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3.xml" ContentType="application/vnd.openxmlformats-officedocument.drawing+xml"/>
  <Override PartName="/xl/worksheets/sheet1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240" windowHeight="8475" tabRatio="896" firstSheet="1" activeTab="4"/>
  </bookViews>
  <sheets>
    <sheet name="Sigortalı Sayıları" sheetId="1" r:id="rId1"/>
    <sheet name="4a_Sektör" sheetId="2" r:id="rId2"/>
    <sheet name="4a_İşyeri_Sektör" sheetId="3" r:id="rId3"/>
    <sheet name="4a_İmalat_Sektör" sheetId="4" r:id="rId4"/>
    <sheet name="4a_İşyeri_İmalat_Sektör" sheetId="5" r:id="rId5"/>
    <sheet name="4a_İl" sheetId="6" r:id="rId6"/>
    <sheet name="4b_Esnaf_İl" sheetId="7" r:id="rId7"/>
    <sheet name="4b_Tarım_İl" sheetId="8" r:id="rId8"/>
    <sheet name="4c_Kamu_İl " sheetId="9" r:id="rId9"/>
    <sheet name="4a_İşyeri_İl" sheetId="10" r:id="rId10"/>
    <sheet name="4a_Kadın_Sektör" sheetId="11" r:id="rId11"/>
    <sheet name="4a_Kadın_İmalat_Sektör" sheetId="12" r:id="rId12"/>
    <sheet name="4a_Kadın_İl" sheetId="13" r:id="rId13"/>
    <sheet name="İşsizlikSigortası_Başvuru" sheetId="14" r:id="rId14"/>
    <sheet name="İşsizlikSigortası_Ödeme" sheetId="15" r:id="rId15"/>
    <sheet name="Endeksler" sheetId="16" r:id="rId16"/>
    <sheet name="Endeksler 2" sheetId="17" r:id="rId17"/>
  </sheets>
  <definedNames>
    <definedName name="_xlnm._FilterDatabase" localSheetId="5" hidden="1">'4a_İl'!$A$1:$M$84</definedName>
    <definedName name="_xlnm._FilterDatabase" localSheetId="3" hidden="1">'4a_İmalat_Sektör'!$A$1:$M$25</definedName>
    <definedName name="_xlnm._FilterDatabase" localSheetId="9" hidden="1">'4a_İşyeri_İl'!$A$1:$M$90</definedName>
    <definedName name="_xlnm._FilterDatabase" localSheetId="4" hidden="1">'4a_İşyeri_İmalat_Sektör'!$A$1:$M$25</definedName>
    <definedName name="_xlnm._FilterDatabase" localSheetId="2" hidden="1">'4a_İşyeri_Sektör'!$A$1:$M$90</definedName>
    <definedName name="_xlnm._FilterDatabase" localSheetId="12" hidden="1">'4a_Kadın_İl'!$A$1:$N$89</definedName>
    <definedName name="_xlnm._FilterDatabase" localSheetId="11" hidden="1">'4a_Kadın_İmalat_Sektör'!$A$1:$M$25</definedName>
    <definedName name="_xlnm._FilterDatabase" localSheetId="10" hidden="1">'4a_Kadın_Sektör'!$A$1:$M$90</definedName>
    <definedName name="_xlnm._FilterDatabase" localSheetId="1" hidden="1">'4a_Sektör'!$A$1:$M$89</definedName>
    <definedName name="_xlnm._FilterDatabase" localSheetId="6" hidden="1">'4b_Esnaf_İl'!$A$1:$M$84</definedName>
    <definedName name="_xlnm._FilterDatabase" localSheetId="7" hidden="1">'4b_Tarım_İl'!$A$1:$M$84</definedName>
    <definedName name="_xlnm._FilterDatabase" localSheetId="8" hidden="1">'4c_Kamu_İl '!$A$1:$M$84</definedName>
    <definedName name="_xlnm._FilterDatabase" localSheetId="13" hidden="1">'İşsizlikSigortası_Başvuru'!$A$1:$F$83</definedName>
    <definedName name="_xlnm._FilterDatabase" localSheetId="0" hidden="1">'Sigortalı Sayıları'!$A$1:$K$53</definedName>
  </definedNames>
  <calcPr fullCalcOnLoad="1"/>
</workbook>
</file>

<file path=xl/sharedStrings.xml><?xml version="1.0" encoding="utf-8"?>
<sst xmlns="http://schemas.openxmlformats.org/spreadsheetml/2006/main" count="1158" uniqueCount="318">
  <si>
    <t>Aylar</t>
  </si>
  <si>
    <t>FAALİYET KODU</t>
  </si>
  <si>
    <t xml:space="preserve">BİTKİSEL VE HAYVANSAL ÜRETİM        </t>
  </si>
  <si>
    <t xml:space="preserve">ORMANCILIK VE TOMRUKÇULUK           </t>
  </si>
  <si>
    <t xml:space="preserve">BALIKÇILIK VE SU ÜRÜNLERİ YETİŞ.    </t>
  </si>
  <si>
    <t xml:space="preserve">KÖMÜR VE LİNYİT ÇIKARTILMASI        </t>
  </si>
  <si>
    <t xml:space="preserve">HAM PETROL VE DOĞALGAZ ÇIKARIMI     </t>
  </si>
  <si>
    <t xml:space="preserve">METAL CEVHERİ MADENCİLİĞİ           </t>
  </si>
  <si>
    <t xml:space="preserve">DİĞER MADENCİLİK VE TAŞ OCAKÇILIĞI  </t>
  </si>
  <si>
    <t xml:space="preserve">MADENCİLİĞİ DESTEKLEYİCİ HİZMET     </t>
  </si>
  <si>
    <t xml:space="preserve">GIDA ÜRÜNLERİ İMALATI               </t>
  </si>
  <si>
    <t xml:space="preserve">İÇECEK İMALATI                      </t>
  </si>
  <si>
    <t xml:space="preserve">TÜTÜN ÜRÜNLERİ İMALATI              </t>
  </si>
  <si>
    <t xml:space="preserve">TEKSTİL ÜRÜNLERİ İMALATI            </t>
  </si>
  <si>
    <t xml:space="preserve">GİYİM EŞYALARI İMALATI              </t>
  </si>
  <si>
    <t xml:space="preserve">DERİ VE İLGİLİ ÜRÜNLER İMALATI      </t>
  </si>
  <si>
    <t xml:space="preserve">AĞAÇ,AĞAÇ ÜRÜNLERİ VE MANTAR ÜR.   </t>
  </si>
  <si>
    <t xml:space="preserve">KAĞIT VE KAĞIT ÜRÜNLERİ İMALATI     </t>
  </si>
  <si>
    <t>KAYITLI MEDYANIN BASILMASI VE ÇOĞ.</t>
  </si>
  <si>
    <t xml:space="preserve">KOK KÖMÜRÜ VE PETROL ÜRÜNLERİ İM. </t>
  </si>
  <si>
    <t xml:space="preserve">KİMYASAL ÜRÜNLERİ İMALATI           </t>
  </si>
  <si>
    <t xml:space="preserve">ECZACILIK VE ECZ.İLİŞKİN MALZ.İMAL. </t>
  </si>
  <si>
    <t xml:space="preserve">KAUÇUK VE PLASTİK ÜRÜNLER İMALATI   </t>
  </si>
  <si>
    <t xml:space="preserve">METALİK OLMAYAN ÜRÜNLER İMALATI     </t>
  </si>
  <si>
    <t xml:space="preserve">ANA METAL SANAYİ                    </t>
  </si>
  <si>
    <t>FABRİK.METAL ÜRÜNLERİ(MAK.TEC.HAR)</t>
  </si>
  <si>
    <t>BİLGİSAYAR, ELEKRONİK VE OPTİK ÜR.</t>
  </si>
  <si>
    <t xml:space="preserve">ELEKTRİKLİ TECHİZAT İMALATI         </t>
  </si>
  <si>
    <t xml:space="preserve">MAKİNE VE EKİPMAN İMALATI           </t>
  </si>
  <si>
    <t xml:space="preserve">MOTORLU KARA TAŞITI VE RÖMORK İM. </t>
  </si>
  <si>
    <t xml:space="preserve">DİĞER ULAŞIM ARAÇLARI İMALATI       </t>
  </si>
  <si>
    <t xml:space="preserve">MOBİLYA İMALATI                     </t>
  </si>
  <si>
    <t xml:space="preserve">DİĞER İMALATLAR                     </t>
  </si>
  <si>
    <t xml:space="preserve">MAKİNE VE EKİPMAN.KURULUMU VE ONAR. </t>
  </si>
  <si>
    <t>ELK.GAZ,BUHAR VE HAVA.SİS.ÜRET.DAĞT.</t>
  </si>
  <si>
    <t>SUYUN TOPLANMASI ARITILMASI VE DAĞT.</t>
  </si>
  <si>
    <t xml:space="preserve">KANALİZASYON                        </t>
  </si>
  <si>
    <t xml:space="preserve">ATIK MADDELERİN DEĞERLENDİRİLMESİ   </t>
  </si>
  <si>
    <t xml:space="preserve">İYİLEŞTİRME VE DİĞER ATIK YÖN.HİZ.  </t>
  </si>
  <si>
    <t xml:space="preserve">BİNA İNŞAATI                        </t>
  </si>
  <si>
    <t xml:space="preserve">BİNA DIŞI YAPILARIN İNŞAATI         </t>
  </si>
  <si>
    <t xml:space="preserve">ÖZEL İNŞAAT FAALİYETLERİ            </t>
  </si>
  <si>
    <t>TOPTAN VE PER.TİC.VE MOT.TAŞIT.ON..</t>
  </si>
  <si>
    <t xml:space="preserve">TOPTAN TİC.(MOT.TAŞIT.ONAR.HARİÇ)   </t>
  </si>
  <si>
    <t>PERAKENDE TİC.(MOT.TAŞIT.ONAR.HARİÇ)</t>
  </si>
  <si>
    <t xml:space="preserve">KARA TAŞIMA.VE BORU HATTI TAŞI.   </t>
  </si>
  <si>
    <t xml:space="preserve">SU YOLU TAŞIMACILIĞI                </t>
  </si>
  <si>
    <t xml:space="preserve">HAVAYOLU TAŞIMACILIĞI               </t>
  </si>
  <si>
    <t>TAŞIMA.İÇİN DEPOLAMA VE DESTEK.FA.</t>
  </si>
  <si>
    <t xml:space="preserve">POSTA VE KURYE FAALİYETLERİ         </t>
  </si>
  <si>
    <t xml:space="preserve">KONAKLAMA                           </t>
  </si>
  <si>
    <t xml:space="preserve">YİYECEK VE İÇECEK HİZMETİ FAAL.     </t>
  </si>
  <si>
    <t xml:space="preserve">YAYIMCILIK FAALİYETLERİ             </t>
  </si>
  <si>
    <t>SİNEMA FİLMİ VE SES KAYDI YAYIMCILI.</t>
  </si>
  <si>
    <t xml:space="preserve">PROGRAMCILIK VE YAYINCILIK FAAL.    </t>
  </si>
  <si>
    <t xml:space="preserve">TELEKOMİNİKASYON                    </t>
  </si>
  <si>
    <t xml:space="preserve">BİLGİSAYAR PROGRAMLAMA VE DANIŞ.    </t>
  </si>
  <si>
    <t xml:space="preserve">BİLGİ HİZMET FAALİYETLERİ           </t>
  </si>
  <si>
    <t xml:space="preserve">FİNANSAL HİZMET.(SİG.VE EMEK.HAR.) </t>
  </si>
  <si>
    <t>SİGORTA REAS.EMEK.FONL(ZOR.S.G.HARİÇ)</t>
  </si>
  <si>
    <t xml:space="preserve">FİNANS.VE SİG.HİZ.İÇİN YARD.FAAL.   </t>
  </si>
  <si>
    <t xml:space="preserve">GAYRİMENKUL FAALİYETLERİ            </t>
  </si>
  <si>
    <t xml:space="preserve">HUKUKİ VE MUHASEBE FAALİYETLERİ     </t>
  </si>
  <si>
    <t xml:space="preserve">İDARİ DANIŞMANLIK FAALİYETLERİ      </t>
  </si>
  <si>
    <t xml:space="preserve">MİMARLIK VE MÜHENDİSLİK FAALİYETİ   </t>
  </si>
  <si>
    <t xml:space="preserve">BİLİMSEL ARAŞTIRMA VE GELİŞ.FAAL.   </t>
  </si>
  <si>
    <t xml:space="preserve">REKLAMCILIK VE PAZAR ARAŞTIRMASI    </t>
  </si>
  <si>
    <t xml:space="preserve">DİĞER MESLEKİ,BİLİM.VE TEK.FAAL.    </t>
  </si>
  <si>
    <t xml:space="preserve">VETERİNERLİK HİZMETLERİ             </t>
  </si>
  <si>
    <t xml:space="preserve">KİRALAMA VE LEASING FAALİYETLERİ    </t>
  </si>
  <si>
    <t xml:space="preserve">İSTİHDAM FAALİYETLERİ               </t>
  </si>
  <si>
    <t xml:space="preserve">SEYAHAT ACENTESİ,TUR OPER.REZ.HİZ   </t>
  </si>
  <si>
    <t xml:space="preserve">GÜVENLİK VE SORUŞTURMA FA.    </t>
  </si>
  <si>
    <t xml:space="preserve">BİNA VE ÇEVRE DÜZENLEME FA.   </t>
  </si>
  <si>
    <t xml:space="preserve">BÜRO YÖNETİMİ,BÜRO DESTEĞİ FAAL.    </t>
  </si>
  <si>
    <t xml:space="preserve">KAMU YÖN.VE SAVUNMA,ZOR.SOS.GÜV.    </t>
  </si>
  <si>
    <t xml:space="preserve">EĞİTİM                              </t>
  </si>
  <si>
    <t xml:space="preserve">İNSAN SAĞLIĞI HİZMETLERİ            </t>
  </si>
  <si>
    <t xml:space="preserve">YATILI BAKIM FAALİYETLERİ           </t>
  </si>
  <si>
    <t xml:space="preserve">SOSYAL HİZMETLER                    </t>
  </si>
  <si>
    <t xml:space="preserve">YARATICI SANATLAR,EĞLENCE FAAL.     </t>
  </si>
  <si>
    <t xml:space="preserve">KÜTÜPHANE,ARŞİV VE MÜZELER          </t>
  </si>
  <si>
    <t xml:space="preserve">KUMAR VE MÜŞTEREK BAHİS FAAL        </t>
  </si>
  <si>
    <t xml:space="preserve">SPOR, EĞLENCE VE DİNLENCE FAAL.     </t>
  </si>
  <si>
    <t xml:space="preserve">ÜYE OLUNAN KURULUŞ FAALİYETLERİ     </t>
  </si>
  <si>
    <t xml:space="preserve">BİLGİSAYAR VE KİŞİSEL EV EŞYA.ON. </t>
  </si>
  <si>
    <t xml:space="preserve">DİĞER HİZMET FAALİYETLERİ           </t>
  </si>
  <si>
    <t xml:space="preserve">EV İÇİ ÇALIŞANLARIN FAALİYETLERİ    </t>
  </si>
  <si>
    <t xml:space="preserve">HANEHALKLARI TAR.KENDİ İHT.FAAL.    </t>
  </si>
  <si>
    <t xml:space="preserve">ULUSLARARASI ÖRGÜT VE TEMS.FA.    </t>
  </si>
  <si>
    <t>T O P L A M</t>
  </si>
  <si>
    <t>FAALİYET GRUPLARI</t>
  </si>
  <si>
    <t>İL KODU</t>
  </si>
  <si>
    <t xml:space="preserve">ADANA     </t>
  </si>
  <si>
    <t xml:space="preserve">ADIYAMAN  </t>
  </si>
  <si>
    <t xml:space="preserve">AFYONKARAHİSAR   </t>
  </si>
  <si>
    <t xml:space="preserve">AĞRI      </t>
  </si>
  <si>
    <t xml:space="preserve">AMASYA    </t>
  </si>
  <si>
    <t xml:space="preserve">ANKARA    </t>
  </si>
  <si>
    <t xml:space="preserve">ANTALYA   </t>
  </si>
  <si>
    <t xml:space="preserve">ARTVİN    </t>
  </si>
  <si>
    <t xml:space="preserve">AYDIN     </t>
  </si>
  <si>
    <t xml:space="preserve">BALIKESİR </t>
  </si>
  <si>
    <t xml:space="preserve">BİLECİK   </t>
  </si>
  <si>
    <t xml:space="preserve">BİNGÖL    </t>
  </si>
  <si>
    <t xml:space="preserve">BİTLİS    </t>
  </si>
  <si>
    <t xml:space="preserve">BOLU      </t>
  </si>
  <si>
    <t xml:space="preserve">BURDUR    </t>
  </si>
  <si>
    <t xml:space="preserve">BURSA     </t>
  </si>
  <si>
    <t xml:space="preserve">ÇANAKKALE </t>
  </si>
  <si>
    <t xml:space="preserve">ÇANKIRI   </t>
  </si>
  <si>
    <t xml:space="preserve">ÇORUM     </t>
  </si>
  <si>
    <t xml:space="preserve">DENİZLİ   </t>
  </si>
  <si>
    <t>DİYARBAKIR</t>
  </si>
  <si>
    <t xml:space="preserve">EDİRNE    </t>
  </si>
  <si>
    <t xml:space="preserve">ELAZIĞ    </t>
  </si>
  <si>
    <t xml:space="preserve">ERZİNCAN  </t>
  </si>
  <si>
    <t xml:space="preserve">ERZURUM   </t>
  </si>
  <si>
    <t xml:space="preserve">ESKİŞEHİR </t>
  </si>
  <si>
    <t xml:space="preserve">GAZİANTEP </t>
  </si>
  <si>
    <t xml:space="preserve">GİRESUN   </t>
  </si>
  <si>
    <t xml:space="preserve">GÜMÜŞHANE </t>
  </si>
  <si>
    <t xml:space="preserve">HAKKARİ   </t>
  </si>
  <si>
    <t xml:space="preserve">HATAY     </t>
  </si>
  <si>
    <t xml:space="preserve">ISPARTA   </t>
  </si>
  <si>
    <t xml:space="preserve">MERSİN    </t>
  </si>
  <si>
    <t xml:space="preserve">İSTANBUL  </t>
  </si>
  <si>
    <t xml:space="preserve">İZMİR     </t>
  </si>
  <si>
    <t xml:space="preserve">KARS      </t>
  </si>
  <si>
    <t xml:space="preserve">KASTAMONU </t>
  </si>
  <si>
    <t xml:space="preserve">KAYSERİ   </t>
  </si>
  <si>
    <t>KIRKLARELİ</t>
  </si>
  <si>
    <t xml:space="preserve">KIRŞEHİR  </t>
  </si>
  <si>
    <t xml:space="preserve">KOCAELİ   </t>
  </si>
  <si>
    <t xml:space="preserve">KONYA     </t>
  </si>
  <si>
    <t xml:space="preserve">KÜTAHYA   </t>
  </si>
  <si>
    <t xml:space="preserve">MALATYA   </t>
  </si>
  <si>
    <t xml:space="preserve">MANİSA    </t>
  </si>
  <si>
    <t xml:space="preserve">K.MARAŞ   </t>
  </si>
  <si>
    <t xml:space="preserve">MARDİN    </t>
  </si>
  <si>
    <t xml:space="preserve">MUĞLA     </t>
  </si>
  <si>
    <t xml:space="preserve">MUŞ       </t>
  </si>
  <si>
    <t xml:space="preserve">NEVŞEHİR  </t>
  </si>
  <si>
    <t xml:space="preserve">NİĞDE     </t>
  </si>
  <si>
    <t xml:space="preserve">ORDU      </t>
  </si>
  <si>
    <t xml:space="preserve">RİZE      </t>
  </si>
  <si>
    <t xml:space="preserve">SAKARYA   </t>
  </si>
  <si>
    <t xml:space="preserve">SAMSUN    </t>
  </si>
  <si>
    <t xml:space="preserve">SİİRT     </t>
  </si>
  <si>
    <t xml:space="preserve">SİNOP     </t>
  </si>
  <si>
    <t xml:space="preserve">SIVAS     </t>
  </si>
  <si>
    <t xml:space="preserve">TEKİRDAĞ  </t>
  </si>
  <si>
    <t xml:space="preserve">TOKAT     </t>
  </si>
  <si>
    <t xml:space="preserve">TRABZON   </t>
  </si>
  <si>
    <t xml:space="preserve">TUNCELİ   </t>
  </si>
  <si>
    <t xml:space="preserve">URFA      </t>
  </si>
  <si>
    <t xml:space="preserve">UŞAK      </t>
  </si>
  <si>
    <t xml:space="preserve">VAN       </t>
  </si>
  <si>
    <t xml:space="preserve">YOZGAT    </t>
  </si>
  <si>
    <t xml:space="preserve">ZONGULDAK </t>
  </si>
  <si>
    <t xml:space="preserve">AKSARAY   </t>
  </si>
  <si>
    <t xml:space="preserve">BAYBURT   </t>
  </si>
  <si>
    <t xml:space="preserve">KARAMAN   </t>
  </si>
  <si>
    <t xml:space="preserve">KIRIKKALE </t>
  </si>
  <si>
    <t xml:space="preserve">BATMAN    </t>
  </si>
  <si>
    <t xml:space="preserve">ŞIRNAK    </t>
  </si>
  <si>
    <t xml:space="preserve">BARTIN    </t>
  </si>
  <si>
    <t xml:space="preserve">ARDAHAN   </t>
  </si>
  <si>
    <t xml:space="preserve">IĞDIR     </t>
  </si>
  <si>
    <t xml:space="preserve">YALOVA    </t>
  </si>
  <si>
    <t xml:space="preserve">KARABÜK   </t>
  </si>
  <si>
    <t xml:space="preserve">KİLİS     </t>
  </si>
  <si>
    <t xml:space="preserve">OSMANİYE  </t>
  </si>
  <si>
    <t xml:space="preserve">DÜZCE     </t>
  </si>
  <si>
    <t>TOPLAM</t>
  </si>
  <si>
    <t>İLLER</t>
  </si>
  <si>
    <t>ADANA</t>
  </si>
  <si>
    <t>ADIYAMAN</t>
  </si>
  <si>
    <t>AFYONKARAHİSAR</t>
  </si>
  <si>
    <t>AĞRI</t>
  </si>
  <si>
    <t>AKSARAY</t>
  </si>
  <si>
    <t>AMASYA</t>
  </si>
  <si>
    <t>ANKARA</t>
  </si>
  <si>
    <t>ANTALYA</t>
  </si>
  <si>
    <t>ARDAHAN</t>
  </si>
  <si>
    <t>ARTVİN</t>
  </si>
  <si>
    <t>AYDIN</t>
  </si>
  <si>
    <t>BALIKESİR</t>
  </si>
  <si>
    <t>BARTIN</t>
  </si>
  <si>
    <t>BATMAN</t>
  </si>
  <si>
    <t>BAYBURT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</si>
  <si>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</si>
  <si>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</si>
  <si>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</si>
  <si>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</si>
  <si>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</si>
  <si>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</si>
  <si>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</si>
  <si>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</si>
  <si>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</si>
  <si>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</si>
  <si>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DÜZCE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</si>
  <si>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</si>
  <si>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</si>
  <si>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</si>
  <si>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</si>
  <si>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</si>
  <si>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</si>
  <si>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</si>
  <si>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</si>
  <si>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</si>
  <si>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</si>
  <si>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IĞDIR</t>
  </si>
  <si>
    <t>ISPARTA</t>
  </si>
  <si>
    <t>İSTANBUL</t>
  </si>
  <si>
    <t>İZMİR</t>
  </si>
  <si>
    <t>KAHRAMANMARAŞ</t>
  </si>
  <si>
    <t>KARABÜK</t>
  </si>
  <si>
    <t>KARAMAN</t>
  </si>
  <si>
    <t>KARS</t>
  </si>
  <si>
    <t>KASTAMONU</t>
  </si>
  <si>
    <t>KAYSERİ</t>
  </si>
  <si>
    <t>KİLİS</t>
  </si>
  <si>
    <t>KIRIKKALE</t>
  </si>
  <si>
    <t>KIRŞEHİR</t>
  </si>
  <si>
    <t>KOCAELİ</t>
  </si>
  <si>
    <t>KONYA</t>
  </si>
  <si>
    <t>KÜTAHYA</t>
  </si>
  <si>
    <t>MALATYA</t>
  </si>
  <si>
    <t>MANİSA</t>
  </si>
  <si>
    <t>MARDİN</t>
  </si>
  <si>
    <t>MERSİN</t>
  </si>
  <si>
    <t>MUĞLA</t>
  </si>
  <si>
    <t>MUŞ</t>
  </si>
  <si>
    <t>NEVŞEHİR</t>
  </si>
  <si>
    <t>NİĞDE</t>
  </si>
  <si>
    <t>ORDU</t>
  </si>
  <si>
    <t>OSMANİYE</t>
  </si>
  <si>
    <t>RİZE</t>
  </si>
  <si>
    <t>SAKARYA</t>
  </si>
  <si>
    <t>SAMSUN</t>
  </si>
  <si>
    <t>SİİRT</t>
  </si>
  <si>
    <t>SİNOP</t>
  </si>
  <si>
    <t>SİVAS</t>
  </si>
  <si>
    <t>ŞANLIURFA</t>
  </si>
  <si>
    <t>ŞIRNAK</t>
  </si>
  <si>
    <t>TEKİRDAĞ</t>
  </si>
  <si>
    <t>TOKAT</t>
  </si>
  <si>
    <t>TRABZON</t>
  </si>
  <si>
    <t>TUNCELİ</t>
  </si>
  <si>
    <t>UŞAK</t>
  </si>
  <si>
    <t>VAN</t>
  </si>
  <si>
    <t>YALOVA</t>
  </si>
  <si>
    <t>YOZGAT</t>
  </si>
  <si>
    <t>ZONGULDAK</t>
  </si>
  <si>
    <t xml:space="preserve">Toplam Kayıtlı İstihdam </t>
  </si>
  <si>
    <t xml:space="preserve">Toplam Kayıtlı İstihdam (Mevsimsellikten Arındırılmış) </t>
  </si>
  <si>
    <t>Endeks</t>
  </si>
  <si>
    <t>Endeks (Mevsimsellikten Arındırılmış)</t>
  </si>
  <si>
    <t xml:space="preserve">Kadın İstihdamının Toplam İstihdama Oranı </t>
  </si>
  <si>
    <t xml:space="preserve">Kadın İstihdamının Toplam İstihdama Oranı   (Mevsimsellikten Arındırılmış) </t>
  </si>
  <si>
    <t>İMALAT T O P L A M</t>
  </si>
  <si>
    <t>4/a</t>
  </si>
  <si>
    <t>4/a_endeks</t>
  </si>
  <si>
    <t>4/a(MA)</t>
  </si>
  <si>
    <t>4/a(MA)_endeks</t>
  </si>
  <si>
    <t>4/c_endeks</t>
  </si>
  <si>
    <t>4/c</t>
  </si>
  <si>
    <t>4/c (MA)</t>
  </si>
  <si>
    <t>4/c (MA)_endeks</t>
  </si>
  <si>
    <t>4/b Tarım</t>
  </si>
  <si>
    <t>4/b Tarım (MA)</t>
  </si>
  <si>
    <t>4/b Tarım (MA)_endeks</t>
  </si>
  <si>
    <t>4/b_Tarım_endeks</t>
  </si>
  <si>
    <t>4/b Esnaf</t>
  </si>
  <si>
    <t>4/b Esnaf (MA)</t>
  </si>
  <si>
    <t>4/b_Esnaf_endeks</t>
  </si>
  <si>
    <t>4/b Esnaf (MA)_endeks</t>
  </si>
  <si>
    <t xml:space="preserve">Zorunlu Sigortalı Sayıları (4/a) (Mevsimsellikten Arındırılmış) </t>
  </si>
  <si>
    <t xml:space="preserve">Zorunlu Sigortalı Sayıları (4/b) (Mevsimsellikten Arındırılmış) </t>
  </si>
  <si>
    <t xml:space="preserve">Aktif Sigortalı Sayıları (4/c) (Mevsimsellikten Arındırılmış) </t>
  </si>
  <si>
    <t>Aktif Sigortalı Sayıları (4/c)</t>
  </si>
  <si>
    <t>Zorunlu Sigortalı Sayıları (4/b)</t>
  </si>
  <si>
    <t>Zorunlu Sigortalı Sayıları (4/a)</t>
  </si>
  <si>
    <t>Eylül 2012 (Mevsimsellikten Arındırılmış)</t>
  </si>
  <si>
    <t>Sektörün payı (Ekim 2012)</t>
  </si>
  <si>
    <t>Çalışan Sayısında Değişim (Ekim 2012 - Ekim 2011)</t>
  </si>
  <si>
    <t>Çalışan Sayısındaki Fark (Ekim 2012 - Ekim 2011)</t>
  </si>
  <si>
    <t>Artışta Sektörün Payı (%) (Ekim 2012)</t>
  </si>
  <si>
    <t>Ekim 2012 (Mevsimsellikten Arındırılmış)</t>
  </si>
  <si>
    <t>İlin Payı (Ekim 2012)</t>
  </si>
  <si>
    <t>Artışta İlin Payı (%) (Ekim 2012)</t>
  </si>
  <si>
    <t>Esnaf Sayısında Değişim (Ekim 2012 - Ekim 2011)</t>
  </si>
  <si>
    <t>Esnaf Sayısındaki Fark (Ekim 2012 - Ekim 2011)</t>
  </si>
  <si>
    <t>Çiftçi Sayısında Değişim (Ekim 2012 - Ekim 2011)</t>
  </si>
  <si>
    <t>Çiftçi Sayısındaki Fark (Ekim 2012 - Ekim 2011)</t>
  </si>
  <si>
    <t>İşyeri Sayısında Değişim (Ekim 2012 - Ekim 2011)</t>
  </si>
  <si>
    <t>İşyeri Sayısındaki Fark (Ekim 2012 - Ekim 2011)</t>
  </si>
  <si>
    <t>Sektörün Sigortalı Kadın İstihdamındaki Payı (Ekim 2012)</t>
  </si>
  <si>
    <t xml:space="preserve">İldeki Kadın İstihdamının Toplam İstihdama Oranı (Ekim 2012) </t>
  </si>
  <si>
    <t>Kadın İstihdamındaki Değişim (Ekim 2012 - Ekim 2011)</t>
  </si>
  <si>
    <t>Kadın İstihdamındaki Fark (Ekim 2012 - Ekim 2011)</t>
  </si>
  <si>
    <t>Başvuru Sayısındaki Değişim (Ekim 2012 - Ekim 2011)</t>
  </si>
  <si>
    <t>Başvuru Sayısındaki Fark (Ekim 2012 - Ekim 2011)</t>
  </si>
  <si>
    <t>Ödeme Yapılan Kişi Sayısındaki Değişim (Ekim 2012 - Ekim 2011)</t>
  </si>
  <si>
    <t>Ödeme Yapılan Kişi Sayısındaki Fark (Ekim 2012 - Ekim 2011)</t>
  </si>
  <si>
    <t>Çalışan Sayısında Değişim (Ekim 2012 - Eylül 2012) (Mevsimsellikten Arındırılmış)</t>
  </si>
  <si>
    <t>Çalışan Sayısındaki Fark (Ekim 2012 - Eylül 2012) (Mevsimsellikten Arındırılmış)</t>
  </si>
  <si>
    <t>İşyeri Sayısında Değişim (Ekim 2012 - Eylül 2012) (Mevsimsellikten Arındırılmış)</t>
  </si>
  <si>
    <t>İşyeri Sayısındaki Fark (Ekim 2012 - Eylül 2012) (Mevsimsellikten Arındırılmış)</t>
  </si>
  <si>
    <t>Esnaf Sayısında Değişim (Ekim 2012 - Eylül 2012) (Mevsimsellikten Arındırılmış)</t>
  </si>
  <si>
    <t>Esnaf Sayısındaki Fark (Ekim 2012 - Eylül 2012) (Mevsimsellikten Arındırılmış)</t>
  </si>
  <si>
    <t>Çiftçi Sayısında Değişim (Ekim 2012 - Eylül 2012) (Mevsimsellikten Arındırılmış)</t>
  </si>
  <si>
    <t>Çiftçi Sayısındaki Fark (Ekim 2012 - Eylül 2012) (Mevsimsellikten Arındırılmış)</t>
  </si>
  <si>
    <t>Sigortalı Kadın Sayısında Değişim (Ekim 2012 - Eylül 2012) (Mevsimsellikten Arındırılmış)</t>
  </si>
  <si>
    <t>Sigortalı Kadın Sayısındaki Fark (Ekim 2012 - Eylül 2012) (Mevsimsellikten Arındırılmış)</t>
  </si>
  <si>
    <t>Kadın İstihdamında Değişim (Ekim 2012 - Eylül 2012) (Mevsimsellikten Arındırılmış)</t>
  </si>
  <si>
    <t>Kadın İstihdamında Fark (Ekim 2012 - Eylül 2012) (Mevsimsellikten Arındırılmış)</t>
  </si>
</sst>
</file>

<file path=xl/styles.xml><?xml version="1.0" encoding="utf-8"?>
<styleSheet xmlns="http://schemas.openxmlformats.org/spreadsheetml/2006/main">
  <numFmts count="14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;[Red]#,##0"/>
    <numFmt numFmtId="165" formatCode="0.0%"/>
    <numFmt numFmtId="166" formatCode="0.0"/>
    <numFmt numFmtId="167" formatCode="#,##0.0"/>
    <numFmt numFmtId="168" formatCode="#,##0_ ;\-#,##0\ "/>
    <numFmt numFmtId="169" formatCode="0.0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u val="single"/>
      <sz val="10"/>
      <color indexed="12"/>
      <name val="Arial Tur"/>
      <family val="0"/>
    </font>
    <font>
      <b/>
      <sz val="8.5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8"/>
      <name val="Tahoma"/>
      <family val="2"/>
    </font>
    <font>
      <sz val="9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hair"/>
      <bottom/>
    </border>
    <border>
      <left style="medium"/>
      <right/>
      <top/>
      <bottom style="hair"/>
    </border>
    <border>
      <left style="medium"/>
      <right/>
      <top style="hair"/>
      <bottom style="hair"/>
    </border>
    <border>
      <left style="medium"/>
      <right/>
      <top style="hair"/>
      <bottom style="medium"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hair"/>
      <bottom/>
    </border>
    <border>
      <left/>
      <right style="medium"/>
      <top/>
      <bottom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 style="hair"/>
      <bottom/>
    </border>
    <border>
      <left style="medium"/>
      <right/>
      <top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6" fillId="20" borderId="5" applyNumberFormat="0" applyAlignment="0" applyProtection="0"/>
    <xf numFmtId="0" fontId="37" fillId="21" borderId="6" applyNumberFormat="0" applyAlignment="0" applyProtection="0"/>
    <xf numFmtId="0" fontId="38" fillId="20" borderId="6" applyNumberFormat="0" applyAlignment="0" applyProtection="0"/>
    <xf numFmtId="0" fontId="5" fillId="0" borderId="0" applyNumberFormat="0" applyFill="0" applyBorder="0" applyAlignment="0" applyProtection="0"/>
    <xf numFmtId="0" fontId="39" fillId="22" borderId="7" applyNumberFormat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25" borderId="8" applyNumberFormat="0" applyFont="0" applyAlignment="0" applyProtection="0"/>
    <xf numFmtId="0" fontId="42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50">
    <xf numFmtId="0" fontId="0" fillId="0" borderId="0" xfId="0" applyFont="1" applyAlignment="1">
      <alignment/>
    </xf>
    <xf numFmtId="0" fontId="4" fillId="33" borderId="10" xfId="50" applyFont="1" applyFill="1" applyBorder="1" applyAlignment="1">
      <alignment horizontal="center"/>
      <protection/>
    </xf>
    <xf numFmtId="0" fontId="4" fillId="33" borderId="11" xfId="50" applyFont="1" applyFill="1" applyBorder="1" applyAlignment="1">
      <alignment horizontal="center"/>
      <protection/>
    </xf>
    <xf numFmtId="3" fontId="0" fillId="0" borderId="0" xfId="0" applyNumberFormat="1" applyAlignment="1">
      <alignment/>
    </xf>
    <xf numFmtId="0" fontId="3" fillId="33" borderId="10" xfId="52" applyFont="1" applyFill="1" applyBorder="1" applyAlignment="1" quotePrefix="1">
      <alignment horizontal="center" vertical="top"/>
      <protection/>
    </xf>
    <xf numFmtId="0" fontId="3" fillId="33" borderId="12" xfId="52" applyFont="1" applyFill="1" applyBorder="1" applyAlignment="1" quotePrefix="1">
      <alignment horizontal="center" vertical="top"/>
      <protection/>
    </xf>
    <xf numFmtId="0" fontId="4" fillId="0" borderId="13" xfId="52" applyFont="1" applyFill="1" applyBorder="1" applyAlignment="1">
      <alignment vertical="center"/>
      <protection/>
    </xf>
    <xf numFmtId="0" fontId="4" fillId="0" borderId="14" xfId="52" applyFont="1" applyFill="1" applyBorder="1" applyAlignment="1">
      <alignment vertical="center"/>
      <protection/>
    </xf>
    <xf numFmtId="0" fontId="4" fillId="0" borderId="15" xfId="52" applyFont="1" applyFill="1" applyBorder="1" applyAlignment="1">
      <alignment vertical="center"/>
      <protection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0" xfId="0" applyNumberFormat="1" applyBorder="1" applyAlignment="1">
      <alignment/>
    </xf>
    <xf numFmtId="17" fontId="43" fillId="34" borderId="18" xfId="0" applyNumberFormat="1" applyFont="1" applyFill="1" applyBorder="1" applyAlignment="1">
      <alignment horizontal="center" vertical="center"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17" fontId="43" fillId="34" borderId="21" xfId="0" applyNumberFormat="1" applyFont="1" applyFill="1" applyBorder="1" applyAlignment="1">
      <alignment horizontal="center" vertical="center" wrapText="1"/>
    </xf>
    <xf numFmtId="165" fontId="0" fillId="0" borderId="19" xfId="0" applyNumberFormat="1" applyBorder="1" applyAlignment="1">
      <alignment/>
    </xf>
    <xf numFmtId="165" fontId="0" fillId="0" borderId="20" xfId="0" applyNumberFormat="1" applyBorder="1" applyAlignment="1">
      <alignment/>
    </xf>
    <xf numFmtId="0" fontId="43" fillId="34" borderId="18" xfId="0" applyFont="1" applyFill="1" applyBorder="1" applyAlignment="1">
      <alignment horizontal="center" vertical="center"/>
    </xf>
    <xf numFmtId="3" fontId="0" fillId="0" borderId="22" xfId="0" applyNumberFormat="1" applyBorder="1" applyAlignment="1">
      <alignment/>
    </xf>
    <xf numFmtId="0" fontId="43" fillId="34" borderId="21" xfId="0" applyFont="1" applyFill="1" applyBorder="1" applyAlignment="1">
      <alignment horizontal="center" vertical="center" wrapText="1"/>
    </xf>
    <xf numFmtId="0" fontId="4" fillId="33" borderId="23" xfId="50" applyFont="1" applyFill="1" applyBorder="1" applyAlignment="1">
      <alignment horizontal="center"/>
      <protection/>
    </xf>
    <xf numFmtId="0" fontId="4" fillId="0" borderId="13" xfId="50" applyFont="1" applyBorder="1">
      <alignment/>
      <protection/>
    </xf>
    <xf numFmtId="0" fontId="4" fillId="0" borderId="14" xfId="50" applyFont="1" applyBorder="1">
      <alignment/>
      <protection/>
    </xf>
    <xf numFmtId="0" fontId="4" fillId="0" borderId="15" xfId="50" applyFont="1" applyBorder="1">
      <alignment/>
      <protection/>
    </xf>
    <xf numFmtId="164" fontId="0" fillId="0" borderId="17" xfId="0" applyNumberFormat="1" applyBorder="1" applyAlignment="1">
      <alignment/>
    </xf>
    <xf numFmtId="165" fontId="43" fillId="0" borderId="21" xfId="0" applyNumberFormat="1" applyFont="1" applyBorder="1" applyAlignment="1">
      <alignment/>
    </xf>
    <xf numFmtId="17" fontId="43" fillId="34" borderId="21" xfId="0" applyNumberFormat="1" applyFont="1" applyFill="1" applyBorder="1" applyAlignment="1">
      <alignment horizontal="center" vertical="center"/>
    </xf>
    <xf numFmtId="0" fontId="4" fillId="0" borderId="24" xfId="52" applyFont="1" applyFill="1" applyBorder="1" applyAlignment="1">
      <alignment vertical="center"/>
      <protection/>
    </xf>
    <xf numFmtId="0" fontId="4" fillId="0" borderId="25" xfId="52" applyFont="1" applyFill="1" applyBorder="1" applyAlignment="1">
      <alignment vertical="center"/>
      <protection/>
    </xf>
    <xf numFmtId="0" fontId="4" fillId="0" borderId="26" xfId="52" applyFont="1" applyFill="1" applyBorder="1" applyAlignment="1">
      <alignment vertical="center"/>
      <protection/>
    </xf>
    <xf numFmtId="0" fontId="0" fillId="0" borderId="17" xfId="0" applyBorder="1" applyAlignment="1">
      <alignment/>
    </xf>
    <xf numFmtId="0" fontId="0" fillId="0" borderId="20" xfId="0" applyBorder="1" applyAlignment="1">
      <alignment/>
    </xf>
    <xf numFmtId="0" fontId="43" fillId="0" borderId="18" xfId="0" applyFont="1" applyBorder="1" applyAlignment="1">
      <alignment/>
    </xf>
    <xf numFmtId="0" fontId="43" fillId="0" borderId="21" xfId="0" applyFont="1" applyBorder="1" applyAlignment="1">
      <alignment/>
    </xf>
    <xf numFmtId="165" fontId="0" fillId="0" borderId="20" xfId="65" applyNumberFormat="1" applyFont="1" applyBorder="1" applyAlignment="1">
      <alignment/>
    </xf>
    <xf numFmtId="165" fontId="0" fillId="0" borderId="27" xfId="65" applyNumberFormat="1" applyFont="1" applyBorder="1" applyAlignment="1">
      <alignment/>
    </xf>
    <xf numFmtId="165" fontId="43" fillId="0" borderId="21" xfId="65" applyNumberFormat="1" applyFont="1" applyBorder="1" applyAlignment="1">
      <alignment/>
    </xf>
    <xf numFmtId="165" fontId="43" fillId="0" borderId="28" xfId="65" applyNumberFormat="1" applyFont="1" applyBorder="1" applyAlignment="1">
      <alignment/>
    </xf>
    <xf numFmtId="0" fontId="43" fillId="34" borderId="18" xfId="0" applyFont="1" applyFill="1" applyBorder="1" applyAlignment="1">
      <alignment horizontal="center" vertical="center" wrapText="1"/>
    </xf>
    <xf numFmtId="165" fontId="0" fillId="0" borderId="29" xfId="0" applyNumberFormat="1" applyBorder="1" applyAlignment="1">
      <alignment/>
    </xf>
    <xf numFmtId="165" fontId="0" fillId="0" borderId="17" xfId="0" applyNumberFormat="1" applyBorder="1" applyAlignment="1">
      <alignment/>
    </xf>
    <xf numFmtId="17" fontId="43" fillId="34" borderId="19" xfId="0" applyNumberFormat="1" applyFont="1" applyFill="1" applyBorder="1" applyAlignment="1">
      <alignment horizontal="center" vertical="center" wrapText="1"/>
    </xf>
    <xf numFmtId="165" fontId="43" fillId="0" borderId="18" xfId="0" applyNumberFormat="1" applyFont="1" applyBorder="1" applyAlignment="1">
      <alignment/>
    </xf>
    <xf numFmtId="17" fontId="43" fillId="34" borderId="30" xfId="0" applyNumberFormat="1" applyFont="1" applyFill="1" applyBorder="1" applyAlignment="1">
      <alignment horizontal="center" vertical="center" wrapText="1"/>
    </xf>
    <xf numFmtId="165" fontId="0" fillId="0" borderId="19" xfId="65" applyNumberFormat="1" applyFont="1" applyBorder="1" applyAlignment="1">
      <alignment/>
    </xf>
    <xf numFmtId="0" fontId="43" fillId="34" borderId="31" xfId="0" applyFont="1" applyFill="1" applyBorder="1" applyAlignment="1">
      <alignment horizontal="center" vertical="center" wrapText="1"/>
    </xf>
    <xf numFmtId="0" fontId="4" fillId="0" borderId="32" xfId="52" applyFont="1" applyFill="1" applyBorder="1" applyAlignment="1">
      <alignment vertical="center"/>
      <protection/>
    </xf>
    <xf numFmtId="0" fontId="4" fillId="33" borderId="12" xfId="50" applyFont="1" applyFill="1" applyBorder="1" applyAlignment="1">
      <alignment horizontal="center"/>
      <protection/>
    </xf>
    <xf numFmtId="0" fontId="4" fillId="0" borderId="32" xfId="50" applyFont="1" applyBorder="1">
      <alignment/>
      <protection/>
    </xf>
    <xf numFmtId="0" fontId="43" fillId="34" borderId="21" xfId="0" applyFont="1" applyFill="1" applyBorder="1" applyAlignment="1">
      <alignment horizontal="center" wrapText="1"/>
    </xf>
    <xf numFmtId="166" fontId="0" fillId="0" borderId="17" xfId="0" applyNumberFormat="1" applyBorder="1" applyAlignment="1">
      <alignment/>
    </xf>
    <xf numFmtId="166" fontId="0" fillId="0" borderId="20" xfId="0" applyNumberFormat="1" applyBorder="1" applyAlignment="1">
      <alignment/>
    </xf>
    <xf numFmtId="17" fontId="43" fillId="34" borderId="16" xfId="0" applyNumberFormat="1" applyFont="1" applyFill="1" applyBorder="1" applyAlignment="1">
      <alignment horizontal="center" vertical="center" wrapText="1"/>
    </xf>
    <xf numFmtId="164" fontId="0" fillId="0" borderId="20" xfId="0" applyNumberFormat="1" applyBorder="1" applyAlignment="1">
      <alignment/>
    </xf>
    <xf numFmtId="3" fontId="43" fillId="0" borderId="21" xfId="0" applyNumberFormat="1" applyFont="1" applyBorder="1" applyAlignment="1">
      <alignment/>
    </xf>
    <xf numFmtId="3" fontId="43" fillId="0" borderId="18" xfId="0" applyNumberFormat="1" applyFont="1" applyBorder="1" applyAlignment="1">
      <alignment/>
    </xf>
    <xf numFmtId="164" fontId="43" fillId="0" borderId="18" xfId="0" applyNumberFormat="1" applyFont="1" applyBorder="1" applyAlignment="1">
      <alignment/>
    </xf>
    <xf numFmtId="164" fontId="43" fillId="0" borderId="21" xfId="0" applyNumberFormat="1" applyFont="1" applyBorder="1" applyAlignment="1">
      <alignment/>
    </xf>
    <xf numFmtId="166" fontId="0" fillId="0" borderId="0" xfId="0" applyNumberFormat="1" applyBorder="1" applyAlignment="1">
      <alignment/>
    </xf>
    <xf numFmtId="17" fontId="0" fillId="0" borderId="19" xfId="0" applyNumberFormat="1" applyBorder="1" applyAlignment="1">
      <alignment/>
    </xf>
    <xf numFmtId="17" fontId="0" fillId="0" borderId="20" xfId="0" applyNumberFormat="1" applyBorder="1" applyAlignment="1">
      <alignment/>
    </xf>
    <xf numFmtId="0" fontId="43" fillId="34" borderId="31" xfId="0" applyFont="1" applyFill="1" applyBorder="1" applyAlignment="1">
      <alignment horizontal="center"/>
    </xf>
    <xf numFmtId="9" fontId="0" fillId="0" borderId="0" xfId="65" applyFont="1" applyBorder="1" applyAlignment="1">
      <alignment/>
    </xf>
    <xf numFmtId="0" fontId="0" fillId="0" borderId="0" xfId="0" applyBorder="1" applyAlignment="1">
      <alignment/>
    </xf>
    <xf numFmtId="0" fontId="43" fillId="0" borderId="0" xfId="0" applyFont="1" applyAlignment="1">
      <alignment/>
    </xf>
    <xf numFmtId="165" fontId="0" fillId="0" borderId="22" xfId="65" applyNumberFormat="1" applyFont="1" applyBorder="1" applyAlignment="1">
      <alignment/>
    </xf>
    <xf numFmtId="165" fontId="43" fillId="0" borderId="22" xfId="65" applyNumberFormat="1" applyFont="1" applyBorder="1" applyAlignment="1">
      <alignment/>
    </xf>
    <xf numFmtId="3" fontId="0" fillId="0" borderId="33" xfId="0" applyNumberFormat="1" applyBorder="1" applyAlignment="1">
      <alignment/>
    </xf>
    <xf numFmtId="166" fontId="0" fillId="0" borderId="0" xfId="0" applyNumberFormat="1" applyAlignment="1">
      <alignment/>
    </xf>
    <xf numFmtId="0" fontId="44" fillId="0" borderId="0" xfId="0" applyFont="1" applyAlignment="1">
      <alignment/>
    </xf>
    <xf numFmtId="17" fontId="9" fillId="34" borderId="16" xfId="0" applyNumberFormat="1" applyFont="1" applyFill="1" applyBorder="1" applyAlignment="1">
      <alignment horizontal="center" vertical="center" wrapText="1"/>
    </xf>
    <xf numFmtId="17" fontId="9" fillId="34" borderId="21" xfId="0" applyNumberFormat="1" applyFont="1" applyFill="1" applyBorder="1" applyAlignment="1">
      <alignment horizontal="center" vertical="center" wrapText="1"/>
    </xf>
    <xf numFmtId="17" fontId="9" fillId="34" borderId="19" xfId="0" applyNumberFormat="1" applyFont="1" applyFill="1" applyBorder="1" applyAlignment="1">
      <alignment horizontal="center" vertical="center" wrapText="1"/>
    </xf>
    <xf numFmtId="17" fontId="9" fillId="34" borderId="18" xfId="0" applyNumberFormat="1" applyFont="1" applyFill="1" applyBorder="1" applyAlignment="1">
      <alignment horizontal="center" vertical="center" wrapText="1"/>
    </xf>
    <xf numFmtId="17" fontId="9" fillId="34" borderId="21" xfId="0" applyNumberFormat="1" applyFont="1" applyFill="1" applyBorder="1" applyAlignment="1">
      <alignment horizontal="center" vertical="center"/>
    </xf>
    <xf numFmtId="0" fontId="9" fillId="34" borderId="21" xfId="0" applyFont="1" applyFill="1" applyBorder="1" applyAlignment="1">
      <alignment horizontal="center" vertical="center" wrapText="1"/>
    </xf>
    <xf numFmtId="17" fontId="0" fillId="0" borderId="0" xfId="0" applyNumberFormat="1" applyAlignment="1">
      <alignment/>
    </xf>
    <xf numFmtId="165" fontId="0" fillId="0" borderId="0" xfId="65" applyNumberFormat="1" applyFont="1" applyAlignment="1">
      <alignment/>
    </xf>
    <xf numFmtId="165" fontId="0" fillId="0" borderId="16" xfId="0" applyNumberFormat="1" applyBorder="1" applyAlignment="1">
      <alignment/>
    </xf>
    <xf numFmtId="165" fontId="0" fillId="0" borderId="0" xfId="0" applyNumberFormat="1" applyBorder="1" applyAlignment="1">
      <alignment/>
    </xf>
    <xf numFmtId="165" fontId="43" fillId="0" borderId="28" xfId="0" applyNumberFormat="1" applyFont="1" applyBorder="1" applyAlignment="1">
      <alignment/>
    </xf>
    <xf numFmtId="0" fontId="43" fillId="34" borderId="28" xfId="0" applyFont="1" applyFill="1" applyBorder="1" applyAlignment="1">
      <alignment horizontal="center" vertical="center" wrapText="1"/>
    </xf>
    <xf numFmtId="165" fontId="0" fillId="0" borderId="0" xfId="65" applyNumberFormat="1" applyFont="1" applyAlignment="1">
      <alignment/>
    </xf>
    <xf numFmtId="165" fontId="0" fillId="0" borderId="0" xfId="65" applyNumberFormat="1" applyFont="1" applyAlignment="1">
      <alignment/>
    </xf>
    <xf numFmtId="0" fontId="43" fillId="35" borderId="21" xfId="0" applyFont="1" applyFill="1" applyBorder="1" applyAlignment="1">
      <alignment horizontal="center" vertical="center" wrapText="1"/>
    </xf>
    <xf numFmtId="0" fontId="43" fillId="7" borderId="21" xfId="0" applyFont="1" applyFill="1" applyBorder="1" applyAlignment="1">
      <alignment horizontal="center" vertical="center" wrapText="1"/>
    </xf>
    <xf numFmtId="0" fontId="43" fillId="9" borderId="31" xfId="0" applyFont="1" applyFill="1" applyBorder="1" applyAlignment="1">
      <alignment horizontal="center" vertical="center" wrapText="1"/>
    </xf>
    <xf numFmtId="167" fontId="0" fillId="0" borderId="20" xfId="0" applyNumberFormat="1" applyBorder="1" applyAlignment="1">
      <alignment/>
    </xf>
    <xf numFmtId="164" fontId="0" fillId="0" borderId="0" xfId="0" applyNumberFormat="1" applyAlignment="1">
      <alignment/>
    </xf>
    <xf numFmtId="165" fontId="0" fillId="0" borderId="20" xfId="0" applyNumberFormat="1" applyFill="1" applyBorder="1" applyAlignment="1">
      <alignment/>
    </xf>
    <xf numFmtId="17" fontId="0" fillId="0" borderId="0" xfId="0" applyNumberFormat="1" applyBorder="1" applyAlignment="1">
      <alignment/>
    </xf>
    <xf numFmtId="165" fontId="0" fillId="0" borderId="17" xfId="65" applyNumberFormat="1" applyFont="1" applyBorder="1" applyAlignment="1">
      <alignment/>
    </xf>
    <xf numFmtId="165" fontId="43" fillId="0" borderId="18" xfId="65" applyNumberFormat="1" applyFont="1" applyBorder="1" applyAlignment="1">
      <alignment/>
    </xf>
    <xf numFmtId="165" fontId="0" fillId="0" borderId="0" xfId="0" applyNumberFormat="1" applyFill="1" applyBorder="1" applyAlignment="1">
      <alignment/>
    </xf>
    <xf numFmtId="0" fontId="4" fillId="0" borderId="13" xfId="50" applyFont="1" applyFill="1" applyBorder="1">
      <alignment/>
      <protection/>
    </xf>
    <xf numFmtId="0" fontId="4" fillId="0" borderId="14" xfId="50" applyFont="1" applyFill="1" applyBorder="1">
      <alignment/>
      <protection/>
    </xf>
    <xf numFmtId="0" fontId="4" fillId="0" borderId="32" xfId="50" applyFont="1" applyFill="1" applyBorder="1">
      <alignment/>
      <protection/>
    </xf>
    <xf numFmtId="165" fontId="0" fillId="0" borderId="0" xfId="65" applyNumberFormat="1" applyFont="1" applyFill="1" applyBorder="1" applyAlignment="1">
      <alignment/>
    </xf>
    <xf numFmtId="165" fontId="0" fillId="0" borderId="0" xfId="65" applyNumberFormat="1" applyFont="1" applyFill="1" applyBorder="1" applyAlignment="1">
      <alignment/>
    </xf>
    <xf numFmtId="10" fontId="0" fillId="0" borderId="0" xfId="65" applyNumberFormat="1" applyFont="1" applyAlignment="1">
      <alignment/>
    </xf>
    <xf numFmtId="10" fontId="0" fillId="0" borderId="0" xfId="65" applyNumberFormat="1" applyFont="1" applyAlignment="1">
      <alignment/>
    </xf>
    <xf numFmtId="10" fontId="0" fillId="0" borderId="0" xfId="65" applyNumberFormat="1" applyFont="1" applyFill="1" applyAlignment="1">
      <alignment/>
    </xf>
    <xf numFmtId="167" fontId="0" fillId="0" borderId="0" xfId="0" applyNumberFormat="1" applyBorder="1" applyAlignment="1">
      <alignment/>
    </xf>
    <xf numFmtId="17" fontId="9" fillId="34" borderId="19" xfId="0" applyNumberFormat="1" applyFont="1" applyFill="1" applyBorder="1" applyAlignment="1">
      <alignment horizontal="center" vertical="center"/>
    </xf>
    <xf numFmtId="17" fontId="9" fillId="34" borderId="16" xfId="0" applyNumberFormat="1" applyFont="1" applyFill="1" applyBorder="1" applyAlignment="1">
      <alignment horizontal="center" vertical="center"/>
    </xf>
    <xf numFmtId="10" fontId="0" fillId="0" borderId="17" xfId="0" applyNumberFormat="1" applyFill="1" applyBorder="1" applyAlignment="1">
      <alignment/>
    </xf>
    <xf numFmtId="0" fontId="3" fillId="33" borderId="10" xfId="52" applyNumberFormat="1" applyFont="1" applyFill="1" applyBorder="1" applyAlignment="1" quotePrefix="1">
      <alignment horizontal="center" vertical="top"/>
      <protection/>
    </xf>
    <xf numFmtId="0" fontId="3" fillId="33" borderId="23" xfId="52" applyNumberFormat="1" applyFont="1" applyFill="1" applyBorder="1" applyAlignment="1" quotePrefix="1">
      <alignment horizontal="center" vertical="top"/>
      <protection/>
    </xf>
    <xf numFmtId="168" fontId="0" fillId="0" borderId="0" xfId="0" applyNumberFormat="1" applyAlignment="1">
      <alignment/>
    </xf>
    <xf numFmtId="169" fontId="0" fillId="0" borderId="0" xfId="65" applyNumberFormat="1" applyFont="1" applyAlignment="1">
      <alignment/>
    </xf>
    <xf numFmtId="168" fontId="0" fillId="0" borderId="19" xfId="0" applyNumberFormat="1" applyBorder="1" applyAlignment="1">
      <alignment/>
    </xf>
    <xf numFmtId="168" fontId="0" fillId="0" borderId="20" xfId="0" applyNumberFormat="1" applyBorder="1" applyAlignment="1">
      <alignment/>
    </xf>
    <xf numFmtId="168" fontId="0" fillId="0" borderId="22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0" borderId="30" xfId="0" applyNumberFormat="1" applyBorder="1" applyAlignment="1">
      <alignment/>
    </xf>
    <xf numFmtId="3" fontId="0" fillId="0" borderId="27" xfId="0" applyNumberFormat="1" applyBorder="1" applyAlignment="1">
      <alignment/>
    </xf>
    <xf numFmtId="17" fontId="9" fillId="34" borderId="30" xfId="0" applyNumberFormat="1" applyFont="1" applyFill="1" applyBorder="1" applyAlignment="1">
      <alignment horizontal="center" vertical="center"/>
    </xf>
    <xf numFmtId="3" fontId="43" fillId="0" borderId="20" xfId="0" applyNumberFormat="1" applyFont="1" applyBorder="1" applyAlignment="1">
      <alignment/>
    </xf>
    <xf numFmtId="168" fontId="0" fillId="0" borderId="21" xfId="0" applyNumberFormat="1" applyFont="1" applyBorder="1" applyAlignment="1">
      <alignment/>
    </xf>
    <xf numFmtId="168" fontId="43" fillId="0" borderId="18" xfId="0" applyNumberFormat="1" applyFont="1" applyBorder="1" applyAlignment="1">
      <alignment/>
    </xf>
    <xf numFmtId="168" fontId="43" fillId="0" borderId="21" xfId="0" applyNumberFormat="1" applyFont="1" applyBorder="1" applyAlignment="1">
      <alignment/>
    </xf>
    <xf numFmtId="3" fontId="43" fillId="0" borderId="28" xfId="0" applyNumberFormat="1" applyFont="1" applyBorder="1" applyAlignment="1">
      <alignment/>
    </xf>
    <xf numFmtId="168" fontId="43" fillId="0" borderId="28" xfId="0" applyNumberFormat="1" applyFont="1" applyBorder="1" applyAlignment="1">
      <alignment/>
    </xf>
    <xf numFmtId="168" fontId="0" fillId="0" borderId="30" xfId="0" applyNumberFormat="1" applyBorder="1" applyAlignment="1">
      <alignment/>
    </xf>
    <xf numFmtId="168" fontId="0" fillId="0" borderId="27" xfId="0" applyNumberFormat="1" applyBorder="1" applyAlignment="1">
      <alignment/>
    </xf>
    <xf numFmtId="3" fontId="43" fillId="0" borderId="31" xfId="0" applyNumberFormat="1" applyFont="1" applyBorder="1" applyAlignment="1">
      <alignment/>
    </xf>
    <xf numFmtId="17" fontId="9" fillId="34" borderId="29" xfId="0" applyNumberFormat="1" applyFont="1" applyFill="1" applyBorder="1" applyAlignment="1">
      <alignment horizontal="center" vertical="center" wrapText="1"/>
    </xf>
    <xf numFmtId="168" fontId="0" fillId="0" borderId="16" xfId="0" applyNumberFormat="1" applyBorder="1" applyAlignment="1">
      <alignment/>
    </xf>
    <xf numFmtId="168" fontId="0" fillId="0" borderId="0" xfId="0" applyNumberFormat="1" applyBorder="1" applyAlignment="1">
      <alignment/>
    </xf>
    <xf numFmtId="168" fontId="43" fillId="0" borderId="31" xfId="0" applyNumberFormat="1" applyFont="1" applyBorder="1" applyAlignment="1">
      <alignment/>
    </xf>
    <xf numFmtId="164" fontId="0" fillId="0" borderId="19" xfId="0" applyNumberFormat="1" applyBorder="1" applyAlignment="1">
      <alignment/>
    </xf>
    <xf numFmtId="164" fontId="43" fillId="0" borderId="31" xfId="0" applyNumberFormat="1" applyFont="1" applyBorder="1" applyAlignment="1">
      <alignment/>
    </xf>
    <xf numFmtId="3" fontId="0" fillId="0" borderId="19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164" fontId="0" fillId="0" borderId="22" xfId="0" applyNumberFormat="1" applyBorder="1" applyAlignment="1">
      <alignment/>
    </xf>
    <xf numFmtId="165" fontId="0" fillId="0" borderId="29" xfId="65" applyNumberFormat="1" applyFont="1" applyBorder="1" applyAlignment="1">
      <alignment/>
    </xf>
    <xf numFmtId="165" fontId="0" fillId="0" borderId="19" xfId="0" applyNumberFormat="1" applyFill="1" applyBorder="1" applyAlignment="1">
      <alignment/>
    </xf>
    <xf numFmtId="165" fontId="43" fillId="0" borderId="21" xfId="0" applyNumberFormat="1" applyFont="1" applyFill="1" applyBorder="1" applyAlignment="1">
      <alignment/>
    </xf>
    <xf numFmtId="165" fontId="0" fillId="0" borderId="30" xfId="65" applyNumberFormat="1" applyFont="1" applyBorder="1" applyAlignment="1">
      <alignment/>
    </xf>
    <xf numFmtId="0" fontId="43" fillId="34" borderId="19" xfId="0" applyFont="1" applyFill="1" applyBorder="1" applyAlignment="1">
      <alignment horizontal="center" vertical="center" wrapText="1"/>
    </xf>
    <xf numFmtId="10" fontId="0" fillId="0" borderId="20" xfId="65" applyNumberFormat="1" applyFont="1" applyBorder="1" applyAlignment="1">
      <alignment/>
    </xf>
    <xf numFmtId="10" fontId="0" fillId="0" borderId="19" xfId="65" applyNumberFormat="1" applyFont="1" applyBorder="1" applyAlignment="1">
      <alignment/>
    </xf>
    <xf numFmtId="3" fontId="10" fillId="0" borderId="20" xfId="0" applyNumberFormat="1" applyFont="1" applyBorder="1" applyAlignment="1">
      <alignment/>
    </xf>
    <xf numFmtId="0" fontId="6" fillId="33" borderId="18" xfId="52" applyFont="1" applyFill="1" applyBorder="1" applyAlignment="1">
      <alignment horizontal="center" vertical="top" wrapText="1"/>
      <protection/>
    </xf>
    <xf numFmtId="0" fontId="6" fillId="33" borderId="31" xfId="52" applyFont="1" applyFill="1" applyBorder="1" applyAlignment="1">
      <alignment horizontal="center" vertical="top" wrapText="1"/>
      <protection/>
    </xf>
    <xf numFmtId="0" fontId="3" fillId="33" borderId="18" xfId="50" applyFont="1" applyFill="1" applyBorder="1" applyAlignment="1">
      <alignment horizontal="center"/>
      <protection/>
    </xf>
    <xf numFmtId="0" fontId="3" fillId="33" borderId="31" xfId="50" applyFont="1" applyFill="1" applyBorder="1" applyAlignment="1">
      <alignment horizontal="center"/>
      <protection/>
    </xf>
    <xf numFmtId="0" fontId="3" fillId="33" borderId="28" xfId="50" applyFont="1" applyFill="1" applyBorder="1" applyAlignment="1">
      <alignment horizontal="center"/>
      <protection/>
    </xf>
    <xf numFmtId="0" fontId="6" fillId="33" borderId="31" xfId="52" applyFont="1" applyFill="1" applyBorder="1" applyAlignment="1" quotePrefix="1">
      <alignment horizontal="center" vertical="top" wrapText="1"/>
      <protection/>
    </xf>
  </cellXfs>
  <cellStyles count="5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Binlik Ayracı 2" xfId="42"/>
    <cellStyle name="Çıkış" xfId="43"/>
    <cellStyle name="Giriş" xfId="44"/>
    <cellStyle name="Hesaplama" xfId="45"/>
    <cellStyle name="Hyperlink" xfId="46"/>
    <cellStyle name="İşaretli Hücre" xfId="47"/>
    <cellStyle name="İyi" xfId="48"/>
    <cellStyle name="Kötü" xfId="49"/>
    <cellStyle name="Normal 2" xfId="50"/>
    <cellStyle name="Normal 4 2 2" xfId="51"/>
    <cellStyle name="Normal_Sayfa2" xfId="52"/>
    <cellStyle name="Not" xfId="53"/>
    <cellStyle name="Nötr" xfId="54"/>
    <cellStyle name="Currency" xfId="55"/>
    <cellStyle name="Currency [0]" xfId="56"/>
    <cellStyle name="Toplam" xfId="57"/>
    <cellStyle name="Uyarı Metni" xfId="58"/>
    <cellStyle name="Vurgu1" xfId="59"/>
    <cellStyle name="Vurgu2" xfId="60"/>
    <cellStyle name="Vurgu3" xfId="61"/>
    <cellStyle name="Vurgu4" xfId="62"/>
    <cellStyle name="Vurgu5" xfId="63"/>
    <cellStyle name="Vurgu6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75"/>
          <c:y val="-0.00775"/>
          <c:w val="0.96725"/>
          <c:h val="0.923"/>
        </c:manualLayout>
      </c:layout>
      <c:lineChart>
        <c:grouping val="standard"/>
        <c:varyColors val="0"/>
        <c:ser>
          <c:idx val="0"/>
          <c:order val="0"/>
          <c:tx>
            <c:strRef>
              <c:f>'Sigortalı Sayıları'!$J$1</c:f>
              <c:strCache>
                <c:ptCount val="1"/>
                <c:pt idx="0">
                  <c:v>Endeks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'Sigortalı Sayıları'!$A$11:$A$59</c:f>
              <c:strCache/>
            </c:strRef>
          </c:cat>
          <c:val>
            <c:numRef>
              <c:f>'Sigortalı Sayıları'!$J$11:$J$59</c:f>
              <c:numCache/>
            </c:numRef>
          </c:val>
          <c:smooth val="1"/>
        </c:ser>
        <c:ser>
          <c:idx val="1"/>
          <c:order val="1"/>
          <c:tx>
            <c:strRef>
              <c:f>'Sigortalı Sayıları'!$K$1</c:f>
              <c:strCache>
                <c:ptCount val="1"/>
                <c:pt idx="0">
                  <c:v>Endeks (Mevsimsellikten Arındırılmış)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'Sigortalı Sayıları'!$A$11:$A$59</c:f>
              <c:strCache/>
            </c:strRef>
          </c:cat>
          <c:val>
            <c:numRef>
              <c:f>'Sigortalı Sayıları'!$K$11:$K$59</c:f>
              <c:numCache/>
            </c:numRef>
          </c:val>
          <c:smooth val="1"/>
        </c:ser>
        <c:marker val="1"/>
        <c:axId val="7928411"/>
        <c:axId val="32278904"/>
      </c:lineChart>
      <c:dateAx>
        <c:axId val="7928411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2278904"/>
        <c:crosses val="autoZero"/>
        <c:auto val="0"/>
        <c:baseTimeUnit val="months"/>
        <c:majorUnit val="4"/>
        <c:majorTimeUnit val="months"/>
        <c:minorUnit val="1"/>
        <c:minorTimeUnit val="months"/>
        <c:noMultiLvlLbl val="0"/>
      </c:dateAx>
      <c:valAx>
        <c:axId val="32278904"/>
        <c:scaling>
          <c:orientation val="minMax"/>
          <c:max val="125"/>
          <c:min val="9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92841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5075"/>
          <c:y val="0.913"/>
          <c:w val="0.49425"/>
          <c:h val="0.06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5"/>
          <c:y val="0"/>
          <c:w val="0.97125"/>
          <c:h val="0.88575"/>
        </c:manualLayout>
      </c:layout>
      <c:lineChart>
        <c:grouping val="standard"/>
        <c:varyColors val="0"/>
        <c:ser>
          <c:idx val="0"/>
          <c:order val="0"/>
          <c:tx>
            <c:strRef>
              <c:f>Endeksler!$B$1</c:f>
              <c:strCache>
                <c:ptCount val="1"/>
                <c:pt idx="0">
                  <c:v>Kadın İstihdamının Toplam İstihdama Oranı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Endeksler!$A$2:$A$50</c:f>
              <c:strCache/>
            </c:strRef>
          </c:cat>
          <c:val>
            <c:numRef>
              <c:f>Endeksler!$B$2:$B$50</c:f>
              <c:numCache/>
            </c:numRef>
          </c:val>
          <c:smooth val="1"/>
        </c:ser>
        <c:ser>
          <c:idx val="1"/>
          <c:order val="1"/>
          <c:tx>
            <c:strRef>
              <c:f>Endeksler!$C$1</c:f>
              <c:strCache>
                <c:ptCount val="1"/>
                <c:pt idx="0">
                  <c:v>Kadın İstihdamının Toplam İstihdama Oranı   (Mevsimsellikten Arındırılmış) 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24,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82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Endeksler!$A$2:$A$50</c:f>
              <c:strCache/>
            </c:strRef>
          </c:cat>
          <c:val>
            <c:numRef>
              <c:f>Endeksler!$C$2:$C$50</c:f>
              <c:numCache/>
            </c:numRef>
          </c:val>
          <c:smooth val="1"/>
        </c:ser>
        <c:marker val="1"/>
        <c:axId val="6768345"/>
        <c:axId val="7917518"/>
      </c:lineChart>
      <c:dateAx>
        <c:axId val="6768345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7917518"/>
        <c:crosses val="autoZero"/>
        <c:auto val="0"/>
        <c:baseTimeUnit val="months"/>
        <c:majorUnit val="4"/>
        <c:majorTimeUnit val="months"/>
        <c:minorUnit val="1"/>
        <c:minorTimeUnit val="months"/>
        <c:noMultiLvlLbl val="0"/>
      </c:dateAx>
      <c:valAx>
        <c:axId val="7917518"/>
        <c:scaling>
          <c:orientation val="minMax"/>
          <c:max val="0.25"/>
          <c:min val="0.225"/>
        </c:scaling>
        <c:axPos val="l"/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76834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8175"/>
          <c:y val="0.885"/>
          <c:w val="0.69375"/>
          <c:h val="0.1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"/>
          <c:y val="-0.007"/>
          <c:w val="0.96975"/>
          <c:h val="0.9195"/>
        </c:manualLayout>
      </c:layout>
      <c:lineChart>
        <c:grouping val="standard"/>
        <c:varyColors val="0"/>
        <c:ser>
          <c:idx val="0"/>
          <c:order val="0"/>
          <c:tx>
            <c:strRef>
              <c:f>'Endeksler 2'!$D$1</c:f>
              <c:strCache>
                <c:ptCount val="1"/>
                <c:pt idx="0">
                  <c:v>4/a_endeks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'Endeksler 2'!$A$2:$A$50</c:f>
              <c:strCache/>
            </c:strRef>
          </c:cat>
          <c:val>
            <c:numRef>
              <c:f>'Endeksler 2'!$D$2:$D$50</c:f>
              <c:numCache/>
            </c:numRef>
          </c:val>
          <c:smooth val="0"/>
        </c:ser>
        <c:ser>
          <c:idx val="1"/>
          <c:order val="1"/>
          <c:tx>
            <c:strRef>
              <c:f>'Endeksler 2'!$E$1</c:f>
              <c:strCache>
                <c:ptCount val="1"/>
                <c:pt idx="0">
                  <c:v>4/a(MA)_endeks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'Endeksler 2'!$A$2:$A$50</c:f>
              <c:strCache/>
            </c:strRef>
          </c:cat>
          <c:val>
            <c:numRef>
              <c:f>'Endeksler 2'!$E$2:$E$50</c:f>
              <c:numCache/>
            </c:numRef>
          </c:val>
          <c:smooth val="0"/>
        </c:ser>
        <c:marker val="1"/>
        <c:axId val="32050151"/>
        <c:axId val="1964532"/>
      </c:lineChart>
      <c:dateAx>
        <c:axId val="32050151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964532"/>
        <c:crosses val="autoZero"/>
        <c:auto val="0"/>
        <c:baseTimeUnit val="months"/>
        <c:majorUnit val="4"/>
        <c:majorTimeUnit val="months"/>
        <c:minorUnit val="1"/>
        <c:minorTimeUnit val="months"/>
        <c:noMultiLvlLbl val="0"/>
      </c:dateAx>
      <c:valAx>
        <c:axId val="1964532"/>
        <c:scaling>
          <c:orientation val="minMax"/>
          <c:max val="140"/>
          <c:min val="90"/>
        </c:scaling>
        <c:axPos val="l"/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05015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775"/>
          <c:y val="0.912"/>
          <c:w val="0.4415"/>
          <c:h val="0.06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075"/>
          <c:y val="-0.00725"/>
          <c:w val="0.97525"/>
          <c:h val="0.92075"/>
        </c:manualLayout>
      </c:layout>
      <c:lineChart>
        <c:grouping val="standard"/>
        <c:varyColors val="0"/>
        <c:ser>
          <c:idx val="0"/>
          <c:order val="0"/>
          <c:tx>
            <c:strRef>
              <c:f>'Endeksler 2'!$H$1</c:f>
              <c:strCache>
                <c:ptCount val="1"/>
                <c:pt idx="0">
                  <c:v>4/b_Esnaf_endeks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'Endeksler 2'!$A$2:$A$50</c:f>
              <c:strCache/>
            </c:strRef>
          </c:cat>
          <c:val>
            <c:numRef>
              <c:f>'Endeksler 2'!$H$2:$H$50</c:f>
              <c:numCache/>
            </c:numRef>
          </c:val>
          <c:smooth val="0"/>
        </c:ser>
        <c:ser>
          <c:idx val="1"/>
          <c:order val="1"/>
          <c:tx>
            <c:strRef>
              <c:f>'Endeksler 2'!$I$1</c:f>
              <c:strCache>
                <c:ptCount val="1"/>
                <c:pt idx="0">
                  <c:v>4/b Esnaf (MA)_endeks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'Endeksler 2'!$A$2:$A$50</c:f>
              <c:strCache/>
            </c:strRef>
          </c:cat>
          <c:val>
            <c:numRef>
              <c:f>'Endeksler 2'!$I$2:$I$50</c:f>
              <c:numCache/>
            </c:numRef>
          </c:val>
          <c:smooth val="0"/>
        </c:ser>
        <c:marker val="1"/>
        <c:axId val="41255173"/>
        <c:axId val="61052266"/>
      </c:lineChart>
      <c:dateAx>
        <c:axId val="41255173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1052266"/>
        <c:crosses val="autoZero"/>
        <c:auto val="0"/>
        <c:baseTimeUnit val="months"/>
        <c:majorUnit val="4"/>
        <c:majorTimeUnit val="months"/>
        <c:minorUnit val="1"/>
        <c:minorTimeUnit val="months"/>
        <c:noMultiLvlLbl val="0"/>
      </c:dateAx>
      <c:valAx>
        <c:axId val="61052266"/>
        <c:scaling>
          <c:orientation val="minMax"/>
          <c:max val="105"/>
          <c:min val="90"/>
        </c:scaling>
        <c:axPos val="l"/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25517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3175"/>
          <c:y val="0.91275"/>
          <c:w val="0.5305"/>
          <c:h val="0.069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"/>
          <c:y val="-0.007"/>
          <c:w val="0.97675"/>
          <c:h val="0.9195"/>
        </c:manualLayout>
      </c:layout>
      <c:lineChart>
        <c:grouping val="standard"/>
        <c:varyColors val="0"/>
        <c:ser>
          <c:idx val="0"/>
          <c:order val="0"/>
          <c:tx>
            <c:strRef>
              <c:f>'Endeksler 2'!$L$1</c:f>
              <c:strCache>
                <c:ptCount val="1"/>
                <c:pt idx="0">
                  <c:v>4/b_Tarım_endeks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9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4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,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9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'Endeksler 2'!$A$2:$A$50</c:f>
              <c:strCache/>
            </c:strRef>
          </c:cat>
          <c:val>
            <c:numRef>
              <c:f>'Endeksler 2'!$L$2:$L$50</c:f>
              <c:numCache/>
            </c:numRef>
          </c:val>
          <c:smooth val="0"/>
        </c:ser>
        <c:ser>
          <c:idx val="1"/>
          <c:order val="1"/>
          <c:tx>
            <c:strRef>
              <c:f>'Endeksler 2'!$M$1</c:f>
              <c:strCache>
                <c:ptCount val="1"/>
                <c:pt idx="0">
                  <c:v>4/b Tarım (MA)_endeks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9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4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,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9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'Endeksler 2'!$A$2:$A$50</c:f>
              <c:strCache/>
            </c:strRef>
          </c:cat>
          <c:val>
            <c:numRef>
              <c:f>'Endeksler 2'!$M$2:$M$50</c:f>
              <c:numCache/>
            </c:numRef>
          </c:val>
          <c:smooth val="0"/>
        </c:ser>
        <c:marker val="1"/>
        <c:axId val="7029171"/>
        <c:axId val="13394864"/>
      </c:lineChart>
      <c:dateAx>
        <c:axId val="7029171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3394864"/>
        <c:crosses val="autoZero"/>
        <c:auto val="0"/>
        <c:baseTimeUnit val="months"/>
        <c:majorUnit val="4"/>
        <c:majorTimeUnit val="months"/>
        <c:minorUnit val="1"/>
        <c:minorTimeUnit val="months"/>
        <c:noMultiLvlLbl val="0"/>
      </c:dateAx>
      <c:valAx>
        <c:axId val="13394864"/>
        <c:scaling>
          <c:orientation val="minMax"/>
          <c:max val="110"/>
          <c:min val="85"/>
        </c:scaling>
        <c:axPos val="l"/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02917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42"/>
          <c:y val="0.912"/>
          <c:w val="0.5115"/>
          <c:h val="0.06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"/>
          <c:y val="-0.007"/>
          <c:w val="0.9725"/>
          <c:h val="0.9195"/>
        </c:manualLayout>
      </c:layout>
      <c:lineChart>
        <c:grouping val="standard"/>
        <c:varyColors val="0"/>
        <c:ser>
          <c:idx val="0"/>
          <c:order val="0"/>
          <c:tx>
            <c:strRef>
              <c:f>'Endeksler 2'!$P$1</c:f>
              <c:strCache>
                <c:ptCount val="1"/>
                <c:pt idx="0">
                  <c:v>4/c_endeks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'Endeksler 2'!$A$2:$A$50</c:f>
              <c:strCache/>
            </c:strRef>
          </c:cat>
          <c:val>
            <c:numRef>
              <c:f>'Endeksler 2'!$P$2:$P$50</c:f>
              <c:numCache/>
            </c:numRef>
          </c:val>
          <c:smooth val="0"/>
        </c:ser>
        <c:ser>
          <c:idx val="1"/>
          <c:order val="1"/>
          <c:tx>
            <c:strRef>
              <c:f>'Endeksler 2'!$Q$1</c:f>
              <c:strCache>
                <c:ptCount val="1"/>
                <c:pt idx="0">
                  <c:v>4/c (MA)_endeks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'Endeksler 2'!$A$2:$A$50</c:f>
              <c:strCache/>
            </c:strRef>
          </c:cat>
          <c:val>
            <c:numRef>
              <c:f>'Endeksler 2'!$Q$2:$Q$50</c:f>
              <c:numCache/>
            </c:numRef>
          </c:val>
          <c:smooth val="0"/>
        </c:ser>
        <c:marker val="1"/>
        <c:axId val="12856689"/>
        <c:axId val="1555014"/>
      </c:lineChart>
      <c:dateAx>
        <c:axId val="12856689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555014"/>
        <c:crosses val="autoZero"/>
        <c:auto val="0"/>
        <c:baseTimeUnit val="months"/>
        <c:majorUnit val="4"/>
        <c:majorTimeUnit val="months"/>
        <c:minorUnit val="1"/>
        <c:minorTimeUnit val="months"/>
        <c:noMultiLvlLbl val="0"/>
      </c:dateAx>
      <c:valAx>
        <c:axId val="1555014"/>
        <c:scaling>
          <c:orientation val="minMax"/>
          <c:min val="90"/>
        </c:scaling>
        <c:axPos val="l"/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85668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9325"/>
          <c:y val="0.912"/>
          <c:w val="0.41025"/>
          <c:h val="0.06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0.073</cdr:x>
      <cdr:y>0.54075</cdr:y>
    </cdr:from>
    <cdr:to>
      <cdr:x>0.9645</cdr:x>
      <cdr:y>0.54075</cdr:y>
    </cdr:to>
    <cdr:sp>
      <cdr:nvSpPr>
        <cdr:cNvPr id="1" name="2 Düz Bağlayıcı"/>
        <cdr:cNvSpPr>
          <a:spLocks/>
        </cdr:cNvSpPr>
      </cdr:nvSpPr>
      <cdr:spPr>
        <a:xfrm flipV="1">
          <a:off x="485775" y="1638300"/>
          <a:ext cx="59721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1</xdr:row>
      <xdr:rowOff>9525</xdr:rowOff>
    </xdr:from>
    <xdr:to>
      <xdr:col>23</xdr:col>
      <xdr:colOff>0</xdr:colOff>
      <xdr:row>17</xdr:row>
      <xdr:rowOff>0</xdr:rowOff>
    </xdr:to>
    <xdr:graphicFrame>
      <xdr:nvGraphicFramePr>
        <xdr:cNvPr id="1" name="1 Grafik"/>
        <xdr:cNvGraphicFramePr/>
      </xdr:nvGraphicFramePr>
      <xdr:xfrm>
        <a:off x="12287250" y="781050"/>
        <a:ext cx="6696075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314325</xdr:colOff>
      <xdr:row>0</xdr:row>
      <xdr:rowOff>885825</xdr:rowOff>
    </xdr:from>
    <xdr:to>
      <xdr:col>16</xdr:col>
      <xdr:colOff>209550</xdr:colOff>
      <xdr:row>18</xdr:row>
      <xdr:rowOff>0</xdr:rowOff>
    </xdr:to>
    <xdr:graphicFrame>
      <xdr:nvGraphicFramePr>
        <xdr:cNvPr id="1" name="4 Grafik"/>
        <xdr:cNvGraphicFramePr/>
      </xdr:nvGraphicFramePr>
      <xdr:xfrm>
        <a:off x="3629025" y="885825"/>
        <a:ext cx="7210425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53</xdr:row>
      <xdr:rowOff>180975</xdr:rowOff>
    </xdr:from>
    <xdr:to>
      <xdr:col>3</xdr:col>
      <xdr:colOff>2124075</xdr:colOff>
      <xdr:row>70</xdr:row>
      <xdr:rowOff>161925</xdr:rowOff>
    </xdr:to>
    <xdr:graphicFrame>
      <xdr:nvGraphicFramePr>
        <xdr:cNvPr id="1" name="1 Grafik"/>
        <xdr:cNvGraphicFramePr/>
      </xdr:nvGraphicFramePr>
      <xdr:xfrm>
        <a:off x="219075" y="10477500"/>
        <a:ext cx="571500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85725</xdr:colOff>
      <xdr:row>53</xdr:row>
      <xdr:rowOff>190500</xdr:rowOff>
    </xdr:from>
    <xdr:to>
      <xdr:col>9</xdr:col>
      <xdr:colOff>9525</xdr:colOff>
      <xdr:row>71</xdr:row>
      <xdr:rowOff>0</xdr:rowOff>
    </xdr:to>
    <xdr:graphicFrame>
      <xdr:nvGraphicFramePr>
        <xdr:cNvPr id="2" name="2 Grafik"/>
        <xdr:cNvGraphicFramePr/>
      </xdr:nvGraphicFramePr>
      <xdr:xfrm>
        <a:off x="6029325" y="10487025"/>
        <a:ext cx="6334125" cy="3238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209550</xdr:colOff>
      <xdr:row>54</xdr:row>
      <xdr:rowOff>9525</xdr:rowOff>
    </xdr:from>
    <xdr:to>
      <xdr:col>15</xdr:col>
      <xdr:colOff>57150</xdr:colOff>
      <xdr:row>71</xdr:row>
      <xdr:rowOff>0</xdr:rowOff>
    </xdr:to>
    <xdr:graphicFrame>
      <xdr:nvGraphicFramePr>
        <xdr:cNvPr id="3" name="3 Grafik"/>
        <xdr:cNvGraphicFramePr/>
      </xdr:nvGraphicFramePr>
      <xdr:xfrm>
        <a:off x="12563475" y="10496550"/>
        <a:ext cx="6648450" cy="3228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409575</xdr:colOff>
      <xdr:row>54</xdr:row>
      <xdr:rowOff>9525</xdr:rowOff>
    </xdr:from>
    <xdr:to>
      <xdr:col>24</xdr:col>
      <xdr:colOff>57150</xdr:colOff>
      <xdr:row>71</xdr:row>
      <xdr:rowOff>9525</xdr:rowOff>
    </xdr:to>
    <xdr:graphicFrame>
      <xdr:nvGraphicFramePr>
        <xdr:cNvPr id="4" name="4 Grafik"/>
        <xdr:cNvGraphicFramePr/>
      </xdr:nvGraphicFramePr>
      <xdr:xfrm>
        <a:off x="19564350" y="10496550"/>
        <a:ext cx="6191250" cy="3238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66675</xdr:colOff>
      <xdr:row>64</xdr:row>
      <xdr:rowOff>19050</xdr:rowOff>
    </xdr:from>
    <xdr:to>
      <xdr:col>3</xdr:col>
      <xdr:colOff>1933575</xdr:colOff>
      <xdr:row>64</xdr:row>
      <xdr:rowOff>19050</xdr:rowOff>
    </xdr:to>
    <xdr:sp>
      <xdr:nvSpPr>
        <xdr:cNvPr id="5" name="5 Düz Bağlayıcı"/>
        <xdr:cNvSpPr>
          <a:spLocks/>
        </xdr:cNvSpPr>
      </xdr:nvSpPr>
      <xdr:spPr>
        <a:xfrm>
          <a:off x="704850" y="12411075"/>
          <a:ext cx="5038725" cy="0"/>
        </a:xfrm>
        <a:prstGeom prst="line">
          <a:avLst/>
        </a:prstGeom>
        <a:noFill/>
        <a:ln w="6350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533400</xdr:colOff>
      <xdr:row>58</xdr:row>
      <xdr:rowOff>133350</xdr:rowOff>
    </xdr:from>
    <xdr:to>
      <xdr:col>8</xdr:col>
      <xdr:colOff>685800</xdr:colOff>
      <xdr:row>58</xdr:row>
      <xdr:rowOff>133350</xdr:rowOff>
    </xdr:to>
    <xdr:sp>
      <xdr:nvSpPr>
        <xdr:cNvPr id="6" name="6 Düz Bağlayıcı"/>
        <xdr:cNvSpPr>
          <a:spLocks/>
        </xdr:cNvSpPr>
      </xdr:nvSpPr>
      <xdr:spPr>
        <a:xfrm flipV="1">
          <a:off x="6477000" y="11382375"/>
          <a:ext cx="56007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876300</xdr:colOff>
      <xdr:row>61</xdr:row>
      <xdr:rowOff>171450</xdr:rowOff>
    </xdr:from>
    <xdr:to>
      <xdr:col>23</xdr:col>
      <xdr:colOff>590550</xdr:colOff>
      <xdr:row>61</xdr:row>
      <xdr:rowOff>171450</xdr:rowOff>
    </xdr:to>
    <xdr:sp>
      <xdr:nvSpPr>
        <xdr:cNvPr id="7" name="7 Düz Bağlayıcı"/>
        <xdr:cNvSpPr>
          <a:spLocks/>
        </xdr:cNvSpPr>
      </xdr:nvSpPr>
      <xdr:spPr>
        <a:xfrm flipV="1">
          <a:off x="20031075" y="11991975"/>
          <a:ext cx="56483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676275</xdr:colOff>
      <xdr:row>59</xdr:row>
      <xdr:rowOff>95250</xdr:rowOff>
    </xdr:from>
    <xdr:to>
      <xdr:col>14</xdr:col>
      <xdr:colOff>1028700</xdr:colOff>
      <xdr:row>59</xdr:row>
      <xdr:rowOff>95250</xdr:rowOff>
    </xdr:to>
    <xdr:sp>
      <xdr:nvSpPr>
        <xdr:cNvPr id="8" name="8 Düz Bağlayıcı"/>
        <xdr:cNvSpPr>
          <a:spLocks/>
        </xdr:cNvSpPr>
      </xdr:nvSpPr>
      <xdr:spPr>
        <a:xfrm>
          <a:off x="13030200" y="11534775"/>
          <a:ext cx="59912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65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60" sqref="A60:IV69"/>
    </sheetView>
  </sheetViews>
  <sheetFormatPr defaultColWidth="9.140625" defaultRowHeight="15"/>
  <cols>
    <col min="1" max="1" width="10.140625" style="0" bestFit="1" customWidth="1"/>
    <col min="2" max="2" width="17.7109375" style="0" customWidth="1"/>
    <col min="3" max="3" width="16.28125" style="0" customWidth="1"/>
    <col min="4" max="4" width="15.57421875" style="0" customWidth="1"/>
    <col min="5" max="5" width="14.421875" style="0" customWidth="1"/>
    <col min="6" max="6" width="18.421875" style="0" customWidth="1"/>
    <col min="7" max="7" width="17.421875" style="0" customWidth="1"/>
    <col min="8" max="8" width="17.8515625" style="0" customWidth="1"/>
    <col min="9" max="9" width="17.28125" style="0" customWidth="1"/>
    <col min="10" max="10" width="12.421875" style="0" customWidth="1"/>
    <col min="11" max="11" width="16.421875" style="0" customWidth="1"/>
    <col min="12" max="12" width="10.140625" style="0" bestFit="1" customWidth="1"/>
  </cols>
  <sheetData>
    <row r="1" spans="1:11" ht="60.75" thickBot="1">
      <c r="A1" s="20" t="s">
        <v>0</v>
      </c>
      <c r="B1" s="20" t="s">
        <v>283</v>
      </c>
      <c r="C1" s="46" t="s">
        <v>282</v>
      </c>
      <c r="D1" s="20" t="s">
        <v>281</v>
      </c>
      <c r="E1" s="20" t="s">
        <v>255</v>
      </c>
      <c r="F1" s="46" t="s">
        <v>278</v>
      </c>
      <c r="G1" s="20" t="s">
        <v>279</v>
      </c>
      <c r="H1" s="82" t="s">
        <v>280</v>
      </c>
      <c r="I1" s="76" t="s">
        <v>256</v>
      </c>
      <c r="J1" s="62" t="s">
        <v>257</v>
      </c>
      <c r="K1" s="50" t="s">
        <v>258</v>
      </c>
    </row>
    <row r="2" spans="1:11" ht="15">
      <c r="A2" s="60">
        <v>39448</v>
      </c>
      <c r="B2" s="13">
        <v>8449577</v>
      </c>
      <c r="C2" s="9">
        <v>3124938</v>
      </c>
      <c r="D2" s="13">
        <v>2188536.741667897</v>
      </c>
      <c r="E2" s="13">
        <f>SUM(B2:D2)</f>
        <v>13763051.741667897</v>
      </c>
      <c r="F2" s="9"/>
      <c r="G2" s="13"/>
      <c r="H2" s="9"/>
      <c r="I2" s="13"/>
      <c r="J2" s="59"/>
      <c r="K2" s="52"/>
    </row>
    <row r="3" spans="1:11" ht="15">
      <c r="A3" s="61">
        <v>39479</v>
      </c>
      <c r="B3" s="14">
        <v>8474374</v>
      </c>
      <c r="C3" s="11">
        <v>3120508</v>
      </c>
      <c r="D3" s="14">
        <v>2187729.3742594407</v>
      </c>
      <c r="E3" s="14">
        <f>SUM(B3:D3)</f>
        <v>13782611.37425944</v>
      </c>
      <c r="F3" s="11"/>
      <c r="G3" s="14"/>
      <c r="H3" s="11"/>
      <c r="I3" s="14"/>
      <c r="J3" s="59"/>
      <c r="K3" s="52"/>
    </row>
    <row r="4" spans="1:11" ht="15">
      <c r="A4" s="61">
        <v>39508</v>
      </c>
      <c r="B4" s="14">
        <v>8704188</v>
      </c>
      <c r="C4" s="11">
        <v>3114771</v>
      </c>
      <c r="D4" s="14">
        <v>2186579.1889824276</v>
      </c>
      <c r="E4" s="14">
        <f>SUM(B4:D4)</f>
        <v>14005538.188982427</v>
      </c>
      <c r="F4" s="11"/>
      <c r="G4" s="14"/>
      <c r="H4" s="11"/>
      <c r="I4" s="14"/>
      <c r="J4" s="59"/>
      <c r="K4" s="52"/>
    </row>
    <row r="5" spans="1:11" ht="15">
      <c r="A5" s="61">
        <v>39539</v>
      </c>
      <c r="B5" s="14">
        <v>10097779</v>
      </c>
      <c r="C5" s="11">
        <v>3116223</v>
      </c>
      <c r="D5" s="14">
        <v>2188697.8571152603</v>
      </c>
      <c r="E5" s="14">
        <f>SUM(B5:D5)</f>
        <v>15402699.857115261</v>
      </c>
      <c r="F5" s="11"/>
      <c r="G5" s="14"/>
      <c r="H5" s="11"/>
      <c r="I5" s="14"/>
      <c r="J5" s="59"/>
      <c r="K5" s="52"/>
    </row>
    <row r="6" spans="1:11" ht="15">
      <c r="A6" s="61">
        <v>39569</v>
      </c>
      <c r="B6" s="14">
        <v>9703722</v>
      </c>
      <c r="C6" s="11">
        <v>3090399</v>
      </c>
      <c r="D6" s="14">
        <v>2187336.431585037</v>
      </c>
      <c r="E6" s="14">
        <f>SUM(B6:D6)</f>
        <v>14981457.431585036</v>
      </c>
      <c r="F6" s="118"/>
      <c r="G6" s="116"/>
      <c r="H6" s="11"/>
      <c r="I6" s="14"/>
      <c r="J6" s="59"/>
      <c r="K6" s="52"/>
    </row>
    <row r="7" spans="1:11" ht="15">
      <c r="A7" s="61">
        <v>39600</v>
      </c>
      <c r="B7" s="14">
        <v>9188005</v>
      </c>
      <c r="C7" s="11">
        <v>3103104</v>
      </c>
      <c r="D7" s="14">
        <v>2187929.873482827</v>
      </c>
      <c r="E7" s="14">
        <f aca="true" t="shared" si="0" ref="E7:E44">SUM(B7:D7)</f>
        <v>14479038.873482827</v>
      </c>
      <c r="F7" s="14"/>
      <c r="G7" s="116"/>
      <c r="H7" s="11"/>
      <c r="I7" s="14"/>
      <c r="J7" s="59"/>
      <c r="K7" s="52"/>
    </row>
    <row r="8" spans="1:11" ht="15">
      <c r="A8" s="61">
        <v>39630</v>
      </c>
      <c r="B8" s="14">
        <v>9127041</v>
      </c>
      <c r="C8" s="11">
        <v>3136366</v>
      </c>
      <c r="D8" s="14">
        <v>2188256.579806648</v>
      </c>
      <c r="E8" s="14">
        <f t="shared" si="0"/>
        <v>14451663.579806648</v>
      </c>
      <c r="F8" s="14"/>
      <c r="G8" s="116"/>
      <c r="H8" s="11"/>
      <c r="I8" s="14"/>
      <c r="J8" s="59"/>
      <c r="K8" s="52"/>
    </row>
    <row r="9" spans="1:11" ht="15">
      <c r="A9" s="61">
        <v>39661</v>
      </c>
      <c r="B9" s="14">
        <v>9117005</v>
      </c>
      <c r="C9" s="11">
        <v>3143098</v>
      </c>
      <c r="D9" s="14">
        <v>2185030.6905160993</v>
      </c>
      <c r="E9" s="14">
        <f t="shared" si="0"/>
        <v>14445133.6905161</v>
      </c>
      <c r="F9" s="14"/>
      <c r="G9" s="116"/>
      <c r="H9" s="11"/>
      <c r="I9" s="14"/>
      <c r="J9" s="59"/>
      <c r="K9" s="52"/>
    </row>
    <row r="10" spans="1:11" ht="15">
      <c r="A10" s="61">
        <v>39692</v>
      </c>
      <c r="B10" s="14">
        <v>9163639</v>
      </c>
      <c r="C10" s="11">
        <v>3143137</v>
      </c>
      <c r="D10" s="14">
        <v>2183772.1998550254</v>
      </c>
      <c r="E10" s="14">
        <f t="shared" si="0"/>
        <v>14490548.199855026</v>
      </c>
      <c r="F10" s="118"/>
      <c r="G10" s="14"/>
      <c r="H10" s="14"/>
      <c r="I10" s="116"/>
      <c r="J10" s="59"/>
      <c r="K10" s="52"/>
    </row>
    <row r="11" spans="1:13" ht="15">
      <c r="A11" s="61">
        <v>39722</v>
      </c>
      <c r="B11" s="14">
        <v>9119936</v>
      </c>
      <c r="C11" s="11">
        <v>3034113</v>
      </c>
      <c r="D11" s="14">
        <v>2187772.3383787386</v>
      </c>
      <c r="E11" s="14">
        <f t="shared" si="0"/>
        <v>14341821.338378739</v>
      </c>
      <c r="F11" s="14">
        <v>8889553</v>
      </c>
      <c r="G11" s="112">
        <v>3034583</v>
      </c>
      <c r="H11" s="112">
        <v>2173076</v>
      </c>
      <c r="I11" s="109">
        <v>14078610</v>
      </c>
      <c r="J11" s="51">
        <f aca="true" t="shared" si="1" ref="J11:J18">(E11/$E$11)*100</f>
        <v>100</v>
      </c>
      <c r="K11" s="52">
        <f>I11/$I$11*100</f>
        <v>100</v>
      </c>
      <c r="L11" s="10"/>
      <c r="M11" s="64"/>
    </row>
    <row r="12" spans="1:13" ht="15">
      <c r="A12" s="61">
        <v>39753</v>
      </c>
      <c r="B12" s="14">
        <v>9022823</v>
      </c>
      <c r="C12" s="11">
        <v>3038435</v>
      </c>
      <c r="D12" s="14">
        <v>2199424.56556641</v>
      </c>
      <c r="E12" s="14">
        <f t="shared" si="0"/>
        <v>14260682.56556641</v>
      </c>
      <c r="F12" s="14">
        <v>8890557</v>
      </c>
      <c r="G12" s="112">
        <v>3036999</v>
      </c>
      <c r="H12" s="112">
        <v>2189996</v>
      </c>
      <c r="I12" s="109">
        <v>14075807</v>
      </c>
      <c r="J12" s="51">
        <f t="shared" si="1"/>
        <v>99.43425056763745</v>
      </c>
      <c r="K12" s="52">
        <f>I12/$I$11*100</f>
        <v>99.98009036403451</v>
      </c>
      <c r="L12" s="10"/>
      <c r="M12" s="64"/>
    </row>
    <row r="13" spans="1:13" ht="15">
      <c r="A13" s="61">
        <v>39783</v>
      </c>
      <c r="B13" s="14">
        <v>8802989</v>
      </c>
      <c r="C13" s="11">
        <v>3025650</v>
      </c>
      <c r="D13" s="14">
        <v>2205675.844924122</v>
      </c>
      <c r="E13" s="14">
        <f t="shared" si="0"/>
        <v>14034314.844924122</v>
      </c>
      <c r="F13" s="14">
        <v>8707731</v>
      </c>
      <c r="G13" s="112">
        <v>3055097</v>
      </c>
      <c r="H13" s="112">
        <v>2201538</v>
      </c>
      <c r="I13" s="109">
        <v>14038733</v>
      </c>
      <c r="J13" s="51">
        <f t="shared" si="1"/>
        <v>97.85587558093664</v>
      </c>
      <c r="K13" s="52">
        <f>I13/$I$11*100</f>
        <v>99.71675470802872</v>
      </c>
      <c r="L13" s="10"/>
      <c r="M13" s="64"/>
    </row>
    <row r="14" spans="1:13" ht="15">
      <c r="A14" s="61">
        <v>39814</v>
      </c>
      <c r="B14" s="14">
        <v>8481011</v>
      </c>
      <c r="C14" s="11">
        <v>3042821</v>
      </c>
      <c r="D14" s="14">
        <v>2208984.3586915084</v>
      </c>
      <c r="E14" s="14">
        <f t="shared" si="0"/>
        <v>13732816.358691508</v>
      </c>
      <c r="F14" s="14">
        <v>8695716</v>
      </c>
      <c r="G14" s="112">
        <v>3059445</v>
      </c>
      <c r="H14" s="112">
        <v>2212207</v>
      </c>
      <c r="I14" s="109">
        <v>14022933</v>
      </c>
      <c r="J14" s="51">
        <f t="shared" si="1"/>
        <v>95.75364268373967</v>
      </c>
      <c r="K14" s="52">
        <f>I14/$I$11*100</f>
        <v>99.60452771971097</v>
      </c>
      <c r="L14" s="10"/>
      <c r="M14" s="64"/>
    </row>
    <row r="15" spans="1:13" ht="15">
      <c r="A15" s="61">
        <v>39845</v>
      </c>
      <c r="B15" s="14">
        <v>8362290</v>
      </c>
      <c r="C15" s="11">
        <v>3052613</v>
      </c>
      <c r="D15" s="14">
        <v>2213459.802852991</v>
      </c>
      <c r="E15" s="14">
        <f t="shared" si="0"/>
        <v>13628362.802852992</v>
      </c>
      <c r="F15" s="14">
        <v>8695239</v>
      </c>
      <c r="G15" s="112">
        <v>3056420</v>
      </c>
      <c r="H15" s="112">
        <v>2215274</v>
      </c>
      <c r="I15" s="109">
        <v>14001054</v>
      </c>
      <c r="J15" s="51">
        <f t="shared" si="1"/>
        <v>95.02532824323693</v>
      </c>
      <c r="K15" s="52">
        <f aca="true" t="shared" si="2" ref="K15:K43">I15/$I$11*100</f>
        <v>99.44912175278667</v>
      </c>
      <c r="L15" s="10"/>
      <c r="M15" s="64"/>
    </row>
    <row r="16" spans="1:13" ht="15">
      <c r="A16" s="61">
        <v>39873</v>
      </c>
      <c r="B16" s="14">
        <v>8410234</v>
      </c>
      <c r="C16" s="11">
        <v>3052927</v>
      </c>
      <c r="D16" s="14">
        <v>2279020</v>
      </c>
      <c r="E16" s="14">
        <f t="shared" si="0"/>
        <v>13742181</v>
      </c>
      <c r="F16" s="14">
        <v>8690617</v>
      </c>
      <c r="G16" s="112">
        <v>3053631</v>
      </c>
      <c r="H16" s="112">
        <v>2283592</v>
      </c>
      <c r="I16" s="109">
        <v>13989248</v>
      </c>
      <c r="J16" s="51">
        <f t="shared" si="1"/>
        <v>95.8189387231167</v>
      </c>
      <c r="K16" s="52">
        <f t="shared" si="2"/>
        <v>99.36526404240192</v>
      </c>
      <c r="L16" s="10"/>
      <c r="M16" s="64"/>
    </row>
    <row r="17" spans="1:13" ht="15">
      <c r="A17" s="61">
        <v>39904</v>
      </c>
      <c r="B17" s="14">
        <v>8503053</v>
      </c>
      <c r="C17" s="11">
        <v>3067756</v>
      </c>
      <c r="D17" s="14">
        <v>2271908</v>
      </c>
      <c r="E17" s="14">
        <f t="shared" si="0"/>
        <v>13842717</v>
      </c>
      <c r="F17" s="14">
        <v>8699671</v>
      </c>
      <c r="G17" s="112">
        <v>3056642</v>
      </c>
      <c r="H17" s="112">
        <v>2277792</v>
      </c>
      <c r="I17" s="109">
        <v>13978121</v>
      </c>
      <c r="J17" s="51">
        <f t="shared" si="1"/>
        <v>96.51993755463168</v>
      </c>
      <c r="K17" s="52">
        <f t="shared" si="2"/>
        <v>99.28622925132524</v>
      </c>
      <c r="L17" s="10"/>
      <c r="M17" s="64"/>
    </row>
    <row r="18" spans="1:13" ht="15">
      <c r="A18" s="61">
        <v>39934</v>
      </c>
      <c r="B18" s="14">
        <v>8674726</v>
      </c>
      <c r="C18" s="11">
        <v>3085783</v>
      </c>
      <c r="D18" s="14">
        <v>2270276</v>
      </c>
      <c r="E18" s="14">
        <f t="shared" si="0"/>
        <v>14030785</v>
      </c>
      <c r="F18" s="14">
        <v>8719436</v>
      </c>
      <c r="G18" s="112">
        <v>3067591</v>
      </c>
      <c r="H18" s="112">
        <v>2277360</v>
      </c>
      <c r="I18" s="109">
        <v>13979908</v>
      </c>
      <c r="J18" s="51">
        <f t="shared" si="1"/>
        <v>97.83126333092433</v>
      </c>
      <c r="K18" s="52">
        <f t="shared" si="2"/>
        <v>99.29892226576345</v>
      </c>
      <c r="L18" s="10"/>
      <c r="M18" s="64"/>
    </row>
    <row r="19" spans="1:13" ht="15">
      <c r="A19" s="61">
        <v>39965</v>
      </c>
      <c r="B19" s="14">
        <v>8922743</v>
      </c>
      <c r="C19" s="11">
        <v>3051391</v>
      </c>
      <c r="D19" s="14">
        <v>2271485</v>
      </c>
      <c r="E19" s="14">
        <f t="shared" si="0"/>
        <v>14245619</v>
      </c>
      <c r="F19" s="14">
        <v>8751540</v>
      </c>
      <c r="G19" s="112">
        <v>3058908</v>
      </c>
      <c r="H19" s="112">
        <v>2260390</v>
      </c>
      <c r="I19" s="109">
        <v>14005705</v>
      </c>
      <c r="J19" s="51">
        <f aca="true" t="shared" si="3" ref="J19:J45">(E19/$E$11)*100</f>
        <v>99.32921812293603</v>
      </c>
      <c r="K19" s="52">
        <f t="shared" si="2"/>
        <v>99.48215768460096</v>
      </c>
      <c r="L19" s="10"/>
      <c r="M19" s="64"/>
    </row>
    <row r="20" spans="1:50" ht="15">
      <c r="A20" s="61">
        <v>39995</v>
      </c>
      <c r="B20" s="14">
        <v>9013349</v>
      </c>
      <c r="C20" s="11">
        <v>2877507</v>
      </c>
      <c r="D20" s="14">
        <v>2260614</v>
      </c>
      <c r="E20" s="14">
        <f t="shared" si="0"/>
        <v>14151470</v>
      </c>
      <c r="F20" s="14">
        <v>8786457</v>
      </c>
      <c r="G20" s="112">
        <v>2865403</v>
      </c>
      <c r="H20" s="112">
        <v>2260047</v>
      </c>
      <c r="I20" s="109">
        <v>14012716</v>
      </c>
      <c r="J20" s="51">
        <f t="shared" si="3"/>
        <v>98.67275338405341</v>
      </c>
      <c r="K20" s="52">
        <f t="shared" si="2"/>
        <v>99.53195663492347</v>
      </c>
      <c r="L20" s="10"/>
      <c r="M20" s="64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</row>
    <row r="21" spans="1:50" ht="15">
      <c r="A21" s="61">
        <v>40026</v>
      </c>
      <c r="B21" s="14">
        <v>8977653</v>
      </c>
      <c r="C21" s="11">
        <v>2837520</v>
      </c>
      <c r="D21" s="14">
        <v>2248048</v>
      </c>
      <c r="E21" s="14">
        <f t="shared" si="0"/>
        <v>14063221</v>
      </c>
      <c r="F21" s="14">
        <v>8831269</v>
      </c>
      <c r="G21" s="112">
        <v>2820282</v>
      </c>
      <c r="H21" s="112">
        <v>2256208</v>
      </c>
      <c r="I21" s="109">
        <v>14026936</v>
      </c>
      <c r="J21" s="51">
        <f t="shared" si="3"/>
        <v>98.0574270742503</v>
      </c>
      <c r="K21" s="52">
        <f t="shared" si="2"/>
        <v>99.63296092440945</v>
      </c>
      <c r="L21" s="10"/>
      <c r="M21" s="64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</row>
    <row r="22" spans="1:50" ht="15">
      <c r="A22" s="61">
        <v>40057</v>
      </c>
      <c r="B22" s="14">
        <v>8950211</v>
      </c>
      <c r="C22" s="11">
        <v>2878242</v>
      </c>
      <c r="D22" s="14">
        <v>2262750</v>
      </c>
      <c r="E22" s="14">
        <f t="shared" si="0"/>
        <v>14091203</v>
      </c>
      <c r="F22" s="14">
        <v>8870004</v>
      </c>
      <c r="G22" s="112">
        <v>2883256</v>
      </c>
      <c r="H22" s="112">
        <v>2262555</v>
      </c>
      <c r="I22" s="109">
        <v>14061765</v>
      </c>
      <c r="J22" s="51">
        <f t="shared" si="3"/>
        <v>98.25253478992877</v>
      </c>
      <c r="K22" s="52">
        <f t="shared" si="2"/>
        <v>99.88035040391061</v>
      </c>
      <c r="L22" s="10"/>
      <c r="M22" s="64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</row>
    <row r="23" spans="1:13" ht="15">
      <c r="A23" s="61">
        <v>40087</v>
      </c>
      <c r="B23" s="14">
        <v>9046769</v>
      </c>
      <c r="C23" s="11">
        <v>2891157</v>
      </c>
      <c r="D23" s="14">
        <v>2279402</v>
      </c>
      <c r="E23" s="14">
        <f t="shared" si="0"/>
        <v>14217328</v>
      </c>
      <c r="F23" s="14">
        <v>8935482</v>
      </c>
      <c r="G23" s="112">
        <v>2891123</v>
      </c>
      <c r="H23" s="112">
        <v>2259213</v>
      </c>
      <c r="I23" s="109">
        <v>14105861</v>
      </c>
      <c r="J23" s="51">
        <f t="shared" si="3"/>
        <v>99.13195586919218</v>
      </c>
      <c r="K23" s="52">
        <f t="shared" si="2"/>
        <v>100.19356314295231</v>
      </c>
      <c r="L23" s="10"/>
      <c r="M23" s="64"/>
    </row>
    <row r="24" spans="1:13" ht="15">
      <c r="A24" s="61">
        <v>40118</v>
      </c>
      <c r="B24" s="14">
        <v>8975981</v>
      </c>
      <c r="C24" s="11">
        <v>2898808</v>
      </c>
      <c r="D24" s="14">
        <v>2266276</v>
      </c>
      <c r="E24" s="14">
        <f t="shared" si="0"/>
        <v>14141065</v>
      </c>
      <c r="F24" s="14">
        <v>8992873</v>
      </c>
      <c r="G24" s="112">
        <v>2896557</v>
      </c>
      <c r="H24" s="112">
        <v>2257238</v>
      </c>
      <c r="I24" s="109">
        <v>14141155</v>
      </c>
      <c r="J24" s="51">
        <f t="shared" si="3"/>
        <v>98.60020332395639</v>
      </c>
      <c r="K24" s="52">
        <f t="shared" si="2"/>
        <v>100.44425550533754</v>
      </c>
      <c r="L24" s="10"/>
      <c r="M24" s="64"/>
    </row>
    <row r="25" spans="1:13" ht="15">
      <c r="A25" s="61">
        <v>40148</v>
      </c>
      <c r="B25" s="14">
        <v>9030202</v>
      </c>
      <c r="C25" s="11">
        <v>2847081</v>
      </c>
      <c r="D25" s="14">
        <v>2241418</v>
      </c>
      <c r="E25" s="14">
        <f t="shared" si="0"/>
        <v>14118701</v>
      </c>
      <c r="F25" s="14">
        <v>9061014</v>
      </c>
      <c r="G25" s="112">
        <v>2879502</v>
      </c>
      <c r="H25" s="112">
        <v>2238734</v>
      </c>
      <c r="I25" s="109">
        <v>14191058</v>
      </c>
      <c r="J25" s="51">
        <f t="shared" si="3"/>
        <v>98.44426775989973</v>
      </c>
      <c r="K25" s="52">
        <f t="shared" si="2"/>
        <v>100.79871521407297</v>
      </c>
      <c r="L25" s="10"/>
      <c r="M25" s="64"/>
    </row>
    <row r="26" spans="1:13" ht="15">
      <c r="A26" s="61">
        <v>40179</v>
      </c>
      <c r="B26" s="14">
        <v>8874966</v>
      </c>
      <c r="C26" s="11">
        <v>2851378</v>
      </c>
      <c r="D26" s="14">
        <v>2224741</v>
      </c>
      <c r="E26" s="14">
        <f t="shared" si="0"/>
        <v>13951085</v>
      </c>
      <c r="F26" s="14">
        <v>9136476</v>
      </c>
      <c r="G26" s="112">
        <v>2871404</v>
      </c>
      <c r="H26" s="112">
        <v>2230465</v>
      </c>
      <c r="I26" s="109">
        <v>14235603</v>
      </c>
      <c r="J26" s="51">
        <f t="shared" si="3"/>
        <v>97.27554590759594</v>
      </c>
      <c r="K26" s="52">
        <f t="shared" si="2"/>
        <v>101.11511718841561</v>
      </c>
      <c r="L26" s="10"/>
      <c r="M26" s="64"/>
    </row>
    <row r="27" spans="1:13" ht="15">
      <c r="A27" s="61">
        <v>40210</v>
      </c>
      <c r="B27" s="14">
        <v>8900113</v>
      </c>
      <c r="C27" s="11">
        <v>2870824</v>
      </c>
      <c r="D27" s="14">
        <v>2232394</v>
      </c>
      <c r="E27" s="14">
        <f t="shared" si="0"/>
        <v>14003331</v>
      </c>
      <c r="F27" s="14">
        <v>9227792</v>
      </c>
      <c r="G27" s="112">
        <v>2874962</v>
      </c>
      <c r="H27" s="112">
        <v>2234669</v>
      </c>
      <c r="I27" s="109">
        <v>14314694</v>
      </c>
      <c r="J27" s="51">
        <f t="shared" si="3"/>
        <v>97.6398371560177</v>
      </c>
      <c r="K27" s="52">
        <f t="shared" si="2"/>
        <v>101.67689850063324</v>
      </c>
      <c r="L27" s="10"/>
      <c r="M27" s="64"/>
    </row>
    <row r="28" spans="1:13" ht="15">
      <c r="A28" s="61">
        <v>40238</v>
      </c>
      <c r="B28" s="14">
        <v>9136036</v>
      </c>
      <c r="C28" s="11">
        <v>2878843</v>
      </c>
      <c r="D28" s="14">
        <v>2233661</v>
      </c>
      <c r="E28" s="14">
        <f t="shared" si="0"/>
        <v>14248540</v>
      </c>
      <c r="F28" s="14">
        <v>9321811</v>
      </c>
      <c r="G28" s="112">
        <v>2876274</v>
      </c>
      <c r="H28" s="112">
        <v>2238556</v>
      </c>
      <c r="I28" s="109">
        <v>14379355</v>
      </c>
      <c r="J28" s="51">
        <f t="shared" si="3"/>
        <v>99.34958513163792</v>
      </c>
      <c r="K28" s="52">
        <f t="shared" si="2"/>
        <v>102.1361838988366</v>
      </c>
      <c r="L28" s="10"/>
      <c r="M28" s="64"/>
    </row>
    <row r="29" spans="1:13" ht="15">
      <c r="A29" s="61">
        <v>40269</v>
      </c>
      <c r="B29" s="14">
        <v>9361665</v>
      </c>
      <c r="C29" s="11">
        <v>2888488</v>
      </c>
      <c r="D29" s="14">
        <v>2228659</v>
      </c>
      <c r="E29" s="14">
        <f t="shared" si="0"/>
        <v>14478812</v>
      </c>
      <c r="F29" s="14">
        <v>9413401</v>
      </c>
      <c r="G29" s="112">
        <v>2874651</v>
      </c>
      <c r="H29" s="112">
        <v>2238527</v>
      </c>
      <c r="I29" s="109">
        <v>14451981</v>
      </c>
      <c r="J29" s="51">
        <f t="shared" si="3"/>
        <v>100.955183155536</v>
      </c>
      <c r="K29" s="52">
        <f aca="true" t="shared" si="4" ref="K29:K34">I29/$I$11*100</f>
        <v>102.65204448450523</v>
      </c>
      <c r="L29" s="10"/>
      <c r="M29" s="64"/>
    </row>
    <row r="30" spans="1:13" ht="15">
      <c r="A30" s="61">
        <v>40299</v>
      </c>
      <c r="B30" s="14">
        <v>9604589</v>
      </c>
      <c r="C30" s="11">
        <v>2896308</v>
      </c>
      <c r="D30" s="14">
        <v>2220134</v>
      </c>
      <c r="E30" s="14">
        <f t="shared" si="0"/>
        <v>14721031</v>
      </c>
      <c r="F30" s="14">
        <v>9502530</v>
      </c>
      <c r="G30" s="112">
        <v>2880286</v>
      </c>
      <c r="H30" s="112">
        <v>2233610</v>
      </c>
      <c r="I30" s="109">
        <v>14532419</v>
      </c>
      <c r="J30" s="51">
        <f t="shared" si="3"/>
        <v>102.64408301201253</v>
      </c>
      <c r="K30" s="52">
        <f t="shared" si="4"/>
        <v>103.22339350262561</v>
      </c>
      <c r="L30" s="10"/>
      <c r="M30" s="64"/>
    </row>
    <row r="31" spans="1:13" ht="15">
      <c r="A31" s="61">
        <v>40330</v>
      </c>
      <c r="B31" s="14">
        <v>9743072</v>
      </c>
      <c r="C31" s="11">
        <v>2888898</v>
      </c>
      <c r="D31" s="14">
        <v>2250200.232</v>
      </c>
      <c r="E31" s="14">
        <f t="shared" si="0"/>
        <v>14882170.232</v>
      </c>
      <c r="F31" s="14">
        <v>9461365</v>
      </c>
      <c r="G31" s="112">
        <v>2891771</v>
      </c>
      <c r="H31" s="112">
        <v>2239355</v>
      </c>
      <c r="I31" s="109">
        <v>14572702</v>
      </c>
      <c r="J31" s="51">
        <f t="shared" si="3"/>
        <v>103.76764485397186</v>
      </c>
      <c r="K31" s="52">
        <f t="shared" si="4"/>
        <v>103.50952260201825</v>
      </c>
      <c r="L31" s="10"/>
      <c r="M31" s="64"/>
    </row>
    <row r="32" spans="1:13" ht="15">
      <c r="A32" s="61">
        <v>40360</v>
      </c>
      <c r="B32" s="14">
        <v>9976855</v>
      </c>
      <c r="C32" s="11">
        <v>2926292</v>
      </c>
      <c r="D32" s="14">
        <v>2238882</v>
      </c>
      <c r="E32" s="14">
        <f t="shared" si="0"/>
        <v>15142029</v>
      </c>
      <c r="F32" s="14">
        <v>9675101</v>
      </c>
      <c r="G32" s="112">
        <v>2909665</v>
      </c>
      <c r="H32" s="112">
        <v>2237463</v>
      </c>
      <c r="I32" s="109">
        <v>14936068</v>
      </c>
      <c r="J32" s="51">
        <f t="shared" si="3"/>
        <v>105.57954002313433</v>
      </c>
      <c r="K32" s="52">
        <f t="shared" si="4"/>
        <v>106.09050183221214</v>
      </c>
      <c r="L32" s="10"/>
      <c r="M32" s="64"/>
    </row>
    <row r="33" spans="1:13" ht="15">
      <c r="A33" s="61">
        <v>40391</v>
      </c>
      <c r="B33" s="14">
        <v>9937919</v>
      </c>
      <c r="C33" s="11">
        <v>2935390</v>
      </c>
      <c r="D33" s="14">
        <v>2244534</v>
      </c>
      <c r="E33" s="14">
        <f t="shared" si="0"/>
        <v>15117843</v>
      </c>
      <c r="F33" s="14">
        <v>9788538</v>
      </c>
      <c r="G33" s="112">
        <v>2918259</v>
      </c>
      <c r="H33" s="112">
        <v>2251601</v>
      </c>
      <c r="I33" s="109">
        <v>15048145</v>
      </c>
      <c r="J33" s="51">
        <f t="shared" si="3"/>
        <v>105.4109003543687</v>
      </c>
      <c r="K33" s="52">
        <f t="shared" si="4"/>
        <v>106.88658184295183</v>
      </c>
      <c r="L33" s="10"/>
      <c r="M33" s="64"/>
    </row>
    <row r="34" spans="1:13" ht="15">
      <c r="A34" s="61">
        <v>40422</v>
      </c>
      <c r="B34" s="14">
        <v>9959685</v>
      </c>
      <c r="C34" s="11">
        <v>2900001</v>
      </c>
      <c r="D34" s="14">
        <v>2246537</v>
      </c>
      <c r="E34" s="14">
        <f t="shared" si="0"/>
        <v>15106223</v>
      </c>
      <c r="F34" s="14">
        <v>9860518</v>
      </c>
      <c r="G34" s="112">
        <v>2909277</v>
      </c>
      <c r="H34" s="112">
        <v>2247317</v>
      </c>
      <c r="I34" s="109">
        <v>15096536</v>
      </c>
      <c r="J34" s="51">
        <f t="shared" si="3"/>
        <v>105.32987856692735</v>
      </c>
      <c r="K34" s="52">
        <f t="shared" si="4"/>
        <v>107.23030185508371</v>
      </c>
      <c r="L34" s="10"/>
      <c r="M34" s="64"/>
    </row>
    <row r="35" spans="1:13" ht="15">
      <c r="A35" s="61">
        <v>40452</v>
      </c>
      <c r="B35" s="14">
        <v>9992591</v>
      </c>
      <c r="C35" s="11">
        <v>2912220.72069272</v>
      </c>
      <c r="D35" s="14">
        <v>2263441.58976</v>
      </c>
      <c r="E35" s="14">
        <f t="shared" si="0"/>
        <v>15168253.31045272</v>
      </c>
      <c r="F35" s="14">
        <v>9947175</v>
      </c>
      <c r="G35" s="112">
        <v>2920293</v>
      </c>
      <c r="H35" s="112">
        <v>2242703</v>
      </c>
      <c r="I35" s="109">
        <v>15185229</v>
      </c>
      <c r="J35" s="51">
        <f t="shared" si="3"/>
        <v>105.76239204613746</v>
      </c>
      <c r="K35" s="52">
        <f t="shared" si="2"/>
        <v>107.86028592311314</v>
      </c>
      <c r="L35" s="10"/>
      <c r="M35" s="64"/>
    </row>
    <row r="36" spans="1:13" ht="15">
      <c r="A36" s="61">
        <v>40483</v>
      </c>
      <c r="B36" s="14">
        <v>9914876</v>
      </c>
      <c r="C36" s="11">
        <v>2926501</v>
      </c>
      <c r="D36" s="14">
        <v>2260299</v>
      </c>
      <c r="E36" s="14">
        <f t="shared" si="0"/>
        <v>15101676</v>
      </c>
      <c r="F36" s="14">
        <v>10034849</v>
      </c>
      <c r="G36" s="112">
        <v>2933199</v>
      </c>
      <c r="H36" s="112">
        <v>2256444</v>
      </c>
      <c r="I36" s="109">
        <v>15281047</v>
      </c>
      <c r="J36" s="51">
        <f t="shared" si="3"/>
        <v>105.29817408607573</v>
      </c>
      <c r="K36" s="52">
        <f t="shared" si="2"/>
        <v>108.54087868049473</v>
      </c>
      <c r="L36" s="10"/>
      <c r="M36" s="64"/>
    </row>
    <row r="37" spans="1:13" ht="15">
      <c r="A37" s="61">
        <v>40513</v>
      </c>
      <c r="B37" s="14">
        <v>10030810</v>
      </c>
      <c r="C37" s="11">
        <v>2963322</v>
      </c>
      <c r="D37" s="14">
        <v>2282511</v>
      </c>
      <c r="E37" s="14">
        <f t="shared" si="0"/>
        <v>15276643</v>
      </c>
      <c r="F37" s="14">
        <v>10141839</v>
      </c>
      <c r="G37" s="112">
        <v>3003670</v>
      </c>
      <c r="H37" s="112">
        <v>2279170</v>
      </c>
      <c r="I37" s="109">
        <v>15429978</v>
      </c>
      <c r="J37" s="51">
        <f t="shared" si="3"/>
        <v>106.51815163196656</v>
      </c>
      <c r="K37" s="52">
        <f t="shared" si="2"/>
        <v>109.59873169297254</v>
      </c>
      <c r="L37" s="10"/>
      <c r="M37" s="64"/>
    </row>
    <row r="38" spans="1:13" ht="15">
      <c r="A38" s="61">
        <v>40544</v>
      </c>
      <c r="B38" s="14">
        <v>9960858</v>
      </c>
      <c r="C38" s="11">
        <v>2991561.6954112365</v>
      </c>
      <c r="D38" s="14">
        <v>2287486.867606679</v>
      </c>
      <c r="E38" s="14">
        <f t="shared" si="0"/>
        <v>15239906.563017916</v>
      </c>
      <c r="F38" s="14">
        <v>10238380</v>
      </c>
      <c r="G38" s="112">
        <v>3012773</v>
      </c>
      <c r="H38" s="112">
        <v>2290235</v>
      </c>
      <c r="I38" s="109">
        <v>15537298</v>
      </c>
      <c r="J38" s="51">
        <f t="shared" si="3"/>
        <v>106.26200259681036</v>
      </c>
      <c r="K38" s="52">
        <f t="shared" si="2"/>
        <v>110.36102285665986</v>
      </c>
      <c r="L38" s="10"/>
      <c r="M38" s="64"/>
    </row>
    <row r="39" spans="1:13" ht="15">
      <c r="A39" s="61">
        <v>40575</v>
      </c>
      <c r="B39" s="14">
        <v>9970036</v>
      </c>
      <c r="C39" s="11">
        <v>3027766.3283948246</v>
      </c>
      <c r="D39" s="14">
        <v>2301439</v>
      </c>
      <c r="E39" s="14">
        <f t="shared" si="0"/>
        <v>15299241.328394825</v>
      </c>
      <c r="F39" s="14">
        <v>10343959</v>
      </c>
      <c r="G39" s="112">
        <v>3028946</v>
      </c>
      <c r="H39" s="112">
        <v>2300825</v>
      </c>
      <c r="I39" s="109">
        <v>15664181</v>
      </c>
      <c r="J39" s="51">
        <f t="shared" si="3"/>
        <v>106.67572107772692</v>
      </c>
      <c r="K39" s="52">
        <f t="shared" si="2"/>
        <v>111.26226949961679</v>
      </c>
      <c r="L39" s="10"/>
      <c r="M39" s="64"/>
    </row>
    <row r="40" spans="1:13" ht="15">
      <c r="A40" s="61">
        <v>40603</v>
      </c>
      <c r="B40" s="14">
        <v>10252034</v>
      </c>
      <c r="C40" s="11">
        <v>3059010</v>
      </c>
      <c r="D40" s="14">
        <v>2306478</v>
      </c>
      <c r="E40" s="14">
        <f t="shared" si="0"/>
        <v>15617522</v>
      </c>
      <c r="F40" s="14">
        <v>10417298</v>
      </c>
      <c r="G40" s="112">
        <v>3048142</v>
      </c>
      <c r="H40" s="112">
        <v>2311300</v>
      </c>
      <c r="I40" s="109">
        <v>15759886</v>
      </c>
      <c r="J40" s="51">
        <f t="shared" si="3"/>
        <v>108.8949696940338</v>
      </c>
      <c r="K40" s="52">
        <f t="shared" si="2"/>
        <v>111.9420596209427</v>
      </c>
      <c r="L40" s="10"/>
      <c r="M40" s="64"/>
    </row>
    <row r="41" spans="1:13" ht="15">
      <c r="A41" s="61">
        <v>40634</v>
      </c>
      <c r="B41" s="14">
        <v>10511792</v>
      </c>
      <c r="C41" s="11">
        <v>3102039.400431247</v>
      </c>
      <c r="D41" s="14">
        <v>2305863</v>
      </c>
      <c r="E41" s="14">
        <f t="shared" si="0"/>
        <v>15919694.400431247</v>
      </c>
      <c r="F41" s="14">
        <v>10514830</v>
      </c>
      <c r="G41" s="112">
        <v>3077738</v>
      </c>
      <c r="H41" s="112">
        <v>2319848</v>
      </c>
      <c r="I41" s="109">
        <v>15892161</v>
      </c>
      <c r="J41" s="51">
        <f t="shared" si="3"/>
        <v>111.00190153554708</v>
      </c>
      <c r="K41" s="52">
        <f t="shared" si="2"/>
        <v>112.88160549940656</v>
      </c>
      <c r="L41" s="10"/>
      <c r="M41" s="64"/>
    </row>
    <row r="42" spans="1:13" ht="15">
      <c r="A42" s="61">
        <v>40664</v>
      </c>
      <c r="B42" s="14">
        <v>10771209</v>
      </c>
      <c r="C42" s="11">
        <v>3103246</v>
      </c>
      <c r="D42" s="14">
        <v>2312096</v>
      </c>
      <c r="E42" s="14">
        <f t="shared" si="0"/>
        <v>16186551</v>
      </c>
      <c r="F42" s="14">
        <v>10596566</v>
      </c>
      <c r="G42" s="112">
        <v>3082081</v>
      </c>
      <c r="H42" s="112">
        <v>2330732</v>
      </c>
      <c r="I42" s="109">
        <v>15990861</v>
      </c>
      <c r="J42" s="51">
        <f t="shared" si="3"/>
        <v>112.86258989076067</v>
      </c>
      <c r="K42" s="52">
        <f t="shared" si="2"/>
        <v>113.5826690276952</v>
      </c>
      <c r="L42" s="10"/>
      <c r="M42" s="64"/>
    </row>
    <row r="43" spans="1:13" ht="15">
      <c r="A43" s="61">
        <v>40695</v>
      </c>
      <c r="B43" s="14">
        <v>11045909</v>
      </c>
      <c r="C43" s="11">
        <v>3089309</v>
      </c>
      <c r="D43" s="14">
        <v>2370551</v>
      </c>
      <c r="E43" s="14">
        <f t="shared" si="0"/>
        <v>16505769</v>
      </c>
      <c r="F43" s="14">
        <v>10684946</v>
      </c>
      <c r="G43" s="112">
        <v>3085135</v>
      </c>
      <c r="H43" s="112">
        <v>2358224</v>
      </c>
      <c r="I43" s="109">
        <v>16130004</v>
      </c>
      <c r="J43" s="51">
        <f t="shared" si="3"/>
        <v>115.08837413718531</v>
      </c>
      <c r="K43" s="52">
        <f t="shared" si="2"/>
        <v>114.57099813120755</v>
      </c>
      <c r="L43" s="10"/>
      <c r="M43" s="64"/>
    </row>
    <row r="44" spans="1:13" ht="15">
      <c r="A44" s="61">
        <v>40725</v>
      </c>
      <c r="B44" s="14">
        <v>11112453</v>
      </c>
      <c r="C44" s="11">
        <v>3053242</v>
      </c>
      <c r="D44" s="14">
        <v>2376533</v>
      </c>
      <c r="E44" s="14">
        <f t="shared" si="0"/>
        <v>16542228</v>
      </c>
      <c r="F44" s="14">
        <v>10772291</v>
      </c>
      <c r="G44" s="112">
        <v>3034946</v>
      </c>
      <c r="H44" s="112">
        <v>2372554</v>
      </c>
      <c r="I44" s="109">
        <v>16237978</v>
      </c>
      <c r="J44" s="51">
        <f t="shared" si="3"/>
        <v>115.34258871105143</v>
      </c>
      <c r="K44" s="52">
        <f aca="true" t="shared" si="5" ref="K44:K59">I44/$I$11*100</f>
        <v>115.33793463985435</v>
      </c>
      <c r="L44" s="10"/>
      <c r="M44" s="64"/>
    </row>
    <row r="45" spans="1:13" ht="15">
      <c r="A45" s="61">
        <v>40756</v>
      </c>
      <c r="B45" s="14">
        <v>10886860</v>
      </c>
      <c r="C45" s="11">
        <v>3043525</v>
      </c>
      <c r="D45" s="14">
        <v>2509484</v>
      </c>
      <c r="E45" s="14">
        <f aca="true" t="shared" si="6" ref="E45:E50">SUM(B45:D45)</f>
        <v>16439869</v>
      </c>
      <c r="F45" s="14">
        <v>10849870</v>
      </c>
      <c r="G45" s="112">
        <v>3029796</v>
      </c>
      <c r="H45" s="112">
        <v>2517875</v>
      </c>
      <c r="I45" s="109">
        <v>16378522</v>
      </c>
      <c r="J45" s="51">
        <f t="shared" si="3"/>
        <v>114.6288788022124</v>
      </c>
      <c r="K45" s="52">
        <f t="shared" si="5"/>
        <v>116.33621500986249</v>
      </c>
      <c r="L45" s="10"/>
      <c r="M45" s="64"/>
    </row>
    <row r="46" spans="1:13" ht="15">
      <c r="A46" s="61">
        <v>40787</v>
      </c>
      <c r="B46" s="14">
        <v>11061597</v>
      </c>
      <c r="C46" s="14">
        <v>3020725</v>
      </c>
      <c r="D46" s="14">
        <v>2537648.3709038096</v>
      </c>
      <c r="E46" s="14">
        <f t="shared" si="6"/>
        <v>16619970.370903809</v>
      </c>
      <c r="F46" s="14">
        <v>10938636</v>
      </c>
      <c r="G46" s="112">
        <v>3029721</v>
      </c>
      <c r="H46" s="112">
        <v>2538241</v>
      </c>
      <c r="I46" s="109">
        <v>16470246</v>
      </c>
      <c r="J46" s="51">
        <f>(E46/$E$11)*100</f>
        <v>115.884656340187</v>
      </c>
      <c r="K46" s="52">
        <f t="shared" si="5"/>
        <v>116.98772819191667</v>
      </c>
      <c r="L46" s="10"/>
      <c r="M46" s="64"/>
    </row>
    <row r="47" spans="1:13" ht="15">
      <c r="A47" s="61">
        <v>40817</v>
      </c>
      <c r="B47" s="14">
        <v>11078121</v>
      </c>
      <c r="C47" s="14">
        <v>3023173</v>
      </c>
      <c r="D47" s="14">
        <v>2579366</v>
      </c>
      <c r="E47" s="14">
        <f t="shared" si="6"/>
        <v>16680660</v>
      </c>
      <c r="F47" s="14">
        <v>11011380</v>
      </c>
      <c r="G47" s="112">
        <v>3035856</v>
      </c>
      <c r="H47" s="112">
        <v>2546500</v>
      </c>
      <c r="I47" s="109">
        <v>16624591</v>
      </c>
      <c r="J47" s="51">
        <f>(E47/$E$11)*100</f>
        <v>116.30782176432868</v>
      </c>
      <c r="K47" s="52">
        <f t="shared" si="5"/>
        <v>118.08403670532815</v>
      </c>
      <c r="L47" s="3"/>
      <c r="M47" s="64"/>
    </row>
    <row r="48" spans="1:11" ht="15">
      <c r="A48" s="61">
        <v>40848</v>
      </c>
      <c r="B48" s="3">
        <v>10984191</v>
      </c>
      <c r="C48" s="14">
        <v>3021556</v>
      </c>
      <c r="D48" s="3">
        <v>2543634</v>
      </c>
      <c r="E48" s="14">
        <f t="shared" si="6"/>
        <v>16549381</v>
      </c>
      <c r="F48" s="14">
        <v>11097490</v>
      </c>
      <c r="G48" s="112">
        <v>3035857</v>
      </c>
      <c r="H48" s="112">
        <v>2538439</v>
      </c>
      <c r="I48" s="109">
        <v>16714101</v>
      </c>
      <c r="J48" s="51">
        <f>(E48/$E$11)*100</f>
        <v>115.39246382684902</v>
      </c>
      <c r="K48" s="52">
        <f t="shared" si="5"/>
        <v>118.71982390306997</v>
      </c>
    </row>
    <row r="49" spans="1:11" ht="15">
      <c r="A49" s="61">
        <v>40878</v>
      </c>
      <c r="B49" s="3">
        <v>11030939</v>
      </c>
      <c r="C49" s="14">
        <v>3002517</v>
      </c>
      <c r="D49" s="3">
        <v>2554200</v>
      </c>
      <c r="E49" s="14">
        <f t="shared" si="6"/>
        <v>16587656</v>
      </c>
      <c r="F49" s="14">
        <v>11164442</v>
      </c>
      <c r="G49" s="112">
        <v>3045313</v>
      </c>
      <c r="H49" s="112">
        <v>2549047</v>
      </c>
      <c r="I49" s="109">
        <v>16785749</v>
      </c>
      <c r="J49" s="51">
        <f>(E49/$E$11)*100</f>
        <v>115.65934066973351</v>
      </c>
      <c r="K49" s="52">
        <f t="shared" si="5"/>
        <v>119.22873778022121</v>
      </c>
    </row>
    <row r="50" spans="1:11" ht="15">
      <c r="A50" s="61">
        <v>40909</v>
      </c>
      <c r="B50" s="3">
        <v>10957242</v>
      </c>
      <c r="C50" s="14">
        <v>3039975</v>
      </c>
      <c r="D50" s="3">
        <v>2563237</v>
      </c>
      <c r="E50" s="14">
        <f t="shared" si="6"/>
        <v>16560454</v>
      </c>
      <c r="F50" s="14">
        <v>11256306</v>
      </c>
      <c r="G50" s="112">
        <v>3056461</v>
      </c>
      <c r="H50" s="112">
        <v>2563073</v>
      </c>
      <c r="I50" s="109">
        <v>16891516</v>
      </c>
      <c r="J50" s="51">
        <f>(E50/$E$11)*100</f>
        <v>115.46967159383166</v>
      </c>
      <c r="K50" s="52">
        <f t="shared" si="5"/>
        <v>119.97999802537325</v>
      </c>
    </row>
    <row r="51" spans="1:11" ht="15">
      <c r="A51" s="61">
        <v>40940</v>
      </c>
      <c r="B51" s="3">
        <v>10845430</v>
      </c>
      <c r="C51" s="14">
        <v>3059708</v>
      </c>
      <c r="D51" s="3">
        <v>2576419</v>
      </c>
      <c r="E51" s="14">
        <f>SUM(B51:D51)</f>
        <v>16481557</v>
      </c>
      <c r="F51" s="14">
        <v>11314613</v>
      </c>
      <c r="G51" s="112">
        <v>3054989</v>
      </c>
      <c r="H51" s="112">
        <v>2572797</v>
      </c>
      <c r="I51" s="109">
        <v>16950176</v>
      </c>
      <c r="J51" s="51">
        <f aca="true" t="shared" si="7" ref="J51:J59">(E51/$E$11)*100</f>
        <v>114.91955318042713</v>
      </c>
      <c r="K51" s="52">
        <f t="shared" si="5"/>
        <v>120.3966584769377</v>
      </c>
    </row>
    <row r="52" spans="1:11" ht="15">
      <c r="A52" s="61">
        <v>40969</v>
      </c>
      <c r="B52" s="3">
        <v>11257343</v>
      </c>
      <c r="C52" s="14">
        <v>3068170</v>
      </c>
      <c r="D52" s="3">
        <v>2574644</v>
      </c>
      <c r="E52" s="14">
        <f>SUM(B52:D52)</f>
        <v>16900157</v>
      </c>
      <c r="F52" s="14">
        <v>11421200</v>
      </c>
      <c r="G52" s="112">
        <v>3052228</v>
      </c>
      <c r="H52" s="112">
        <v>2579307</v>
      </c>
      <c r="I52" s="109">
        <v>17055302</v>
      </c>
      <c r="J52" s="51">
        <f t="shared" si="7"/>
        <v>117.83828986054338</v>
      </c>
      <c r="K52" s="52">
        <f t="shared" si="5"/>
        <v>121.14336571579155</v>
      </c>
    </row>
    <row r="53" spans="1:11" ht="15">
      <c r="A53" s="61">
        <v>41000</v>
      </c>
      <c r="B53" s="3">
        <v>11521869</v>
      </c>
      <c r="C53" s="14">
        <v>3058583</v>
      </c>
      <c r="D53" s="3">
        <v>2569269</v>
      </c>
      <c r="E53" s="14">
        <f>SUM(B53:D53)</f>
        <v>17149721</v>
      </c>
      <c r="F53" s="14">
        <v>11497296</v>
      </c>
      <c r="G53" s="112">
        <v>3036117</v>
      </c>
      <c r="H53" s="112">
        <v>2586173</v>
      </c>
      <c r="I53" s="109">
        <v>17118451</v>
      </c>
      <c r="J53" s="51">
        <f t="shared" si="7"/>
        <v>119.57840357491636</v>
      </c>
      <c r="K53" s="52">
        <f t="shared" si="5"/>
        <v>121.59191141739134</v>
      </c>
    </row>
    <row r="54" spans="1:11" ht="15">
      <c r="A54" s="61">
        <v>41030</v>
      </c>
      <c r="B54" s="3">
        <v>11820778</v>
      </c>
      <c r="C54" s="14">
        <v>3044795</v>
      </c>
      <c r="D54" s="3">
        <v>2574350</v>
      </c>
      <c r="E54" s="14">
        <f>SUM(B54:D54)</f>
        <v>17439923</v>
      </c>
      <c r="F54" s="14">
        <v>11590493</v>
      </c>
      <c r="G54" s="112">
        <v>3029091</v>
      </c>
      <c r="H54" s="112">
        <v>2596802</v>
      </c>
      <c r="I54" s="109">
        <v>17200559</v>
      </c>
      <c r="J54" s="51">
        <f t="shared" si="7"/>
        <v>121.60187042165096</v>
      </c>
      <c r="K54" s="52">
        <f t="shared" si="5"/>
        <v>122.17512240199851</v>
      </c>
    </row>
    <row r="55" spans="1:11" ht="15">
      <c r="A55" s="61">
        <v>41061</v>
      </c>
      <c r="B55" s="3">
        <v>12087084</v>
      </c>
      <c r="C55" s="14">
        <v>3040162</v>
      </c>
      <c r="D55" s="3">
        <v>2610813</v>
      </c>
      <c r="E55" s="14">
        <f>SUM(B55:D55)</f>
        <v>17738059</v>
      </c>
      <c r="F55" s="14">
        <v>11673770</v>
      </c>
      <c r="G55" s="112">
        <v>3036148</v>
      </c>
      <c r="H55" s="112">
        <v>2600512</v>
      </c>
      <c r="I55" s="109">
        <v>17264971</v>
      </c>
      <c r="J55" s="51">
        <f t="shared" si="7"/>
        <v>123.68065799657484</v>
      </c>
      <c r="K55" s="52">
        <f t="shared" si="5"/>
        <v>122.63263915968976</v>
      </c>
    </row>
    <row r="56" spans="1:11" ht="15">
      <c r="A56" s="61">
        <v>41091</v>
      </c>
      <c r="B56" s="3">
        <v>12107944</v>
      </c>
      <c r="C56" s="14">
        <v>3042931</v>
      </c>
      <c r="D56" s="3">
        <v>2613791</v>
      </c>
      <c r="E56" s="14">
        <f>SUM(B56:D56)</f>
        <v>17764666</v>
      </c>
      <c r="F56" s="14">
        <v>11766983</v>
      </c>
      <c r="G56" s="112">
        <v>3028088</v>
      </c>
      <c r="H56" s="112">
        <v>2612262</v>
      </c>
      <c r="I56" s="109">
        <v>17347691</v>
      </c>
      <c r="J56" s="51">
        <f t="shared" si="7"/>
        <v>123.86617836649327</v>
      </c>
      <c r="K56" s="52">
        <f t="shared" si="5"/>
        <v>123.22019716435074</v>
      </c>
    </row>
    <row r="57" spans="1:11" ht="15">
      <c r="A57" s="61">
        <v>41122</v>
      </c>
      <c r="B57" s="3">
        <v>11716148</v>
      </c>
      <c r="C57" s="14">
        <v>3038438</v>
      </c>
      <c r="D57" s="3">
        <v>2600540</v>
      </c>
      <c r="E57" s="14">
        <f>SUM(B57:D57)</f>
        <v>17355126</v>
      </c>
      <c r="F57" s="14">
        <v>11835216</v>
      </c>
      <c r="G57" s="112">
        <v>3027618</v>
      </c>
      <c r="H57" s="112">
        <v>2616130</v>
      </c>
      <c r="I57" s="109">
        <v>17358490</v>
      </c>
      <c r="J57" s="51">
        <f t="shared" si="7"/>
        <v>121.01061357916691</v>
      </c>
      <c r="K57" s="52">
        <f t="shared" si="5"/>
        <v>123.29690217997373</v>
      </c>
    </row>
    <row r="58" spans="1:11" ht="15">
      <c r="A58" s="61">
        <v>41153</v>
      </c>
      <c r="B58" s="3">
        <v>12069085</v>
      </c>
      <c r="C58" s="14">
        <v>3035071</v>
      </c>
      <c r="D58" s="3">
        <v>2613470</v>
      </c>
      <c r="E58" s="14">
        <f>SUM(B58:D58)</f>
        <v>17717626</v>
      </c>
      <c r="F58" s="14">
        <v>11961268</v>
      </c>
      <c r="G58" s="112">
        <v>3039453</v>
      </c>
      <c r="H58" s="112">
        <v>2622078</v>
      </c>
      <c r="I58" s="109">
        <v>17477172</v>
      </c>
      <c r="J58" s="51">
        <f t="shared" si="7"/>
        <v>123.53818655227285</v>
      </c>
      <c r="K58" s="52">
        <f t="shared" si="5"/>
        <v>124.13989733361461</v>
      </c>
    </row>
    <row r="59" spans="1:11" ht="15">
      <c r="A59" s="61">
        <v>41183</v>
      </c>
      <c r="B59" s="3">
        <v>11743906</v>
      </c>
      <c r="C59" s="14">
        <v>3013973</v>
      </c>
      <c r="D59" s="3">
        <v>2688851</v>
      </c>
      <c r="E59" s="14">
        <f>SUM(B59:D59)</f>
        <v>17446730</v>
      </c>
      <c r="F59" s="14">
        <v>11666010</v>
      </c>
      <c r="G59" s="112">
        <v>3027080</v>
      </c>
      <c r="H59" s="112">
        <v>2652041</v>
      </c>
      <c r="I59" s="109">
        <v>17479928</v>
      </c>
      <c r="J59" s="51">
        <f t="shared" si="7"/>
        <v>121.64933301262455</v>
      </c>
      <c r="K59" s="52">
        <f t="shared" si="5"/>
        <v>124.15947312980471</v>
      </c>
    </row>
    <row r="60" spans="6:9" ht="15">
      <c r="F60" s="3"/>
      <c r="G60" s="3"/>
      <c r="H60" s="3"/>
      <c r="I60" s="3"/>
    </row>
    <row r="61" spans="2:9" ht="15">
      <c r="B61" s="3"/>
      <c r="C61" s="3"/>
      <c r="D61" s="3"/>
      <c r="E61" s="3"/>
      <c r="F61" s="3"/>
      <c r="G61" s="3"/>
      <c r="H61" s="3"/>
      <c r="I61" s="3"/>
    </row>
    <row r="62" spans="2:9" ht="15">
      <c r="B62" s="84"/>
      <c r="C62" s="84"/>
      <c r="D62" s="84"/>
      <c r="E62" s="84"/>
      <c r="F62" s="84"/>
      <c r="G62" s="84"/>
      <c r="H62" s="84"/>
      <c r="I62" s="84"/>
    </row>
    <row r="63" spans="2:5" ht="15">
      <c r="B63" s="84"/>
      <c r="C63" s="84"/>
      <c r="D63" s="84"/>
      <c r="E63" s="84"/>
    </row>
    <row r="64" spans="2:5" ht="15">
      <c r="B64" s="84"/>
      <c r="C64" s="84"/>
      <c r="D64" s="84"/>
      <c r="E64" s="84"/>
    </row>
    <row r="65" spans="2:5" ht="15">
      <c r="B65" s="84"/>
      <c r="C65" s="84"/>
      <c r="D65" s="84"/>
      <c r="E65" s="84"/>
    </row>
  </sheetData>
  <sheetProtection/>
  <autoFilter ref="A1:K53"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43"/>
  <sheetViews>
    <sheetView zoomScalePageLayoutView="0" workbookViewId="0" topLeftCell="A1">
      <pane ySplit="1" topLeftCell="A62" activePane="bottomLeft" state="frozen"/>
      <selection pane="topLeft" activeCell="A1" sqref="A1"/>
      <selection pane="bottomLeft" activeCell="F85" sqref="F85"/>
    </sheetView>
  </sheetViews>
  <sheetFormatPr defaultColWidth="9.140625" defaultRowHeight="15"/>
  <cols>
    <col min="1" max="1" width="12.7109375" style="0" bestFit="1" customWidth="1"/>
    <col min="2" max="2" width="16.421875" style="0" bestFit="1" customWidth="1"/>
    <col min="3" max="3" width="12.00390625" style="0" bestFit="1" customWidth="1"/>
    <col min="4" max="4" width="12.00390625" style="0" customWidth="1"/>
    <col min="5" max="5" width="12.00390625" style="0" bestFit="1" customWidth="1"/>
    <col min="6" max="6" width="19.140625" style="0" customWidth="1"/>
    <col min="7" max="8" width="33.140625" style="0" customWidth="1"/>
    <col min="9" max="9" width="18.421875" style="0" customWidth="1"/>
    <col min="10" max="11" width="21.28125" style="0" bestFit="1" customWidth="1"/>
    <col min="12" max="13" width="32.421875" style="0" customWidth="1"/>
  </cols>
  <sheetData>
    <row r="1" spans="1:13" ht="45.75" thickBot="1">
      <c r="A1" s="12" t="s">
        <v>92</v>
      </c>
      <c r="B1" s="12" t="s">
        <v>175</v>
      </c>
      <c r="C1" s="104">
        <v>40817</v>
      </c>
      <c r="D1" s="105">
        <v>41153</v>
      </c>
      <c r="E1" s="75">
        <v>41183</v>
      </c>
      <c r="F1" s="42" t="s">
        <v>290</v>
      </c>
      <c r="G1" s="53" t="s">
        <v>296</v>
      </c>
      <c r="H1" s="15" t="s">
        <v>297</v>
      </c>
      <c r="I1" s="42" t="s">
        <v>291</v>
      </c>
      <c r="J1" s="74" t="s">
        <v>284</v>
      </c>
      <c r="K1" s="72" t="s">
        <v>289</v>
      </c>
      <c r="L1" s="53" t="s">
        <v>308</v>
      </c>
      <c r="M1" s="42" t="s">
        <v>309</v>
      </c>
    </row>
    <row r="2" spans="1:13" ht="15">
      <c r="A2" s="21">
        <v>1</v>
      </c>
      <c r="B2" s="22" t="s">
        <v>93</v>
      </c>
      <c r="C2" s="114">
        <v>32926</v>
      </c>
      <c r="D2" s="13">
        <v>35548</v>
      </c>
      <c r="E2" s="3">
        <v>35490</v>
      </c>
      <c r="F2" s="40">
        <f aca="true" t="shared" si="0" ref="F2:F33">E2/$E$83</f>
        <v>0.023300305418486354</v>
      </c>
      <c r="G2" s="40">
        <f aca="true" t="shared" si="1" ref="G2:G33">(E2-C2)/C2</f>
        <v>0.0778715908400656</v>
      </c>
      <c r="H2" s="25">
        <f aca="true" t="shared" si="2" ref="H2:H33">E2-C2</f>
        <v>2564</v>
      </c>
      <c r="I2" s="45">
        <f aca="true" t="shared" si="3" ref="I2:I33">H2/$H$83</f>
        <v>0.026188117294984017</v>
      </c>
      <c r="J2" s="109">
        <v>35331.72</v>
      </c>
      <c r="K2" s="111">
        <v>35288.24</v>
      </c>
      <c r="L2" s="45">
        <f aca="true" t="shared" si="4" ref="L2:L33">(K2-J2)/J2</f>
        <v>-0.0012306222284112747</v>
      </c>
      <c r="M2" s="13">
        <f aca="true" t="shared" si="5" ref="M2:M33">K2-J2</f>
        <v>-43.4800000000032</v>
      </c>
    </row>
    <row r="3" spans="1:13" ht="15">
      <c r="A3" s="1">
        <v>2</v>
      </c>
      <c r="B3" s="23" t="s">
        <v>94</v>
      </c>
      <c r="C3" s="10">
        <v>4629</v>
      </c>
      <c r="D3" s="14">
        <v>5007</v>
      </c>
      <c r="E3" s="3">
        <v>5080</v>
      </c>
      <c r="F3" s="41">
        <f t="shared" si="0"/>
        <v>0.0033351803754835354</v>
      </c>
      <c r="G3" s="41">
        <f t="shared" si="1"/>
        <v>0.09742925037805142</v>
      </c>
      <c r="H3" s="25">
        <f t="shared" si="2"/>
        <v>451</v>
      </c>
      <c r="I3" s="35">
        <f t="shared" si="3"/>
        <v>0.004606412207503039</v>
      </c>
      <c r="J3" s="109">
        <v>4975.723</v>
      </c>
      <c r="K3" s="112">
        <v>5016.357</v>
      </c>
      <c r="L3" s="35">
        <f t="shared" si="4"/>
        <v>0.008166451388069637</v>
      </c>
      <c r="M3" s="14">
        <f t="shared" si="5"/>
        <v>40.634000000000015</v>
      </c>
    </row>
    <row r="4" spans="1:13" ht="15">
      <c r="A4" s="1">
        <v>3</v>
      </c>
      <c r="B4" s="23" t="s">
        <v>95</v>
      </c>
      <c r="C4" s="10">
        <v>10283</v>
      </c>
      <c r="D4" s="14">
        <v>10745</v>
      </c>
      <c r="E4" s="3">
        <v>10665</v>
      </c>
      <c r="F4" s="41">
        <f t="shared" si="0"/>
        <v>0.007001909193805493</v>
      </c>
      <c r="G4" s="41">
        <f t="shared" si="1"/>
        <v>0.037148692015948656</v>
      </c>
      <c r="H4" s="25">
        <f t="shared" si="2"/>
        <v>382</v>
      </c>
      <c r="I4" s="35">
        <f t="shared" si="3"/>
        <v>0.0039016617810779617</v>
      </c>
      <c r="J4" s="109">
        <v>10661.61</v>
      </c>
      <c r="K4" s="112">
        <v>10533</v>
      </c>
      <c r="L4" s="35">
        <f t="shared" si="4"/>
        <v>-0.012062906071409531</v>
      </c>
      <c r="M4" s="14">
        <f t="shared" si="5"/>
        <v>-128.61000000000058</v>
      </c>
    </row>
    <row r="5" spans="1:13" ht="15">
      <c r="A5" s="1">
        <v>4</v>
      </c>
      <c r="B5" s="23" t="s">
        <v>96</v>
      </c>
      <c r="C5" s="10">
        <v>1902</v>
      </c>
      <c r="D5" s="14">
        <v>2135</v>
      </c>
      <c r="E5" s="3">
        <v>2132</v>
      </c>
      <c r="F5" s="41">
        <f t="shared" si="0"/>
        <v>0.0013997253071911216</v>
      </c>
      <c r="G5" s="41">
        <f t="shared" si="1"/>
        <v>0.12092534174553102</v>
      </c>
      <c r="H5" s="25">
        <f t="shared" si="2"/>
        <v>230</v>
      </c>
      <c r="I5" s="35">
        <f t="shared" si="3"/>
        <v>0.0023491680880835895</v>
      </c>
      <c r="J5" s="109">
        <v>2036.748</v>
      </c>
      <c r="K5" s="112">
        <v>2007.584</v>
      </c>
      <c r="L5" s="35">
        <f t="shared" si="4"/>
        <v>-0.014318904449642266</v>
      </c>
      <c r="M5" s="14">
        <f t="shared" si="5"/>
        <v>-29.163999999999987</v>
      </c>
    </row>
    <row r="6" spans="1:13" ht="15">
      <c r="A6" s="1">
        <v>5</v>
      </c>
      <c r="B6" s="23" t="s">
        <v>97</v>
      </c>
      <c r="C6" s="10">
        <v>4813</v>
      </c>
      <c r="D6" s="14">
        <v>5157</v>
      </c>
      <c r="E6" s="3">
        <v>5140</v>
      </c>
      <c r="F6" s="41">
        <f t="shared" si="0"/>
        <v>0.00337457226968216</v>
      </c>
      <c r="G6" s="41">
        <f t="shared" si="1"/>
        <v>0.0679409931435695</v>
      </c>
      <c r="H6" s="25">
        <f t="shared" si="2"/>
        <v>327</v>
      </c>
      <c r="I6" s="35">
        <f t="shared" si="3"/>
        <v>0.0033399041947971032</v>
      </c>
      <c r="J6" s="109">
        <v>5043.418</v>
      </c>
      <c r="K6" s="112">
        <v>5063.599</v>
      </c>
      <c r="L6" s="35">
        <f t="shared" si="4"/>
        <v>0.00400145298287798</v>
      </c>
      <c r="M6" s="14">
        <f t="shared" si="5"/>
        <v>20.181000000000495</v>
      </c>
    </row>
    <row r="7" spans="1:13" ht="15">
      <c r="A7" s="1">
        <v>6</v>
      </c>
      <c r="B7" s="23" t="s">
        <v>98</v>
      </c>
      <c r="C7" s="10">
        <v>112418</v>
      </c>
      <c r="D7" s="14">
        <v>119374</v>
      </c>
      <c r="E7" s="3">
        <v>119478</v>
      </c>
      <c r="F7" s="41">
        <f t="shared" si="0"/>
        <v>0.07844107891772084</v>
      </c>
      <c r="G7" s="41">
        <f t="shared" si="1"/>
        <v>0.06280133074774502</v>
      </c>
      <c r="H7" s="25">
        <f t="shared" si="2"/>
        <v>7060</v>
      </c>
      <c r="I7" s="35">
        <f t="shared" si="3"/>
        <v>0.07210924652987018</v>
      </c>
      <c r="J7" s="109">
        <v>119016.7</v>
      </c>
      <c r="K7" s="112">
        <v>119476.3</v>
      </c>
      <c r="L7" s="35">
        <f t="shared" si="4"/>
        <v>0.0038616429459059597</v>
      </c>
      <c r="M7" s="14">
        <f t="shared" si="5"/>
        <v>459.6000000000058</v>
      </c>
    </row>
    <row r="8" spans="1:13" ht="15">
      <c r="A8" s="1">
        <v>7</v>
      </c>
      <c r="B8" s="23" t="s">
        <v>99</v>
      </c>
      <c r="C8" s="10">
        <v>55557</v>
      </c>
      <c r="D8" s="14">
        <v>60495</v>
      </c>
      <c r="E8" s="3">
        <v>59881</v>
      </c>
      <c r="F8" s="41">
        <f t="shared" si="0"/>
        <v>0.03931376694179716</v>
      </c>
      <c r="G8" s="41">
        <f t="shared" si="1"/>
        <v>0.07782997642061307</v>
      </c>
      <c r="H8" s="25">
        <f t="shared" si="2"/>
        <v>4324</v>
      </c>
      <c r="I8" s="35">
        <f t="shared" si="3"/>
        <v>0.044164360055971484</v>
      </c>
      <c r="J8" s="109">
        <v>59346.65</v>
      </c>
      <c r="K8" s="112">
        <v>59605.54</v>
      </c>
      <c r="L8" s="35">
        <f t="shared" si="4"/>
        <v>0.004362335531997163</v>
      </c>
      <c r="M8" s="14">
        <f t="shared" si="5"/>
        <v>258.8899999999994</v>
      </c>
    </row>
    <row r="9" spans="1:13" ht="15">
      <c r="A9" s="1">
        <v>8</v>
      </c>
      <c r="B9" s="23" t="s">
        <v>100</v>
      </c>
      <c r="C9" s="10">
        <v>2907</v>
      </c>
      <c r="D9" s="14">
        <v>3134</v>
      </c>
      <c r="E9" s="3">
        <v>3130</v>
      </c>
      <c r="F9" s="41">
        <f t="shared" si="0"/>
        <v>0.0020549438140282416</v>
      </c>
      <c r="G9" s="41">
        <f t="shared" si="1"/>
        <v>0.07671138630890953</v>
      </c>
      <c r="H9" s="25">
        <f t="shared" si="2"/>
        <v>223</v>
      </c>
      <c r="I9" s="35">
        <f t="shared" si="3"/>
        <v>0.00227767166801148</v>
      </c>
      <c r="J9" s="109">
        <v>3045.29</v>
      </c>
      <c r="K9" s="112">
        <v>3025.457</v>
      </c>
      <c r="L9" s="35">
        <f t="shared" si="4"/>
        <v>-0.0065126802373501646</v>
      </c>
      <c r="M9" s="14">
        <f t="shared" si="5"/>
        <v>-19.833000000000084</v>
      </c>
    </row>
    <row r="10" spans="1:13" ht="15">
      <c r="A10" s="1">
        <v>9</v>
      </c>
      <c r="B10" s="23" t="s">
        <v>101</v>
      </c>
      <c r="C10" s="10">
        <v>21794</v>
      </c>
      <c r="D10" s="14">
        <v>23441</v>
      </c>
      <c r="E10" s="3">
        <v>23107</v>
      </c>
      <c r="F10" s="41">
        <f t="shared" si="0"/>
        <v>0.015170474987460247</v>
      </c>
      <c r="G10" s="41">
        <f t="shared" si="1"/>
        <v>0.060245939249334676</v>
      </c>
      <c r="H10" s="25">
        <f t="shared" si="2"/>
        <v>1313</v>
      </c>
      <c r="I10" s="35">
        <f t="shared" si="3"/>
        <v>0.013410685650668492</v>
      </c>
      <c r="J10" s="109">
        <v>23177.17</v>
      </c>
      <c r="K10" s="112">
        <v>23214.63</v>
      </c>
      <c r="L10" s="35">
        <f t="shared" si="4"/>
        <v>0.0016162456417242817</v>
      </c>
      <c r="M10" s="14">
        <f t="shared" si="5"/>
        <v>37.460000000002765</v>
      </c>
    </row>
    <row r="11" spans="1:13" ht="15">
      <c r="A11" s="1">
        <v>10</v>
      </c>
      <c r="B11" s="23" t="s">
        <v>102</v>
      </c>
      <c r="C11" s="10">
        <v>23372</v>
      </c>
      <c r="D11" s="14">
        <v>24621</v>
      </c>
      <c r="E11" s="3">
        <v>24520</v>
      </c>
      <c r="F11" s="41">
        <f t="shared" si="0"/>
        <v>0.01609815409583785</v>
      </c>
      <c r="G11" s="41">
        <f t="shared" si="1"/>
        <v>0.049118603457128186</v>
      </c>
      <c r="H11" s="25">
        <f t="shared" si="2"/>
        <v>1148</v>
      </c>
      <c r="I11" s="35">
        <f t="shared" si="3"/>
        <v>0.011725412891825916</v>
      </c>
      <c r="J11" s="109">
        <v>24551.36</v>
      </c>
      <c r="K11" s="112">
        <v>24614.74</v>
      </c>
      <c r="L11" s="35">
        <f t="shared" si="4"/>
        <v>0.002581527051861934</v>
      </c>
      <c r="M11" s="14">
        <f t="shared" si="5"/>
        <v>63.38000000000102</v>
      </c>
    </row>
    <row r="12" spans="1:13" ht="15">
      <c r="A12" s="1">
        <v>11</v>
      </c>
      <c r="B12" s="23" t="s">
        <v>103</v>
      </c>
      <c r="C12" s="10">
        <v>3950</v>
      </c>
      <c r="D12" s="14">
        <v>4176</v>
      </c>
      <c r="E12" s="3">
        <v>4155</v>
      </c>
      <c r="F12" s="41">
        <f t="shared" si="0"/>
        <v>0.0027278886732547422</v>
      </c>
      <c r="G12" s="41">
        <f t="shared" si="1"/>
        <v>0.05189873417721519</v>
      </c>
      <c r="H12" s="25">
        <f t="shared" si="2"/>
        <v>205</v>
      </c>
      <c r="I12" s="35">
        <f t="shared" si="3"/>
        <v>0.0020938237306831996</v>
      </c>
      <c r="J12" s="109">
        <v>4132.487</v>
      </c>
      <c r="K12" s="112">
        <v>4127.262</v>
      </c>
      <c r="L12" s="35">
        <f t="shared" si="4"/>
        <v>-0.0012643717935471698</v>
      </c>
      <c r="M12" s="14">
        <f t="shared" si="5"/>
        <v>-5.225000000000364</v>
      </c>
    </row>
    <row r="13" spans="1:13" ht="15">
      <c r="A13" s="1">
        <v>12</v>
      </c>
      <c r="B13" s="23" t="s">
        <v>104</v>
      </c>
      <c r="C13" s="10">
        <v>1487</v>
      </c>
      <c r="D13" s="14">
        <v>1623</v>
      </c>
      <c r="E13" s="3">
        <v>1605</v>
      </c>
      <c r="F13" s="41">
        <f t="shared" si="0"/>
        <v>0.0010537331698132037</v>
      </c>
      <c r="G13" s="41">
        <f t="shared" si="1"/>
        <v>0.07935440484196368</v>
      </c>
      <c r="H13" s="25">
        <f t="shared" si="2"/>
        <v>118</v>
      </c>
      <c r="I13" s="35">
        <f t="shared" si="3"/>
        <v>0.0012052253669298416</v>
      </c>
      <c r="J13" s="109">
        <v>1551.609</v>
      </c>
      <c r="K13" s="112">
        <v>1513.077</v>
      </c>
      <c r="L13" s="35">
        <f t="shared" si="4"/>
        <v>-0.024833575984671348</v>
      </c>
      <c r="M13" s="14">
        <f t="shared" si="5"/>
        <v>-38.531999999999925</v>
      </c>
    </row>
    <row r="14" spans="1:13" ht="15">
      <c r="A14" s="1">
        <v>13</v>
      </c>
      <c r="B14" s="23" t="s">
        <v>105</v>
      </c>
      <c r="C14" s="10">
        <v>2192</v>
      </c>
      <c r="D14" s="14">
        <v>2345</v>
      </c>
      <c r="E14" s="3">
        <v>2351</v>
      </c>
      <c r="F14" s="41">
        <f t="shared" si="0"/>
        <v>0.0015435057210161007</v>
      </c>
      <c r="G14" s="41">
        <f t="shared" si="1"/>
        <v>0.07253649635036497</v>
      </c>
      <c r="H14" s="25">
        <f t="shared" si="2"/>
        <v>159</v>
      </c>
      <c r="I14" s="35">
        <f t="shared" si="3"/>
        <v>0.0016239901130664814</v>
      </c>
      <c r="J14" s="109">
        <v>2255.166</v>
      </c>
      <c r="K14" s="112">
        <v>2245.145</v>
      </c>
      <c r="L14" s="35">
        <f t="shared" si="4"/>
        <v>-0.004443575328822883</v>
      </c>
      <c r="M14" s="14">
        <f t="shared" si="5"/>
        <v>-10.021000000000186</v>
      </c>
    </row>
    <row r="15" spans="1:13" ht="15">
      <c r="A15" s="1">
        <v>14</v>
      </c>
      <c r="B15" s="23" t="s">
        <v>106</v>
      </c>
      <c r="C15" s="10">
        <v>6025</v>
      </c>
      <c r="D15" s="14">
        <v>6396</v>
      </c>
      <c r="E15" s="3">
        <v>6372</v>
      </c>
      <c r="F15" s="41">
        <f t="shared" si="0"/>
        <v>0.004183419163893915</v>
      </c>
      <c r="G15" s="41">
        <f t="shared" si="1"/>
        <v>0.05759336099585062</v>
      </c>
      <c r="H15" s="25">
        <f t="shared" si="2"/>
        <v>347</v>
      </c>
      <c r="I15" s="35">
        <f t="shared" si="3"/>
        <v>0.0035441796807174153</v>
      </c>
      <c r="J15" s="109">
        <v>6367.552</v>
      </c>
      <c r="K15" s="112">
        <v>6283.891</v>
      </c>
      <c r="L15" s="35">
        <f t="shared" si="4"/>
        <v>-0.01313864417597219</v>
      </c>
      <c r="M15" s="14">
        <f t="shared" si="5"/>
        <v>-83.66100000000006</v>
      </c>
    </row>
    <row r="16" spans="1:13" ht="15">
      <c r="A16" s="1">
        <v>15</v>
      </c>
      <c r="B16" s="23" t="s">
        <v>107</v>
      </c>
      <c r="C16" s="10">
        <v>5125</v>
      </c>
      <c r="D16" s="14">
        <v>5258</v>
      </c>
      <c r="E16" s="3">
        <v>5280</v>
      </c>
      <c r="F16" s="41">
        <f t="shared" si="0"/>
        <v>0.0034664866894789505</v>
      </c>
      <c r="G16" s="41">
        <f t="shared" si="1"/>
        <v>0.03024390243902439</v>
      </c>
      <c r="H16" s="25">
        <f t="shared" si="2"/>
        <v>155</v>
      </c>
      <c r="I16" s="35">
        <f t="shared" si="3"/>
        <v>0.0015831350158824191</v>
      </c>
      <c r="J16" s="109">
        <v>5214.194</v>
      </c>
      <c r="K16" s="112">
        <v>5210.4</v>
      </c>
      <c r="L16" s="35">
        <f t="shared" si="4"/>
        <v>-0.0007276292366568597</v>
      </c>
      <c r="M16" s="14">
        <f t="shared" si="5"/>
        <v>-3.7940000000007785</v>
      </c>
    </row>
    <row r="17" spans="1:13" ht="15">
      <c r="A17" s="1">
        <v>16</v>
      </c>
      <c r="B17" s="23" t="s">
        <v>108</v>
      </c>
      <c r="C17" s="10">
        <v>57859</v>
      </c>
      <c r="D17" s="14">
        <v>61877</v>
      </c>
      <c r="E17" s="3">
        <v>61847</v>
      </c>
      <c r="F17" s="41">
        <f t="shared" si="0"/>
        <v>0.04060450800837209</v>
      </c>
      <c r="G17" s="41">
        <f t="shared" si="1"/>
        <v>0.06892618261636047</v>
      </c>
      <c r="H17" s="25">
        <f t="shared" si="2"/>
        <v>3988</v>
      </c>
      <c r="I17" s="35">
        <f t="shared" si="3"/>
        <v>0.04073253189251024</v>
      </c>
      <c r="J17" s="109">
        <v>61861.09</v>
      </c>
      <c r="K17" s="112">
        <v>62121.42</v>
      </c>
      <c r="L17" s="35">
        <f t="shared" si="4"/>
        <v>0.004208299595109006</v>
      </c>
      <c r="M17" s="14">
        <f t="shared" si="5"/>
        <v>260.33000000000175</v>
      </c>
    </row>
    <row r="18" spans="1:13" ht="15">
      <c r="A18" s="1">
        <v>17</v>
      </c>
      <c r="B18" s="23" t="s">
        <v>109</v>
      </c>
      <c r="C18" s="10">
        <v>11393</v>
      </c>
      <c r="D18" s="14">
        <v>11984</v>
      </c>
      <c r="E18" s="3">
        <v>11831</v>
      </c>
      <c r="F18" s="41">
        <f t="shared" si="0"/>
        <v>0.007767425004398761</v>
      </c>
      <c r="G18" s="41">
        <f t="shared" si="1"/>
        <v>0.03844465900114105</v>
      </c>
      <c r="H18" s="25">
        <f t="shared" si="2"/>
        <v>438</v>
      </c>
      <c r="I18" s="35">
        <f t="shared" si="3"/>
        <v>0.004473633141654836</v>
      </c>
      <c r="J18" s="109">
        <v>11875.19</v>
      </c>
      <c r="K18" s="112">
        <v>11841.55</v>
      </c>
      <c r="L18" s="35">
        <f t="shared" si="4"/>
        <v>-0.0028327967805147737</v>
      </c>
      <c r="M18" s="14">
        <f t="shared" si="5"/>
        <v>-33.64000000000124</v>
      </c>
    </row>
    <row r="19" spans="1:13" ht="15">
      <c r="A19" s="1">
        <v>18</v>
      </c>
      <c r="B19" s="23" t="s">
        <v>110</v>
      </c>
      <c r="C19" s="10">
        <v>2610</v>
      </c>
      <c r="D19" s="14">
        <v>2639</v>
      </c>
      <c r="E19" s="3">
        <v>2648</v>
      </c>
      <c r="F19" s="41">
        <f t="shared" si="0"/>
        <v>0.0017384955972992917</v>
      </c>
      <c r="G19" s="41">
        <f t="shared" si="1"/>
        <v>0.014559386973180077</v>
      </c>
      <c r="H19" s="25">
        <f t="shared" si="2"/>
        <v>38</v>
      </c>
      <c r="I19" s="35">
        <f t="shared" si="3"/>
        <v>0.00038812342324859306</v>
      </c>
      <c r="J19" s="109">
        <v>2596.523</v>
      </c>
      <c r="K19" s="112">
        <v>2588.134</v>
      </c>
      <c r="L19" s="35">
        <f t="shared" si="4"/>
        <v>-0.0032308591142848043</v>
      </c>
      <c r="M19" s="14">
        <f t="shared" si="5"/>
        <v>-8.389000000000124</v>
      </c>
    </row>
    <row r="20" spans="1:13" ht="15">
      <c r="A20" s="1">
        <v>19</v>
      </c>
      <c r="B20" s="23" t="s">
        <v>111</v>
      </c>
      <c r="C20" s="10">
        <v>7557</v>
      </c>
      <c r="D20" s="14">
        <v>7842</v>
      </c>
      <c r="E20" s="3">
        <v>7791</v>
      </c>
      <c r="F20" s="41">
        <f t="shared" si="0"/>
        <v>0.005115037461691383</v>
      </c>
      <c r="G20" s="41">
        <f t="shared" si="1"/>
        <v>0.030964668519253672</v>
      </c>
      <c r="H20" s="25">
        <f t="shared" si="2"/>
        <v>234</v>
      </c>
      <c r="I20" s="35">
        <f t="shared" si="3"/>
        <v>0.002390023185267652</v>
      </c>
      <c r="J20" s="109">
        <v>7637.757</v>
      </c>
      <c r="K20" s="112">
        <v>7648.439</v>
      </c>
      <c r="L20" s="35">
        <f t="shared" si="4"/>
        <v>0.0013985781427715885</v>
      </c>
      <c r="M20" s="14">
        <f t="shared" si="5"/>
        <v>10.682000000000698</v>
      </c>
    </row>
    <row r="21" spans="1:13" ht="15">
      <c r="A21" s="1">
        <v>20</v>
      </c>
      <c r="B21" s="23" t="s">
        <v>112</v>
      </c>
      <c r="C21" s="10">
        <v>20543</v>
      </c>
      <c r="D21" s="14">
        <v>21791</v>
      </c>
      <c r="E21" s="3">
        <v>21678</v>
      </c>
      <c r="F21" s="41">
        <f t="shared" si="0"/>
        <v>0.01423229137396301</v>
      </c>
      <c r="G21" s="41">
        <f t="shared" si="1"/>
        <v>0.055249963491213555</v>
      </c>
      <c r="H21" s="25">
        <f t="shared" si="2"/>
        <v>1135</v>
      </c>
      <c r="I21" s="35">
        <f t="shared" si="3"/>
        <v>0.011592633825977713</v>
      </c>
      <c r="J21" s="109">
        <v>21965.34</v>
      </c>
      <c r="K21" s="112">
        <v>21790.45</v>
      </c>
      <c r="L21" s="35">
        <f t="shared" si="4"/>
        <v>-0.007962089364425929</v>
      </c>
      <c r="M21" s="14">
        <f t="shared" si="5"/>
        <v>-174.88999999999942</v>
      </c>
    </row>
    <row r="22" spans="1:13" ht="15">
      <c r="A22" s="1">
        <v>21</v>
      </c>
      <c r="B22" s="23" t="s">
        <v>113</v>
      </c>
      <c r="C22" s="10">
        <v>10570</v>
      </c>
      <c r="D22" s="14">
        <v>11177</v>
      </c>
      <c r="E22" s="3">
        <v>11185</v>
      </c>
      <c r="F22" s="41">
        <f t="shared" si="0"/>
        <v>0.0073433056101935715</v>
      </c>
      <c r="G22" s="41">
        <f t="shared" si="1"/>
        <v>0.058183538315988645</v>
      </c>
      <c r="H22" s="25">
        <f t="shared" si="2"/>
        <v>615</v>
      </c>
      <c r="I22" s="35">
        <f t="shared" si="3"/>
        <v>0.006281471192049598</v>
      </c>
      <c r="J22" s="109">
        <v>11062.14</v>
      </c>
      <c r="K22" s="112">
        <v>11100</v>
      </c>
      <c r="L22" s="35">
        <f t="shared" si="4"/>
        <v>0.0034224842571148606</v>
      </c>
      <c r="M22" s="14">
        <f t="shared" si="5"/>
        <v>37.86000000000058</v>
      </c>
    </row>
    <row r="23" spans="1:13" ht="15">
      <c r="A23" s="1">
        <v>22</v>
      </c>
      <c r="B23" s="23" t="s">
        <v>114</v>
      </c>
      <c r="C23" s="10">
        <v>8141</v>
      </c>
      <c r="D23" s="14">
        <v>8624</v>
      </c>
      <c r="E23" s="3">
        <v>8617</v>
      </c>
      <c r="F23" s="41">
        <f t="shared" si="0"/>
        <v>0.005657332538492446</v>
      </c>
      <c r="G23" s="41">
        <f t="shared" si="1"/>
        <v>0.058469475494411005</v>
      </c>
      <c r="H23" s="25">
        <f t="shared" si="2"/>
        <v>476</v>
      </c>
      <c r="I23" s="35">
        <f t="shared" si="3"/>
        <v>0.004861756564903429</v>
      </c>
      <c r="J23" s="109">
        <v>8606.897</v>
      </c>
      <c r="K23" s="112">
        <v>8635.713</v>
      </c>
      <c r="L23" s="35">
        <f t="shared" si="4"/>
        <v>0.0033480126461370332</v>
      </c>
      <c r="M23" s="14">
        <f t="shared" si="5"/>
        <v>28.815999999998894</v>
      </c>
    </row>
    <row r="24" spans="1:13" ht="15">
      <c r="A24" s="1">
        <v>23</v>
      </c>
      <c r="B24" s="23" t="s">
        <v>115</v>
      </c>
      <c r="C24" s="10">
        <v>5895</v>
      </c>
      <c r="D24" s="14">
        <v>6194</v>
      </c>
      <c r="E24" s="3">
        <v>6179</v>
      </c>
      <c r="F24" s="41">
        <f t="shared" si="0"/>
        <v>0.00405670857088834</v>
      </c>
      <c r="G24" s="41">
        <f t="shared" si="1"/>
        <v>0.048176420695504665</v>
      </c>
      <c r="H24" s="25">
        <f t="shared" si="2"/>
        <v>284</v>
      </c>
      <c r="I24" s="35">
        <f t="shared" si="3"/>
        <v>0.0029007119000684324</v>
      </c>
      <c r="J24" s="109">
        <v>6101.634</v>
      </c>
      <c r="K24" s="112">
        <v>6077.399</v>
      </c>
      <c r="L24" s="35">
        <f t="shared" si="4"/>
        <v>-0.003971886874892803</v>
      </c>
      <c r="M24" s="14">
        <f t="shared" si="5"/>
        <v>-24.234999999999673</v>
      </c>
    </row>
    <row r="25" spans="1:13" ht="15">
      <c r="A25" s="1">
        <v>24</v>
      </c>
      <c r="B25" s="23" t="s">
        <v>116</v>
      </c>
      <c r="C25" s="10">
        <v>2868</v>
      </c>
      <c r="D25" s="14">
        <v>3154</v>
      </c>
      <c r="E25" s="3">
        <v>3119</v>
      </c>
      <c r="F25" s="41">
        <f t="shared" si="0"/>
        <v>0.0020477219667584937</v>
      </c>
      <c r="G25" s="41">
        <f t="shared" si="1"/>
        <v>0.08751743375174338</v>
      </c>
      <c r="H25" s="25">
        <f t="shared" si="2"/>
        <v>251</v>
      </c>
      <c r="I25" s="35">
        <f t="shared" si="3"/>
        <v>0.002563657348299917</v>
      </c>
      <c r="J25" s="109">
        <v>3033.053</v>
      </c>
      <c r="K25" s="112">
        <v>3027.377</v>
      </c>
      <c r="L25" s="35">
        <f t="shared" si="4"/>
        <v>-0.0018713817397849398</v>
      </c>
      <c r="M25" s="14">
        <f t="shared" si="5"/>
        <v>-5.675999999999931</v>
      </c>
    </row>
    <row r="26" spans="1:13" ht="15">
      <c r="A26" s="1">
        <v>25</v>
      </c>
      <c r="B26" s="23" t="s">
        <v>117</v>
      </c>
      <c r="C26" s="10">
        <v>7826</v>
      </c>
      <c r="D26" s="14">
        <v>8191</v>
      </c>
      <c r="E26" s="3">
        <v>8252</v>
      </c>
      <c r="F26" s="41">
        <f t="shared" si="0"/>
        <v>0.005417698515450814</v>
      </c>
      <c r="G26" s="41">
        <f t="shared" si="1"/>
        <v>0.05443393815486839</v>
      </c>
      <c r="H26" s="25">
        <f t="shared" si="2"/>
        <v>426</v>
      </c>
      <c r="I26" s="35">
        <f t="shared" si="3"/>
        <v>0.004351067850102648</v>
      </c>
      <c r="J26" s="109">
        <v>8179.373</v>
      </c>
      <c r="K26" s="112">
        <v>8054.25</v>
      </c>
      <c r="L26" s="35">
        <f t="shared" si="4"/>
        <v>-0.015297382818951965</v>
      </c>
      <c r="M26" s="14">
        <f t="shared" si="5"/>
        <v>-125.12299999999959</v>
      </c>
    </row>
    <row r="27" spans="1:13" ht="15">
      <c r="A27" s="1">
        <v>26</v>
      </c>
      <c r="B27" s="23" t="s">
        <v>118</v>
      </c>
      <c r="C27" s="10">
        <v>16883</v>
      </c>
      <c r="D27" s="14">
        <v>17718</v>
      </c>
      <c r="E27" s="3">
        <v>17622</v>
      </c>
      <c r="F27" s="41">
        <f t="shared" si="0"/>
        <v>0.011569399326135996</v>
      </c>
      <c r="G27" s="41">
        <f t="shared" si="1"/>
        <v>0.04377184149736421</v>
      </c>
      <c r="H27" s="25">
        <f t="shared" si="2"/>
        <v>739</v>
      </c>
      <c r="I27" s="35">
        <f t="shared" si="3"/>
        <v>0.0075479792047555335</v>
      </c>
      <c r="J27" s="109">
        <v>17533.48</v>
      </c>
      <c r="K27" s="112">
        <v>17541.45</v>
      </c>
      <c r="L27" s="35">
        <f t="shared" si="4"/>
        <v>0.0004545589352485168</v>
      </c>
      <c r="M27" s="14">
        <f t="shared" si="5"/>
        <v>7.970000000001164</v>
      </c>
    </row>
    <row r="28" spans="1:13" ht="15">
      <c r="A28" s="1">
        <v>27</v>
      </c>
      <c r="B28" s="23" t="s">
        <v>119</v>
      </c>
      <c r="C28" s="10">
        <v>24541</v>
      </c>
      <c r="D28" s="14">
        <v>27075</v>
      </c>
      <c r="E28" s="3">
        <v>27130</v>
      </c>
      <c r="F28" s="41">
        <f t="shared" si="0"/>
        <v>0.017811701493478015</v>
      </c>
      <c r="G28" s="41">
        <f t="shared" si="1"/>
        <v>0.10549692351574916</v>
      </c>
      <c r="H28" s="25">
        <f t="shared" si="2"/>
        <v>2589</v>
      </c>
      <c r="I28" s="35">
        <f t="shared" si="3"/>
        <v>0.026443461652384405</v>
      </c>
      <c r="J28" s="109">
        <v>27112.48</v>
      </c>
      <c r="K28" s="112">
        <v>27297.01</v>
      </c>
      <c r="L28" s="35">
        <f t="shared" si="4"/>
        <v>0.0068060907744329855</v>
      </c>
      <c r="M28" s="14">
        <f t="shared" si="5"/>
        <v>184.52999999999884</v>
      </c>
    </row>
    <row r="29" spans="1:13" ht="15">
      <c r="A29" s="1">
        <v>28</v>
      </c>
      <c r="B29" s="23" t="s">
        <v>120</v>
      </c>
      <c r="C29" s="10">
        <v>6587</v>
      </c>
      <c r="D29" s="14">
        <v>6943</v>
      </c>
      <c r="E29" s="3">
        <v>6993</v>
      </c>
      <c r="F29" s="41">
        <f t="shared" si="0"/>
        <v>0.0045911252688496775</v>
      </c>
      <c r="G29" s="41">
        <f t="shared" si="1"/>
        <v>0.061636556854410204</v>
      </c>
      <c r="H29" s="25">
        <f t="shared" si="2"/>
        <v>406</v>
      </c>
      <c r="I29" s="35">
        <f t="shared" si="3"/>
        <v>0.004146792364182336</v>
      </c>
      <c r="J29" s="109">
        <v>7020.851</v>
      </c>
      <c r="K29" s="112">
        <v>6925.658</v>
      </c>
      <c r="L29" s="35">
        <f t="shared" si="4"/>
        <v>-0.013558612766457985</v>
      </c>
      <c r="M29" s="14">
        <f t="shared" si="5"/>
        <v>-95.1929999999993</v>
      </c>
    </row>
    <row r="30" spans="1:13" ht="15">
      <c r="A30" s="1">
        <v>29</v>
      </c>
      <c r="B30" s="23" t="s">
        <v>121</v>
      </c>
      <c r="C30" s="10">
        <v>1842</v>
      </c>
      <c r="D30" s="14">
        <v>1995</v>
      </c>
      <c r="E30" s="3">
        <v>1981</v>
      </c>
      <c r="F30" s="41">
        <f t="shared" si="0"/>
        <v>0.0013005890401245833</v>
      </c>
      <c r="G30" s="41">
        <f t="shared" si="1"/>
        <v>0.07546145494028231</v>
      </c>
      <c r="H30" s="25">
        <f t="shared" si="2"/>
        <v>139</v>
      </c>
      <c r="I30" s="35">
        <f t="shared" si="3"/>
        <v>0.0014197146271461693</v>
      </c>
      <c r="J30" s="109">
        <v>1891.746</v>
      </c>
      <c r="K30" s="112">
        <v>1878.153</v>
      </c>
      <c r="L30" s="35">
        <f t="shared" si="4"/>
        <v>-0.007185425527528576</v>
      </c>
      <c r="M30" s="14">
        <f t="shared" si="5"/>
        <v>-13.593000000000075</v>
      </c>
    </row>
    <row r="31" spans="1:13" ht="15">
      <c r="A31" s="1">
        <v>30</v>
      </c>
      <c r="B31" s="23" t="s">
        <v>122</v>
      </c>
      <c r="C31" s="10">
        <v>970</v>
      </c>
      <c r="D31" s="14">
        <v>1046</v>
      </c>
      <c r="E31" s="3">
        <v>1045</v>
      </c>
      <c r="F31" s="41">
        <f t="shared" si="0"/>
        <v>0.0006860754906260423</v>
      </c>
      <c r="G31" s="41">
        <f t="shared" si="1"/>
        <v>0.07731958762886598</v>
      </c>
      <c r="H31" s="25">
        <f t="shared" si="2"/>
        <v>75</v>
      </c>
      <c r="I31" s="35">
        <f t="shared" si="3"/>
        <v>0.0007660330722011704</v>
      </c>
      <c r="J31" s="109">
        <v>1019.762</v>
      </c>
      <c r="K31" s="112">
        <v>1024.68</v>
      </c>
      <c r="L31" s="35">
        <f t="shared" si="4"/>
        <v>0.0048226939226997285</v>
      </c>
      <c r="M31" s="14">
        <f t="shared" si="5"/>
        <v>4.91800000000012</v>
      </c>
    </row>
    <row r="32" spans="1:13" ht="15">
      <c r="A32" s="1">
        <v>31</v>
      </c>
      <c r="B32" s="23" t="s">
        <v>123</v>
      </c>
      <c r="C32" s="10">
        <v>17172</v>
      </c>
      <c r="D32" s="14">
        <v>18717</v>
      </c>
      <c r="E32" s="3">
        <v>18643</v>
      </c>
      <c r="F32" s="41">
        <f t="shared" si="0"/>
        <v>0.01223971805908259</v>
      </c>
      <c r="G32" s="41">
        <f t="shared" si="1"/>
        <v>0.08566270673188912</v>
      </c>
      <c r="H32" s="25">
        <f t="shared" si="2"/>
        <v>1471</v>
      </c>
      <c r="I32" s="35">
        <f t="shared" si="3"/>
        <v>0.015024461989438957</v>
      </c>
      <c r="J32" s="109">
        <v>18673.98</v>
      </c>
      <c r="K32" s="112">
        <v>18687.57</v>
      </c>
      <c r="L32" s="35">
        <f t="shared" si="4"/>
        <v>0.0007277505920002135</v>
      </c>
      <c r="M32" s="14">
        <f t="shared" si="5"/>
        <v>13.590000000000146</v>
      </c>
    </row>
    <row r="33" spans="1:13" ht="15">
      <c r="A33" s="1">
        <v>32</v>
      </c>
      <c r="B33" s="23" t="s">
        <v>124</v>
      </c>
      <c r="C33" s="10">
        <v>7149</v>
      </c>
      <c r="D33" s="14">
        <v>7540</v>
      </c>
      <c r="E33" s="3">
        <v>7497</v>
      </c>
      <c r="F33" s="41">
        <f t="shared" si="0"/>
        <v>0.004922017180118123</v>
      </c>
      <c r="G33" s="41">
        <f t="shared" si="1"/>
        <v>0.04867813680234998</v>
      </c>
      <c r="H33" s="25">
        <f t="shared" si="2"/>
        <v>348</v>
      </c>
      <c r="I33" s="35">
        <f t="shared" si="3"/>
        <v>0.0035543934550134313</v>
      </c>
      <c r="J33" s="109">
        <v>7475.326</v>
      </c>
      <c r="K33" s="112">
        <v>7473.683</v>
      </c>
      <c r="L33" s="35">
        <f t="shared" si="4"/>
        <v>-0.00021978974562447565</v>
      </c>
      <c r="M33" s="14">
        <f t="shared" si="5"/>
        <v>-1.643000000000029</v>
      </c>
    </row>
    <row r="34" spans="1:13" ht="15">
      <c r="A34" s="1">
        <v>33</v>
      </c>
      <c r="B34" s="23" t="s">
        <v>125</v>
      </c>
      <c r="C34" s="10">
        <v>28789</v>
      </c>
      <c r="D34" s="14">
        <v>30838</v>
      </c>
      <c r="E34" s="3">
        <v>30629</v>
      </c>
      <c r="F34" s="41">
        <f aca="true" t="shared" si="6" ref="F34:F65">E34/$E$83</f>
        <v>0.020108905456827798</v>
      </c>
      <c r="G34" s="41">
        <f aca="true" t="shared" si="7" ref="G34:G65">(E34-C34)/C34</f>
        <v>0.06391330021883358</v>
      </c>
      <c r="H34" s="25">
        <f aca="true" t="shared" si="8" ref="H34:H65">E34-C34</f>
        <v>1840</v>
      </c>
      <c r="I34" s="35">
        <f aca="true" t="shared" si="9" ref="I34:I65">H34/$H$83</f>
        <v>0.018793344704668716</v>
      </c>
      <c r="J34" s="109">
        <v>30825.42</v>
      </c>
      <c r="K34" s="112">
        <v>30902.29</v>
      </c>
      <c r="L34" s="35">
        <f aca="true" t="shared" si="10" ref="L34:L65">(K34-J34)/J34</f>
        <v>0.002493721091229337</v>
      </c>
      <c r="M34" s="14">
        <f aca="true" t="shared" si="11" ref="M34:M65">K34-J34</f>
        <v>76.87000000000262</v>
      </c>
    </row>
    <row r="35" spans="1:13" ht="15">
      <c r="A35" s="1">
        <v>34</v>
      </c>
      <c r="B35" s="23" t="s">
        <v>126</v>
      </c>
      <c r="C35" s="10">
        <v>409959</v>
      </c>
      <c r="D35" s="14">
        <v>441512</v>
      </c>
      <c r="E35" s="3">
        <v>443011</v>
      </c>
      <c r="F35" s="41">
        <f t="shared" si="6"/>
        <v>0.2908507073471135</v>
      </c>
      <c r="G35" s="41">
        <f t="shared" si="7"/>
        <v>0.08062269641598306</v>
      </c>
      <c r="H35" s="25">
        <f t="shared" si="8"/>
        <v>33052</v>
      </c>
      <c r="I35" s="35">
        <f t="shared" si="9"/>
        <v>0.3375856680319078</v>
      </c>
      <c r="J35" s="109">
        <v>443676.4</v>
      </c>
      <c r="K35" s="112">
        <v>446199.7</v>
      </c>
      <c r="L35" s="35">
        <f t="shared" si="10"/>
        <v>0.005687253142154932</v>
      </c>
      <c r="M35" s="14">
        <f t="shared" si="11"/>
        <v>2523.2999999999884</v>
      </c>
    </row>
    <row r="36" spans="1:13" ht="15">
      <c r="A36" s="1">
        <v>35</v>
      </c>
      <c r="B36" s="23" t="s">
        <v>127</v>
      </c>
      <c r="C36" s="10">
        <v>101448</v>
      </c>
      <c r="D36" s="14">
        <v>107623</v>
      </c>
      <c r="E36" s="3">
        <v>107104</v>
      </c>
      <c r="F36" s="41">
        <f t="shared" si="6"/>
        <v>0.07031715727082452</v>
      </c>
      <c r="G36" s="41">
        <f t="shared" si="7"/>
        <v>0.055752700891096914</v>
      </c>
      <c r="H36" s="25">
        <f t="shared" si="8"/>
        <v>5656</v>
      </c>
      <c r="I36" s="35">
        <f t="shared" si="9"/>
        <v>0.05776910741826427</v>
      </c>
      <c r="J36" s="109">
        <v>107732.2</v>
      </c>
      <c r="K36" s="112">
        <v>108027</v>
      </c>
      <c r="L36" s="35">
        <f t="shared" si="10"/>
        <v>0.002736414925157037</v>
      </c>
      <c r="M36" s="14">
        <f t="shared" si="11"/>
        <v>294.8000000000029</v>
      </c>
    </row>
    <row r="37" spans="1:13" ht="15">
      <c r="A37" s="1">
        <v>36</v>
      </c>
      <c r="B37" s="23" t="s">
        <v>128</v>
      </c>
      <c r="C37" s="10">
        <v>2303</v>
      </c>
      <c r="D37" s="14">
        <v>2413</v>
      </c>
      <c r="E37" s="3">
        <v>2363</v>
      </c>
      <c r="F37" s="41">
        <f t="shared" si="6"/>
        <v>0.0015513840998558257</v>
      </c>
      <c r="G37" s="41">
        <f t="shared" si="7"/>
        <v>0.026052974381241857</v>
      </c>
      <c r="H37" s="25">
        <f t="shared" si="8"/>
        <v>60</v>
      </c>
      <c r="I37" s="35">
        <f t="shared" si="9"/>
        <v>0.0006128264577609364</v>
      </c>
      <c r="J37" s="109">
        <v>2322.738</v>
      </c>
      <c r="K37" s="112">
        <v>2308.126</v>
      </c>
      <c r="L37" s="35">
        <f t="shared" si="10"/>
        <v>-0.006290851572583574</v>
      </c>
      <c r="M37" s="14">
        <f t="shared" si="11"/>
        <v>-14.611999999999625</v>
      </c>
    </row>
    <row r="38" spans="1:13" ht="15">
      <c r="A38" s="1">
        <v>37</v>
      </c>
      <c r="B38" s="23" t="s">
        <v>129</v>
      </c>
      <c r="C38" s="10">
        <v>5981</v>
      </c>
      <c r="D38" s="14">
        <v>6158</v>
      </c>
      <c r="E38" s="3">
        <v>6103</v>
      </c>
      <c r="F38" s="41">
        <f t="shared" si="6"/>
        <v>0.004006812171570082</v>
      </c>
      <c r="G38" s="41">
        <f t="shared" si="7"/>
        <v>0.02039792676809898</v>
      </c>
      <c r="H38" s="25">
        <f t="shared" si="8"/>
        <v>122</v>
      </c>
      <c r="I38" s="35">
        <f t="shared" si="9"/>
        <v>0.001246080464113904</v>
      </c>
      <c r="J38" s="109">
        <v>6006.569</v>
      </c>
      <c r="K38" s="112">
        <v>5962.635</v>
      </c>
      <c r="L38" s="35">
        <f t="shared" si="10"/>
        <v>-0.007314325366111701</v>
      </c>
      <c r="M38" s="14">
        <f t="shared" si="11"/>
        <v>-43.9340000000002</v>
      </c>
    </row>
    <row r="39" spans="1:13" ht="15">
      <c r="A39" s="1">
        <v>38</v>
      </c>
      <c r="B39" s="23" t="s">
        <v>130</v>
      </c>
      <c r="C39" s="10">
        <v>23181</v>
      </c>
      <c r="D39" s="14">
        <v>24798</v>
      </c>
      <c r="E39" s="3">
        <v>24695</v>
      </c>
      <c r="F39" s="41">
        <f t="shared" si="6"/>
        <v>0.01621304712058384</v>
      </c>
      <c r="G39" s="41">
        <f t="shared" si="7"/>
        <v>0.06531210905482938</v>
      </c>
      <c r="H39" s="25">
        <f t="shared" si="8"/>
        <v>1514</v>
      </c>
      <c r="I39" s="35">
        <f t="shared" si="9"/>
        <v>0.015463654284167629</v>
      </c>
      <c r="J39" s="109">
        <v>24647.9</v>
      </c>
      <c r="K39" s="112">
        <v>24746.06</v>
      </c>
      <c r="L39" s="35">
        <f t="shared" si="10"/>
        <v>0.003982489380434027</v>
      </c>
      <c r="M39" s="14">
        <f t="shared" si="11"/>
        <v>98.15999999999985</v>
      </c>
    </row>
    <row r="40" spans="1:13" ht="15">
      <c r="A40" s="1">
        <v>39</v>
      </c>
      <c r="B40" s="23" t="s">
        <v>131</v>
      </c>
      <c r="C40" s="10">
        <v>6827</v>
      </c>
      <c r="D40" s="14">
        <v>7047</v>
      </c>
      <c r="E40" s="3">
        <v>7080</v>
      </c>
      <c r="F40" s="41">
        <f t="shared" si="6"/>
        <v>0.004648243515437684</v>
      </c>
      <c r="G40" s="41">
        <f t="shared" si="7"/>
        <v>0.037058737366339536</v>
      </c>
      <c r="H40" s="25">
        <f t="shared" si="8"/>
        <v>253</v>
      </c>
      <c r="I40" s="35">
        <f t="shared" si="9"/>
        <v>0.0025840848968919487</v>
      </c>
      <c r="J40" s="109">
        <v>7074.569</v>
      </c>
      <c r="K40" s="112">
        <v>7079.187</v>
      </c>
      <c r="L40" s="35">
        <f t="shared" si="10"/>
        <v>0.0006527606134026656</v>
      </c>
      <c r="M40" s="14">
        <f t="shared" si="11"/>
        <v>4.617999999999483</v>
      </c>
    </row>
    <row r="41" spans="1:13" ht="15">
      <c r="A41" s="1">
        <v>40</v>
      </c>
      <c r="B41" s="23" t="s">
        <v>132</v>
      </c>
      <c r="C41" s="10">
        <v>3132</v>
      </c>
      <c r="D41" s="14">
        <v>3168</v>
      </c>
      <c r="E41" s="3">
        <v>3192</v>
      </c>
      <c r="F41" s="41">
        <f t="shared" si="6"/>
        <v>0.00209564877136682</v>
      </c>
      <c r="G41" s="41">
        <f t="shared" si="7"/>
        <v>0.019157088122605363</v>
      </c>
      <c r="H41" s="25">
        <f t="shared" si="8"/>
        <v>60</v>
      </c>
      <c r="I41" s="35">
        <f t="shared" si="9"/>
        <v>0.0006128264577609364</v>
      </c>
      <c r="J41" s="109">
        <v>3138.064</v>
      </c>
      <c r="K41" s="112">
        <v>3136.392</v>
      </c>
      <c r="L41" s="35">
        <f t="shared" si="10"/>
        <v>-0.0005328125876336575</v>
      </c>
      <c r="M41" s="14">
        <f t="shared" si="11"/>
        <v>-1.6720000000000255</v>
      </c>
    </row>
    <row r="42" spans="1:13" ht="15">
      <c r="A42" s="1">
        <v>41</v>
      </c>
      <c r="B42" s="23" t="s">
        <v>133</v>
      </c>
      <c r="C42" s="10">
        <v>33828</v>
      </c>
      <c r="D42" s="14">
        <v>35933</v>
      </c>
      <c r="E42" s="3">
        <v>36012</v>
      </c>
      <c r="F42" s="41">
        <f t="shared" si="6"/>
        <v>0.023643014898014385</v>
      </c>
      <c r="G42" s="41">
        <f t="shared" si="7"/>
        <v>0.06456190138346932</v>
      </c>
      <c r="H42" s="25">
        <f t="shared" si="8"/>
        <v>2184</v>
      </c>
      <c r="I42" s="35">
        <f t="shared" si="9"/>
        <v>0.022306883062498086</v>
      </c>
      <c r="J42" s="109">
        <v>35913.56</v>
      </c>
      <c r="K42" s="112">
        <v>36071.54</v>
      </c>
      <c r="L42" s="35">
        <f t="shared" si="10"/>
        <v>0.0043988955703640415</v>
      </c>
      <c r="M42" s="14">
        <f t="shared" si="11"/>
        <v>157.9800000000032</v>
      </c>
    </row>
    <row r="43" spans="1:13" ht="15">
      <c r="A43" s="1">
        <v>42</v>
      </c>
      <c r="B43" s="23" t="s">
        <v>134</v>
      </c>
      <c r="C43" s="10">
        <v>34636</v>
      </c>
      <c r="D43" s="14">
        <v>37358</v>
      </c>
      <c r="E43" s="3">
        <v>37442</v>
      </c>
      <c r="F43" s="41">
        <f t="shared" si="6"/>
        <v>0.0245818550430816</v>
      </c>
      <c r="G43" s="41">
        <f t="shared" si="7"/>
        <v>0.08101397389998845</v>
      </c>
      <c r="H43" s="25">
        <f t="shared" si="8"/>
        <v>2806</v>
      </c>
      <c r="I43" s="35">
        <f t="shared" si="9"/>
        <v>0.02865985067461979</v>
      </c>
      <c r="J43" s="109">
        <v>37268.22</v>
      </c>
      <c r="K43" s="112">
        <v>37446.03</v>
      </c>
      <c r="L43" s="35">
        <f t="shared" si="10"/>
        <v>0.004771089147804689</v>
      </c>
      <c r="M43" s="14">
        <f t="shared" si="11"/>
        <v>177.80999999999767</v>
      </c>
    </row>
    <row r="44" spans="1:13" ht="15">
      <c r="A44" s="1">
        <v>43</v>
      </c>
      <c r="B44" s="23" t="s">
        <v>135</v>
      </c>
      <c r="C44" s="10">
        <v>9125</v>
      </c>
      <c r="D44" s="14">
        <v>9742</v>
      </c>
      <c r="E44" s="3">
        <v>9673</v>
      </c>
      <c r="F44" s="41">
        <f t="shared" si="6"/>
        <v>0.006350629876388236</v>
      </c>
      <c r="G44" s="41">
        <f t="shared" si="7"/>
        <v>0.06005479452054795</v>
      </c>
      <c r="H44" s="25">
        <f t="shared" si="8"/>
        <v>548</v>
      </c>
      <c r="I44" s="35">
        <f t="shared" si="9"/>
        <v>0.005597148314216553</v>
      </c>
      <c r="J44" s="109">
        <v>9527.991</v>
      </c>
      <c r="K44" s="112">
        <v>9541.754</v>
      </c>
      <c r="L44" s="35">
        <f t="shared" si="10"/>
        <v>0.0014444807934853034</v>
      </c>
      <c r="M44" s="14">
        <f t="shared" si="11"/>
        <v>13.76300000000083</v>
      </c>
    </row>
    <row r="45" spans="1:13" ht="15">
      <c r="A45" s="1">
        <v>44</v>
      </c>
      <c r="B45" s="23" t="s">
        <v>136</v>
      </c>
      <c r="C45" s="10">
        <v>9101</v>
      </c>
      <c r="D45" s="14">
        <v>9477</v>
      </c>
      <c r="E45" s="3">
        <v>9552</v>
      </c>
      <c r="F45" s="41">
        <f t="shared" si="6"/>
        <v>0.00627118955642101</v>
      </c>
      <c r="G45" s="41">
        <f t="shared" si="7"/>
        <v>0.04955499395670805</v>
      </c>
      <c r="H45" s="25">
        <f t="shared" si="8"/>
        <v>451</v>
      </c>
      <c r="I45" s="35">
        <f t="shared" si="9"/>
        <v>0.004606412207503039</v>
      </c>
      <c r="J45" s="109">
        <v>9401.127</v>
      </c>
      <c r="K45" s="112">
        <v>9423.951</v>
      </c>
      <c r="L45" s="35">
        <f t="shared" si="10"/>
        <v>0.0024277940293752766</v>
      </c>
      <c r="M45" s="14">
        <f t="shared" si="11"/>
        <v>22.823999999998705</v>
      </c>
    </row>
    <row r="46" spans="1:13" ht="15">
      <c r="A46" s="1">
        <v>45</v>
      </c>
      <c r="B46" s="23" t="s">
        <v>137</v>
      </c>
      <c r="C46" s="10">
        <v>22549</v>
      </c>
      <c r="D46" s="14">
        <v>23849</v>
      </c>
      <c r="E46" s="3">
        <v>23832</v>
      </c>
      <c r="F46" s="41">
        <f t="shared" si="6"/>
        <v>0.015646460375693626</v>
      </c>
      <c r="G46" s="41">
        <f t="shared" si="7"/>
        <v>0.056898310346356826</v>
      </c>
      <c r="H46" s="25">
        <f t="shared" si="8"/>
        <v>1283</v>
      </c>
      <c r="I46" s="35">
        <f t="shared" si="9"/>
        <v>0.013104272421788023</v>
      </c>
      <c r="J46" s="109">
        <v>23769.6</v>
      </c>
      <c r="K46" s="112">
        <v>23833.49</v>
      </c>
      <c r="L46" s="35">
        <f t="shared" si="10"/>
        <v>0.002687887049003898</v>
      </c>
      <c r="M46" s="14">
        <f t="shared" si="11"/>
        <v>63.890000000003056</v>
      </c>
    </row>
    <row r="47" spans="1:13" ht="15">
      <c r="A47" s="1">
        <v>46</v>
      </c>
      <c r="B47" s="23" t="s">
        <v>138</v>
      </c>
      <c r="C47" s="10">
        <v>10412</v>
      </c>
      <c r="D47" s="14">
        <v>11227</v>
      </c>
      <c r="E47" s="3">
        <v>11191</v>
      </c>
      <c r="F47" s="41">
        <f t="shared" si="6"/>
        <v>0.007347244799613434</v>
      </c>
      <c r="G47" s="41">
        <f t="shared" si="7"/>
        <v>0.07481751824817519</v>
      </c>
      <c r="H47" s="25">
        <f t="shared" si="8"/>
        <v>779</v>
      </c>
      <c r="I47" s="35">
        <f t="shared" si="9"/>
        <v>0.007956530176596158</v>
      </c>
      <c r="J47" s="109">
        <v>11097.85</v>
      </c>
      <c r="K47" s="112">
        <v>11126.09</v>
      </c>
      <c r="L47" s="35">
        <f t="shared" si="10"/>
        <v>0.0025446370242884686</v>
      </c>
      <c r="M47" s="14">
        <f t="shared" si="11"/>
        <v>28.23999999999978</v>
      </c>
    </row>
    <row r="48" spans="1:13" ht="15">
      <c r="A48" s="1">
        <v>47</v>
      </c>
      <c r="B48" s="23" t="s">
        <v>139</v>
      </c>
      <c r="C48" s="10">
        <v>3419</v>
      </c>
      <c r="D48" s="14">
        <v>4002</v>
      </c>
      <c r="E48" s="3">
        <v>4032</v>
      </c>
      <c r="F48" s="41">
        <f t="shared" si="6"/>
        <v>0.002647135290147562</v>
      </c>
      <c r="G48" s="41">
        <f t="shared" si="7"/>
        <v>0.1792921906990348</v>
      </c>
      <c r="H48" s="25">
        <f t="shared" si="8"/>
        <v>613</v>
      </c>
      <c r="I48" s="35">
        <f t="shared" si="9"/>
        <v>0.006261043643457567</v>
      </c>
      <c r="J48" s="109">
        <v>3971.019</v>
      </c>
      <c r="K48" s="112">
        <v>3996.774</v>
      </c>
      <c r="L48" s="35">
        <f t="shared" si="10"/>
        <v>0.0064857408136299805</v>
      </c>
      <c r="M48" s="14">
        <f t="shared" si="11"/>
        <v>25.75500000000011</v>
      </c>
    </row>
    <row r="49" spans="1:13" ht="15">
      <c r="A49" s="1">
        <v>48</v>
      </c>
      <c r="B49" s="23" t="s">
        <v>140</v>
      </c>
      <c r="C49" s="10">
        <v>28856</v>
      </c>
      <c r="D49" s="14">
        <v>31123</v>
      </c>
      <c r="E49" s="3">
        <v>30295</v>
      </c>
      <c r="F49" s="41">
        <f t="shared" si="6"/>
        <v>0.019889623912455454</v>
      </c>
      <c r="G49" s="41">
        <f t="shared" si="7"/>
        <v>0.04986831161630163</v>
      </c>
      <c r="H49" s="25">
        <f t="shared" si="8"/>
        <v>1439</v>
      </c>
      <c r="I49" s="35">
        <f t="shared" si="9"/>
        <v>0.014697621211966458</v>
      </c>
      <c r="J49" s="109">
        <v>30215.2</v>
      </c>
      <c r="K49" s="112">
        <v>30043.99</v>
      </c>
      <c r="L49" s="35">
        <f t="shared" si="10"/>
        <v>-0.005666353358574463</v>
      </c>
      <c r="M49" s="14">
        <f t="shared" si="11"/>
        <v>-171.20999999999913</v>
      </c>
    </row>
    <row r="50" spans="1:13" ht="15">
      <c r="A50" s="1">
        <v>49</v>
      </c>
      <c r="B50" s="23" t="s">
        <v>141</v>
      </c>
      <c r="C50" s="10">
        <v>1634</v>
      </c>
      <c r="D50" s="14">
        <v>1662</v>
      </c>
      <c r="E50" s="3">
        <v>1702</v>
      </c>
      <c r="F50" s="41">
        <f t="shared" si="6"/>
        <v>0.0011174167321009799</v>
      </c>
      <c r="G50" s="41">
        <f t="shared" si="7"/>
        <v>0.0416156670746634</v>
      </c>
      <c r="H50" s="25">
        <f t="shared" si="8"/>
        <v>68</v>
      </c>
      <c r="I50" s="35">
        <f t="shared" si="9"/>
        <v>0.0006945366521290613</v>
      </c>
      <c r="J50" s="109">
        <v>1587.185</v>
      </c>
      <c r="K50" s="112">
        <v>1588.044</v>
      </c>
      <c r="L50" s="35">
        <f t="shared" si="10"/>
        <v>0.000541209751856369</v>
      </c>
      <c r="M50" s="14">
        <f t="shared" si="11"/>
        <v>0.859000000000151</v>
      </c>
    </row>
    <row r="51" spans="1:13" ht="15">
      <c r="A51" s="1">
        <v>50</v>
      </c>
      <c r="B51" s="23" t="s">
        <v>142</v>
      </c>
      <c r="C51" s="10">
        <v>4864</v>
      </c>
      <c r="D51" s="14">
        <v>5094</v>
      </c>
      <c r="E51" s="3">
        <v>5083</v>
      </c>
      <c r="F51" s="41">
        <f t="shared" si="6"/>
        <v>0.0033371499701934666</v>
      </c>
      <c r="G51" s="41">
        <f t="shared" si="7"/>
        <v>0.04502467105263158</v>
      </c>
      <c r="H51" s="25">
        <f t="shared" si="8"/>
        <v>219</v>
      </c>
      <c r="I51" s="35">
        <f t="shared" si="9"/>
        <v>0.002236816570827418</v>
      </c>
      <c r="J51" s="109">
        <v>5035.439</v>
      </c>
      <c r="K51" s="112">
        <v>5043.896</v>
      </c>
      <c r="L51" s="35">
        <f t="shared" si="10"/>
        <v>0.0016794960677707395</v>
      </c>
      <c r="M51" s="14">
        <f t="shared" si="11"/>
        <v>8.456999999999425</v>
      </c>
    </row>
    <row r="52" spans="1:13" ht="15">
      <c r="A52" s="1">
        <v>51</v>
      </c>
      <c r="B52" s="23" t="s">
        <v>143</v>
      </c>
      <c r="C52" s="10">
        <v>4472</v>
      </c>
      <c r="D52" s="14">
        <v>4731</v>
      </c>
      <c r="E52" s="3">
        <v>4746</v>
      </c>
      <c r="F52" s="41">
        <f t="shared" si="6"/>
        <v>0.0031158988311111926</v>
      </c>
      <c r="G52" s="41">
        <f t="shared" si="7"/>
        <v>0.061270125223613595</v>
      </c>
      <c r="H52" s="25">
        <f t="shared" si="8"/>
        <v>274</v>
      </c>
      <c r="I52" s="35">
        <f t="shared" si="9"/>
        <v>0.0027985741571082763</v>
      </c>
      <c r="J52" s="109">
        <v>4578.197</v>
      </c>
      <c r="K52" s="112">
        <v>4606.292</v>
      </c>
      <c r="L52" s="35">
        <f t="shared" si="10"/>
        <v>0.006136695297297223</v>
      </c>
      <c r="M52" s="14">
        <f t="shared" si="11"/>
        <v>28.095000000000255</v>
      </c>
    </row>
    <row r="53" spans="1:13" ht="15">
      <c r="A53" s="1">
        <v>52</v>
      </c>
      <c r="B53" s="23" t="s">
        <v>144</v>
      </c>
      <c r="C53" s="10">
        <v>10271</v>
      </c>
      <c r="D53" s="14">
        <v>10647</v>
      </c>
      <c r="E53" s="3">
        <v>10618</v>
      </c>
      <c r="F53" s="41">
        <f t="shared" si="6"/>
        <v>0.006971052210016571</v>
      </c>
      <c r="G53" s="41">
        <f t="shared" si="7"/>
        <v>0.033784441631778794</v>
      </c>
      <c r="H53" s="25">
        <f t="shared" si="8"/>
        <v>347</v>
      </c>
      <c r="I53" s="35">
        <f t="shared" si="9"/>
        <v>0.0035441796807174153</v>
      </c>
      <c r="J53" s="109">
        <v>10656.98</v>
      </c>
      <c r="K53" s="112">
        <v>10545.85</v>
      </c>
      <c r="L53" s="35">
        <f t="shared" si="10"/>
        <v>-0.010427907343356111</v>
      </c>
      <c r="M53" s="14">
        <f t="shared" si="11"/>
        <v>-111.1299999999992</v>
      </c>
    </row>
    <row r="54" spans="1:13" ht="15">
      <c r="A54" s="1">
        <v>53</v>
      </c>
      <c r="B54" s="23" t="s">
        <v>145</v>
      </c>
      <c r="C54" s="10">
        <v>5364</v>
      </c>
      <c r="D54" s="14">
        <v>5561</v>
      </c>
      <c r="E54" s="3">
        <v>5549</v>
      </c>
      <c r="F54" s="41">
        <f t="shared" si="6"/>
        <v>0.003643093681802783</v>
      </c>
      <c r="G54" s="41">
        <f t="shared" si="7"/>
        <v>0.034489187173750935</v>
      </c>
      <c r="H54" s="25">
        <f t="shared" si="8"/>
        <v>185</v>
      </c>
      <c r="I54" s="35">
        <f t="shared" si="9"/>
        <v>0.0018895482447628873</v>
      </c>
      <c r="J54" s="109">
        <v>5542.14</v>
      </c>
      <c r="K54" s="112">
        <v>5505.305</v>
      </c>
      <c r="L54" s="35">
        <f t="shared" si="10"/>
        <v>-0.006646349605026224</v>
      </c>
      <c r="M54" s="14">
        <f t="shared" si="11"/>
        <v>-36.835000000000036</v>
      </c>
    </row>
    <row r="55" spans="1:13" ht="15">
      <c r="A55" s="1">
        <v>54</v>
      </c>
      <c r="B55" s="23" t="s">
        <v>146</v>
      </c>
      <c r="C55" s="10">
        <v>16498</v>
      </c>
      <c r="D55" s="14">
        <v>17773</v>
      </c>
      <c r="E55" s="3">
        <v>17814</v>
      </c>
      <c r="F55" s="41">
        <f t="shared" si="6"/>
        <v>0.011695453387571594</v>
      </c>
      <c r="G55" s="41">
        <f t="shared" si="7"/>
        <v>0.07976724451448661</v>
      </c>
      <c r="H55" s="25">
        <f t="shared" si="8"/>
        <v>1316</v>
      </c>
      <c r="I55" s="35">
        <f t="shared" si="9"/>
        <v>0.01344132697355654</v>
      </c>
      <c r="J55" s="109">
        <v>17745.46</v>
      </c>
      <c r="K55" s="112">
        <v>17828.3</v>
      </c>
      <c r="L55" s="35">
        <f t="shared" si="10"/>
        <v>0.004668236270009352</v>
      </c>
      <c r="M55" s="14">
        <f t="shared" si="11"/>
        <v>82.84000000000015</v>
      </c>
    </row>
    <row r="56" spans="1:13" ht="15">
      <c r="A56" s="1">
        <v>55</v>
      </c>
      <c r="B56" s="23" t="s">
        <v>147</v>
      </c>
      <c r="C56" s="10">
        <v>19412</v>
      </c>
      <c r="D56" s="14">
        <v>20540</v>
      </c>
      <c r="E56" s="3">
        <v>20533</v>
      </c>
      <c r="F56" s="41">
        <f t="shared" si="6"/>
        <v>0.01348056272633926</v>
      </c>
      <c r="G56" s="41">
        <f t="shared" si="7"/>
        <v>0.05774778487533484</v>
      </c>
      <c r="H56" s="25">
        <f t="shared" si="8"/>
        <v>1121</v>
      </c>
      <c r="I56" s="35">
        <f t="shared" si="9"/>
        <v>0.011449640985833495</v>
      </c>
      <c r="J56" s="109">
        <v>20411.6</v>
      </c>
      <c r="K56" s="112">
        <v>20445.45</v>
      </c>
      <c r="L56" s="35">
        <f t="shared" si="10"/>
        <v>0.001658370730369113</v>
      </c>
      <c r="M56" s="14">
        <f t="shared" si="11"/>
        <v>33.85000000000218</v>
      </c>
    </row>
    <row r="57" spans="1:13" ht="15">
      <c r="A57" s="1">
        <v>56</v>
      </c>
      <c r="B57" s="23" t="s">
        <v>148</v>
      </c>
      <c r="C57" s="10">
        <v>1607</v>
      </c>
      <c r="D57" s="14">
        <v>1721</v>
      </c>
      <c r="E57" s="3">
        <v>1733</v>
      </c>
      <c r="F57" s="41">
        <f t="shared" si="6"/>
        <v>0.0011377692107702691</v>
      </c>
      <c r="G57" s="41">
        <f t="shared" si="7"/>
        <v>0.07840696950840075</v>
      </c>
      <c r="H57" s="25">
        <f t="shared" si="8"/>
        <v>126</v>
      </c>
      <c r="I57" s="35">
        <f t="shared" si="9"/>
        <v>0.0012869355612979663</v>
      </c>
      <c r="J57" s="109">
        <v>1696.2</v>
      </c>
      <c r="K57" s="112">
        <v>1704.24</v>
      </c>
      <c r="L57" s="35">
        <f t="shared" si="10"/>
        <v>0.004740007074637403</v>
      </c>
      <c r="M57" s="14">
        <f t="shared" si="11"/>
        <v>8.039999999999964</v>
      </c>
    </row>
    <row r="58" spans="1:13" ht="15">
      <c r="A58" s="1">
        <v>57</v>
      </c>
      <c r="B58" s="23" t="s">
        <v>149</v>
      </c>
      <c r="C58" s="10">
        <v>3389</v>
      </c>
      <c r="D58" s="14">
        <v>3485</v>
      </c>
      <c r="E58" s="3">
        <v>3475</v>
      </c>
      <c r="F58" s="41">
        <f t="shared" si="6"/>
        <v>0.0022814472056703317</v>
      </c>
      <c r="G58" s="41">
        <f t="shared" si="7"/>
        <v>0.025376217173207437</v>
      </c>
      <c r="H58" s="25">
        <f t="shared" si="8"/>
        <v>86</v>
      </c>
      <c r="I58" s="35">
        <f t="shared" si="9"/>
        <v>0.0008783845894573422</v>
      </c>
      <c r="J58" s="109">
        <v>3443.198</v>
      </c>
      <c r="K58" s="112">
        <v>3443.814</v>
      </c>
      <c r="L58" s="35">
        <f t="shared" si="10"/>
        <v>0.00017890344964186942</v>
      </c>
      <c r="M58" s="14">
        <f t="shared" si="11"/>
        <v>0.6159999999999854</v>
      </c>
    </row>
    <row r="59" spans="1:13" ht="15">
      <c r="A59" s="1">
        <v>58</v>
      </c>
      <c r="B59" s="23" t="s">
        <v>150</v>
      </c>
      <c r="C59" s="10">
        <v>7747</v>
      </c>
      <c r="D59" s="14">
        <v>7972</v>
      </c>
      <c r="E59" s="3">
        <v>7919</v>
      </c>
      <c r="F59" s="41">
        <f t="shared" si="6"/>
        <v>0.005199073502648448</v>
      </c>
      <c r="G59" s="41">
        <f t="shared" si="7"/>
        <v>0.022202142764941268</v>
      </c>
      <c r="H59" s="25">
        <f t="shared" si="8"/>
        <v>172</v>
      </c>
      <c r="I59" s="35">
        <f t="shared" si="9"/>
        <v>0.0017567691789146843</v>
      </c>
      <c r="J59" s="109">
        <v>7662.644</v>
      </c>
      <c r="K59" s="112">
        <v>7651.271</v>
      </c>
      <c r="L59" s="35">
        <f t="shared" si="10"/>
        <v>-0.0014842135430016717</v>
      </c>
      <c r="M59" s="14">
        <f t="shared" si="11"/>
        <v>-11.373000000000502</v>
      </c>
    </row>
    <row r="60" spans="1:13" ht="15">
      <c r="A60" s="1">
        <v>59</v>
      </c>
      <c r="B60" s="23" t="s">
        <v>151</v>
      </c>
      <c r="C60" s="10">
        <v>17715</v>
      </c>
      <c r="D60" s="14">
        <v>19201</v>
      </c>
      <c r="E60" s="3">
        <v>19100</v>
      </c>
      <c r="F60" s="41">
        <f t="shared" si="6"/>
        <v>0.012539752986562111</v>
      </c>
      <c r="G60" s="41">
        <f t="shared" si="7"/>
        <v>0.07818233135760655</v>
      </c>
      <c r="H60" s="25">
        <f t="shared" si="8"/>
        <v>1385</v>
      </c>
      <c r="I60" s="35">
        <f t="shared" si="9"/>
        <v>0.014146077399981615</v>
      </c>
      <c r="J60" s="109">
        <v>19131.17</v>
      </c>
      <c r="K60" s="112">
        <v>19207.92</v>
      </c>
      <c r="L60" s="35">
        <f t="shared" si="10"/>
        <v>0.004011777638273039</v>
      </c>
      <c r="M60" s="14">
        <f t="shared" si="11"/>
        <v>76.75</v>
      </c>
    </row>
    <row r="61" spans="1:13" ht="15">
      <c r="A61" s="1">
        <v>60</v>
      </c>
      <c r="B61" s="23" t="s">
        <v>152</v>
      </c>
      <c r="C61" s="10">
        <v>6691</v>
      </c>
      <c r="D61" s="14">
        <v>6937</v>
      </c>
      <c r="E61" s="3">
        <v>6933</v>
      </c>
      <c r="F61" s="41">
        <f t="shared" si="6"/>
        <v>0.004551733374651054</v>
      </c>
      <c r="G61" s="41">
        <f t="shared" si="7"/>
        <v>0.036167986848004784</v>
      </c>
      <c r="H61" s="25">
        <f t="shared" si="8"/>
        <v>242</v>
      </c>
      <c r="I61" s="35">
        <f t="shared" si="9"/>
        <v>0.0024717333796357766</v>
      </c>
      <c r="J61" s="109">
        <v>6821.507</v>
      </c>
      <c r="K61" s="112">
        <v>6820.617</v>
      </c>
      <c r="L61" s="35">
        <f t="shared" si="10"/>
        <v>-0.0001304697041283426</v>
      </c>
      <c r="M61" s="14">
        <f t="shared" si="11"/>
        <v>-0.8899999999994179</v>
      </c>
    </row>
    <row r="62" spans="1:13" ht="15">
      <c r="A62" s="1">
        <v>61</v>
      </c>
      <c r="B62" s="23" t="s">
        <v>153</v>
      </c>
      <c r="C62" s="10">
        <v>14254</v>
      </c>
      <c r="D62" s="14">
        <v>14750</v>
      </c>
      <c r="E62" s="3">
        <v>14794</v>
      </c>
      <c r="F62" s="41">
        <f t="shared" si="6"/>
        <v>0.009712728046240831</v>
      </c>
      <c r="G62" s="41">
        <f t="shared" si="7"/>
        <v>0.037884102708011784</v>
      </c>
      <c r="H62" s="25">
        <f t="shared" si="8"/>
        <v>540</v>
      </c>
      <c r="I62" s="35">
        <f t="shared" si="9"/>
        <v>0.005515438119848427</v>
      </c>
      <c r="J62" s="109">
        <v>14631.09</v>
      </c>
      <c r="K62" s="112">
        <v>14650.42</v>
      </c>
      <c r="L62" s="35">
        <f t="shared" si="10"/>
        <v>0.0013211592574442455</v>
      </c>
      <c r="M62" s="14">
        <f t="shared" si="11"/>
        <v>19.329999999999927</v>
      </c>
    </row>
    <row r="63" spans="1:13" ht="15">
      <c r="A63" s="1">
        <v>62</v>
      </c>
      <c r="B63" s="23" t="s">
        <v>154</v>
      </c>
      <c r="C63" s="10">
        <v>975</v>
      </c>
      <c r="D63" s="14">
        <v>1213</v>
      </c>
      <c r="E63" s="3">
        <v>1163</v>
      </c>
      <c r="F63" s="41">
        <f t="shared" si="6"/>
        <v>0.000763546215883337</v>
      </c>
      <c r="G63" s="41">
        <f t="shared" si="7"/>
        <v>0.19282051282051282</v>
      </c>
      <c r="H63" s="25">
        <f t="shared" si="8"/>
        <v>188</v>
      </c>
      <c r="I63" s="35">
        <f t="shared" si="9"/>
        <v>0.001920189567650934</v>
      </c>
      <c r="J63" s="109">
        <v>1080.428</v>
      </c>
      <c r="K63" s="112">
        <v>1053.201</v>
      </c>
      <c r="L63" s="35">
        <f t="shared" si="10"/>
        <v>-0.02520019843987761</v>
      </c>
      <c r="M63" s="14">
        <f t="shared" si="11"/>
        <v>-27.22700000000009</v>
      </c>
    </row>
    <row r="64" spans="1:13" ht="15">
      <c r="A64" s="1">
        <v>63</v>
      </c>
      <c r="B64" s="23" t="s">
        <v>155</v>
      </c>
      <c r="C64" s="10">
        <v>7899</v>
      </c>
      <c r="D64" s="14">
        <v>8757</v>
      </c>
      <c r="E64" s="3">
        <v>8827</v>
      </c>
      <c r="F64" s="41">
        <f t="shared" si="6"/>
        <v>0.005795204168187631</v>
      </c>
      <c r="G64" s="41">
        <f t="shared" si="7"/>
        <v>0.11748322572477529</v>
      </c>
      <c r="H64" s="25">
        <f t="shared" si="8"/>
        <v>928</v>
      </c>
      <c r="I64" s="35">
        <f t="shared" si="9"/>
        <v>0.009478382546702482</v>
      </c>
      <c r="J64" s="109">
        <v>8779.014</v>
      </c>
      <c r="K64" s="112">
        <v>8842.747</v>
      </c>
      <c r="L64" s="35">
        <f t="shared" si="10"/>
        <v>0.007259699096048848</v>
      </c>
      <c r="M64" s="14">
        <f t="shared" si="11"/>
        <v>63.733000000000175</v>
      </c>
    </row>
    <row r="65" spans="1:13" ht="15">
      <c r="A65" s="1">
        <v>64</v>
      </c>
      <c r="B65" s="23" t="s">
        <v>156</v>
      </c>
      <c r="C65" s="10">
        <v>7174</v>
      </c>
      <c r="D65" s="14">
        <v>7367</v>
      </c>
      <c r="E65" s="3">
        <v>7412</v>
      </c>
      <c r="F65" s="41">
        <f t="shared" si="6"/>
        <v>0.004866211996670072</v>
      </c>
      <c r="G65" s="41">
        <f t="shared" si="7"/>
        <v>0.03317535545023697</v>
      </c>
      <c r="H65" s="25">
        <f t="shared" si="8"/>
        <v>238</v>
      </c>
      <c r="I65" s="35">
        <f t="shared" si="9"/>
        <v>0.0024308782824517144</v>
      </c>
      <c r="J65" s="109">
        <v>7287.158</v>
      </c>
      <c r="K65" s="112">
        <v>7310.45</v>
      </c>
      <c r="L65" s="35">
        <f t="shared" si="10"/>
        <v>0.0031963078061432813</v>
      </c>
      <c r="M65" s="14">
        <f t="shared" si="11"/>
        <v>23.29199999999946</v>
      </c>
    </row>
    <row r="66" spans="1:13" ht="15">
      <c r="A66" s="1">
        <v>65</v>
      </c>
      <c r="B66" s="23" t="s">
        <v>157</v>
      </c>
      <c r="C66" s="10">
        <v>4090</v>
      </c>
      <c r="D66" s="14">
        <v>5545</v>
      </c>
      <c r="E66" s="3">
        <v>5559</v>
      </c>
      <c r="F66" s="41">
        <f aca="true" t="shared" si="12" ref="F66:F83">E66/$E$83</f>
        <v>0.0036496589975025537</v>
      </c>
      <c r="G66" s="41">
        <f aca="true" t="shared" si="13" ref="G66:G83">(E66-C66)/C66</f>
        <v>0.3591687041564792</v>
      </c>
      <c r="H66" s="25">
        <f aca="true" t="shared" si="14" ref="H66:H83">E66-C66</f>
        <v>1469</v>
      </c>
      <c r="I66" s="35">
        <f aca="true" t="shared" si="15" ref="I66:I83">H66/$H$83</f>
        <v>0.015004034440846926</v>
      </c>
      <c r="J66" s="109">
        <v>5346.442</v>
      </c>
      <c r="K66" s="112">
        <v>5653.938</v>
      </c>
      <c r="L66" s="35">
        <f aca="true" t="shared" si="16" ref="L66:L83">(K66-J66)/J66</f>
        <v>0.05751413743944105</v>
      </c>
      <c r="M66" s="14">
        <f aca="true" t="shared" si="17" ref="M66:M83">K66-J66</f>
        <v>307.4960000000001</v>
      </c>
    </row>
    <row r="67" spans="1:13" ht="15">
      <c r="A67" s="1">
        <v>66</v>
      </c>
      <c r="B67" s="23" t="s">
        <v>158</v>
      </c>
      <c r="C67" s="10">
        <v>4843</v>
      </c>
      <c r="D67" s="14">
        <v>5140</v>
      </c>
      <c r="E67" s="3">
        <v>5083</v>
      </c>
      <c r="F67" s="41">
        <f t="shared" si="12"/>
        <v>0.0033371499701934666</v>
      </c>
      <c r="G67" s="41">
        <f t="shared" si="13"/>
        <v>0.04955606029320669</v>
      </c>
      <c r="H67" s="25">
        <f t="shared" si="14"/>
        <v>240</v>
      </c>
      <c r="I67" s="35">
        <f t="shared" si="15"/>
        <v>0.0024513058310437455</v>
      </c>
      <c r="J67" s="109">
        <v>5073.805</v>
      </c>
      <c r="K67" s="112">
        <v>5024.805</v>
      </c>
      <c r="L67" s="35">
        <f t="shared" si="16"/>
        <v>-0.00965744643319954</v>
      </c>
      <c r="M67" s="14">
        <f t="shared" si="17"/>
        <v>-49</v>
      </c>
    </row>
    <row r="68" spans="1:13" ht="15">
      <c r="A68" s="1">
        <v>67</v>
      </c>
      <c r="B68" s="23" t="s">
        <v>159</v>
      </c>
      <c r="C68" s="10">
        <v>9931</v>
      </c>
      <c r="D68" s="14">
        <v>10054</v>
      </c>
      <c r="E68" s="3">
        <v>10077</v>
      </c>
      <c r="F68" s="41">
        <f t="shared" si="12"/>
        <v>0.006615868630658974</v>
      </c>
      <c r="G68" s="41">
        <f t="shared" si="13"/>
        <v>0.014701439935555331</v>
      </c>
      <c r="H68" s="25">
        <f t="shared" si="14"/>
        <v>146</v>
      </c>
      <c r="I68" s="35">
        <f t="shared" si="15"/>
        <v>0.0014912110472182786</v>
      </c>
      <c r="J68" s="109">
        <v>10082.36</v>
      </c>
      <c r="K68" s="112">
        <v>10070.49</v>
      </c>
      <c r="L68" s="35">
        <f t="shared" si="16"/>
        <v>-0.0011773037265085556</v>
      </c>
      <c r="M68" s="14">
        <f t="shared" si="17"/>
        <v>-11.8700000000008</v>
      </c>
    </row>
    <row r="69" spans="1:13" ht="15">
      <c r="A69" s="1">
        <v>68</v>
      </c>
      <c r="B69" s="23" t="s">
        <v>160</v>
      </c>
      <c r="C69" s="10">
        <v>4736</v>
      </c>
      <c r="D69" s="14">
        <v>5177</v>
      </c>
      <c r="E69" s="3">
        <v>5201</v>
      </c>
      <c r="F69" s="41">
        <f t="shared" si="12"/>
        <v>0.0034146206954507614</v>
      </c>
      <c r="G69" s="41">
        <f t="shared" si="13"/>
        <v>0.09818412162162163</v>
      </c>
      <c r="H69" s="25">
        <f t="shared" si="14"/>
        <v>465</v>
      </c>
      <c r="I69" s="35">
        <f t="shared" si="15"/>
        <v>0.004749405047647257</v>
      </c>
      <c r="J69" s="109">
        <v>5121.609</v>
      </c>
      <c r="K69" s="112">
        <v>5159.212</v>
      </c>
      <c r="L69" s="35">
        <f t="shared" si="16"/>
        <v>0.007342028647637893</v>
      </c>
      <c r="M69" s="14">
        <f t="shared" si="17"/>
        <v>37.603000000000065</v>
      </c>
    </row>
    <row r="70" spans="1:13" ht="15">
      <c r="A70" s="1">
        <v>69</v>
      </c>
      <c r="B70" s="23" t="s">
        <v>161</v>
      </c>
      <c r="C70" s="10">
        <v>960</v>
      </c>
      <c r="D70" s="14">
        <v>1028</v>
      </c>
      <c r="E70" s="3">
        <v>1020</v>
      </c>
      <c r="F70" s="41">
        <f t="shared" si="12"/>
        <v>0.0006696622013766154</v>
      </c>
      <c r="G70" s="41">
        <f t="shared" si="13"/>
        <v>0.0625</v>
      </c>
      <c r="H70" s="25">
        <f t="shared" si="14"/>
        <v>60</v>
      </c>
      <c r="I70" s="35">
        <f t="shared" si="15"/>
        <v>0.0006128264577609364</v>
      </c>
      <c r="J70" s="109">
        <v>979.4249</v>
      </c>
      <c r="K70" s="112">
        <v>969.6104</v>
      </c>
      <c r="L70" s="35">
        <f t="shared" si="16"/>
        <v>-0.010020676419396682</v>
      </c>
      <c r="M70" s="14">
        <f t="shared" si="17"/>
        <v>-9.814499999999953</v>
      </c>
    </row>
    <row r="71" spans="1:13" ht="15">
      <c r="A71" s="1">
        <v>70</v>
      </c>
      <c r="B71" s="23" t="s">
        <v>162</v>
      </c>
      <c r="C71" s="10">
        <v>3357</v>
      </c>
      <c r="D71" s="14">
        <v>3460</v>
      </c>
      <c r="E71" s="3">
        <v>3468</v>
      </c>
      <c r="F71" s="41">
        <f t="shared" si="12"/>
        <v>0.0022768514846804922</v>
      </c>
      <c r="G71" s="41">
        <f t="shared" si="13"/>
        <v>0.03306523681858802</v>
      </c>
      <c r="H71" s="25">
        <f t="shared" si="14"/>
        <v>111</v>
      </c>
      <c r="I71" s="35">
        <f t="shared" si="15"/>
        <v>0.0011337289468577323</v>
      </c>
      <c r="J71" s="109">
        <v>3452.582</v>
      </c>
      <c r="K71" s="112">
        <v>3434.954</v>
      </c>
      <c r="L71" s="35">
        <f t="shared" si="16"/>
        <v>-0.00510574404894647</v>
      </c>
      <c r="M71" s="14">
        <f t="shared" si="17"/>
        <v>-17.6279999999997</v>
      </c>
    </row>
    <row r="72" spans="1:13" ht="15">
      <c r="A72" s="1">
        <v>71</v>
      </c>
      <c r="B72" s="23" t="s">
        <v>163</v>
      </c>
      <c r="C72" s="10">
        <v>3734</v>
      </c>
      <c r="D72" s="14">
        <v>3904</v>
      </c>
      <c r="E72" s="3">
        <v>3909</v>
      </c>
      <c r="F72" s="41">
        <f t="shared" si="12"/>
        <v>0.002566381907040382</v>
      </c>
      <c r="G72" s="41">
        <f t="shared" si="13"/>
        <v>0.046866630958757365</v>
      </c>
      <c r="H72" s="25">
        <f t="shared" si="14"/>
        <v>175</v>
      </c>
      <c r="I72" s="35">
        <f t="shared" si="15"/>
        <v>0.0017874105018027312</v>
      </c>
      <c r="J72" s="109">
        <v>3848.05</v>
      </c>
      <c r="K72" s="112">
        <v>3859.406</v>
      </c>
      <c r="L72" s="35">
        <f t="shared" si="16"/>
        <v>0.002951105105183084</v>
      </c>
      <c r="M72" s="14">
        <f t="shared" si="17"/>
        <v>11.355999999999767</v>
      </c>
    </row>
    <row r="73" spans="1:13" ht="15">
      <c r="A73" s="1">
        <v>72</v>
      </c>
      <c r="B73" s="23" t="s">
        <v>164</v>
      </c>
      <c r="C73" s="10">
        <v>2862</v>
      </c>
      <c r="D73" s="14">
        <v>3095</v>
      </c>
      <c r="E73" s="3">
        <v>3091</v>
      </c>
      <c r="F73" s="41">
        <f t="shared" si="12"/>
        <v>0.0020293390827991354</v>
      </c>
      <c r="G73" s="41">
        <f t="shared" si="13"/>
        <v>0.08001397624039133</v>
      </c>
      <c r="H73" s="25">
        <f t="shared" si="14"/>
        <v>229</v>
      </c>
      <c r="I73" s="35">
        <f t="shared" si="15"/>
        <v>0.002338954313787574</v>
      </c>
      <c r="J73" s="109">
        <v>3064.572</v>
      </c>
      <c r="K73" s="112">
        <v>3052.166</v>
      </c>
      <c r="L73" s="35">
        <f t="shared" si="16"/>
        <v>-0.0040481998791348185</v>
      </c>
      <c r="M73" s="14">
        <f t="shared" si="17"/>
        <v>-12.405999999999949</v>
      </c>
    </row>
    <row r="74" spans="1:13" ht="15">
      <c r="A74" s="1">
        <v>73</v>
      </c>
      <c r="B74" s="23" t="s">
        <v>165</v>
      </c>
      <c r="C74" s="10">
        <v>1402</v>
      </c>
      <c r="D74" s="14">
        <v>1556</v>
      </c>
      <c r="E74" s="3">
        <v>1581</v>
      </c>
      <c r="F74" s="41">
        <f t="shared" si="12"/>
        <v>0.001037976412133754</v>
      </c>
      <c r="G74" s="41">
        <f t="shared" si="13"/>
        <v>0.1276747503566334</v>
      </c>
      <c r="H74" s="25">
        <f t="shared" si="14"/>
        <v>179</v>
      </c>
      <c r="I74" s="35">
        <f t="shared" si="15"/>
        <v>0.0018282655989867937</v>
      </c>
      <c r="J74" s="109">
        <v>1539.141</v>
      </c>
      <c r="K74" s="112">
        <v>1537.439</v>
      </c>
      <c r="L74" s="35">
        <f t="shared" si="16"/>
        <v>-0.0011058116182987771</v>
      </c>
      <c r="M74" s="14">
        <f t="shared" si="17"/>
        <v>-1.7019999999999982</v>
      </c>
    </row>
    <row r="75" spans="1:13" ht="15">
      <c r="A75" s="1">
        <v>74</v>
      </c>
      <c r="B75" s="23" t="s">
        <v>166</v>
      </c>
      <c r="C75" s="10">
        <v>3010</v>
      </c>
      <c r="D75" s="14">
        <v>3375</v>
      </c>
      <c r="E75" s="3">
        <v>3345</v>
      </c>
      <c r="F75" s="41">
        <f t="shared" si="12"/>
        <v>0.0021960981015733123</v>
      </c>
      <c r="G75" s="41">
        <f t="shared" si="13"/>
        <v>0.11129568106312292</v>
      </c>
      <c r="H75" s="25">
        <f t="shared" si="14"/>
        <v>335</v>
      </c>
      <c r="I75" s="35">
        <f t="shared" si="15"/>
        <v>0.003421614389165228</v>
      </c>
      <c r="J75" s="109">
        <v>3318.586</v>
      </c>
      <c r="K75" s="112">
        <v>3342.375</v>
      </c>
      <c r="L75" s="35">
        <f t="shared" si="16"/>
        <v>0.007168414499428436</v>
      </c>
      <c r="M75" s="14">
        <f t="shared" si="17"/>
        <v>23.789000000000215</v>
      </c>
    </row>
    <row r="76" spans="1:13" ht="15">
      <c r="A76" s="1">
        <v>75</v>
      </c>
      <c r="B76" s="23" t="s">
        <v>167</v>
      </c>
      <c r="C76" s="10">
        <v>986</v>
      </c>
      <c r="D76" s="14">
        <v>1027</v>
      </c>
      <c r="E76" s="3">
        <v>1015</v>
      </c>
      <c r="F76" s="41">
        <f t="shared" si="12"/>
        <v>0.0006663795435267301</v>
      </c>
      <c r="G76" s="41">
        <f t="shared" si="13"/>
        <v>0.029411764705882353</v>
      </c>
      <c r="H76" s="25">
        <f t="shared" si="14"/>
        <v>29</v>
      </c>
      <c r="I76" s="35">
        <f t="shared" si="15"/>
        <v>0.0002961994545844526</v>
      </c>
      <c r="J76" s="109">
        <v>979.0259</v>
      </c>
      <c r="K76" s="112">
        <v>961.9651</v>
      </c>
      <c r="L76" s="35">
        <f t="shared" si="16"/>
        <v>-0.017426300979371406</v>
      </c>
      <c r="M76" s="14">
        <f t="shared" si="17"/>
        <v>-17.060799999999972</v>
      </c>
    </row>
    <row r="77" spans="1:13" ht="15">
      <c r="A77" s="1">
        <v>76</v>
      </c>
      <c r="B77" s="23" t="s">
        <v>168</v>
      </c>
      <c r="C77" s="10">
        <v>1355</v>
      </c>
      <c r="D77" s="14">
        <v>1430</v>
      </c>
      <c r="E77" s="3">
        <v>1435</v>
      </c>
      <c r="F77" s="41">
        <f t="shared" si="12"/>
        <v>0.0009421228029171011</v>
      </c>
      <c r="G77" s="41">
        <f t="shared" si="13"/>
        <v>0.05904059040590406</v>
      </c>
      <c r="H77" s="25">
        <f t="shared" si="14"/>
        <v>80</v>
      </c>
      <c r="I77" s="35">
        <f t="shared" si="15"/>
        <v>0.0008171019436812486</v>
      </c>
      <c r="J77" s="109">
        <v>1412.696</v>
      </c>
      <c r="K77" s="112">
        <v>1401.867</v>
      </c>
      <c r="L77" s="35">
        <f t="shared" si="16"/>
        <v>-0.00766548500172716</v>
      </c>
      <c r="M77" s="14">
        <f t="shared" si="17"/>
        <v>-10.82899999999995</v>
      </c>
    </row>
    <row r="78" spans="1:13" ht="15">
      <c r="A78" s="1">
        <v>77</v>
      </c>
      <c r="B78" s="23" t="s">
        <v>169</v>
      </c>
      <c r="C78" s="10">
        <v>5033</v>
      </c>
      <c r="D78" s="14">
        <v>5416</v>
      </c>
      <c r="E78" s="3">
        <v>5347</v>
      </c>
      <c r="F78" s="41">
        <f t="shared" si="12"/>
        <v>0.003510474304667414</v>
      </c>
      <c r="G78" s="41">
        <f t="shared" si="13"/>
        <v>0.06238823763163123</v>
      </c>
      <c r="H78" s="25">
        <f t="shared" si="14"/>
        <v>314</v>
      </c>
      <c r="I78" s="35">
        <f t="shared" si="15"/>
        <v>0.0032071251289489005</v>
      </c>
      <c r="J78" s="109">
        <v>5393.383</v>
      </c>
      <c r="K78" s="112">
        <v>5334.77</v>
      </c>
      <c r="L78" s="35">
        <f t="shared" si="16"/>
        <v>-0.0108675760649669</v>
      </c>
      <c r="M78" s="14">
        <f t="shared" si="17"/>
        <v>-58.612999999999374</v>
      </c>
    </row>
    <row r="79" spans="1:13" ht="15">
      <c r="A79" s="1">
        <v>78</v>
      </c>
      <c r="B79" s="23" t="s">
        <v>170</v>
      </c>
      <c r="C79" s="10">
        <v>4359</v>
      </c>
      <c r="D79" s="14">
        <v>4588</v>
      </c>
      <c r="E79" s="3">
        <v>4603</v>
      </c>
      <c r="F79" s="41">
        <f t="shared" si="12"/>
        <v>0.003022014816604471</v>
      </c>
      <c r="G79" s="41">
        <f t="shared" si="13"/>
        <v>0.05597614131681578</v>
      </c>
      <c r="H79" s="25">
        <f t="shared" si="14"/>
        <v>244</v>
      </c>
      <c r="I79" s="35">
        <f t="shared" si="15"/>
        <v>0.002492160928227808</v>
      </c>
      <c r="J79" s="109">
        <v>4675.29</v>
      </c>
      <c r="K79" s="112">
        <v>4549.935</v>
      </c>
      <c r="L79" s="35">
        <f t="shared" si="16"/>
        <v>-0.026812240524117126</v>
      </c>
      <c r="M79" s="14">
        <f t="shared" si="17"/>
        <v>-125.35499999999956</v>
      </c>
    </row>
    <row r="80" spans="1:13" ht="15">
      <c r="A80" s="1">
        <v>79</v>
      </c>
      <c r="B80" s="23" t="s">
        <v>171</v>
      </c>
      <c r="C80" s="10">
        <v>1025</v>
      </c>
      <c r="D80" s="14">
        <v>1145</v>
      </c>
      <c r="E80" s="3">
        <v>1185</v>
      </c>
      <c r="F80" s="41">
        <f t="shared" si="12"/>
        <v>0.0007779899104228326</v>
      </c>
      <c r="G80" s="41">
        <f t="shared" si="13"/>
        <v>0.15609756097560976</v>
      </c>
      <c r="H80" s="25">
        <f t="shared" si="14"/>
        <v>160</v>
      </c>
      <c r="I80" s="35">
        <f t="shared" si="15"/>
        <v>0.0016342038873624972</v>
      </c>
      <c r="J80" s="109">
        <v>1154.416</v>
      </c>
      <c r="K80" s="112">
        <v>1162.758</v>
      </c>
      <c r="L80" s="35">
        <f t="shared" si="16"/>
        <v>0.007226164571523696</v>
      </c>
      <c r="M80" s="14">
        <f t="shared" si="17"/>
        <v>8.342000000000098</v>
      </c>
    </row>
    <row r="81" spans="1:13" ht="15">
      <c r="A81" s="1">
        <v>80</v>
      </c>
      <c r="B81" s="23" t="s">
        <v>172</v>
      </c>
      <c r="C81" s="10">
        <v>4925</v>
      </c>
      <c r="D81" s="14">
        <v>5371</v>
      </c>
      <c r="E81" s="3">
        <v>5332</v>
      </c>
      <c r="F81" s="41">
        <f t="shared" si="12"/>
        <v>0.003500626331117758</v>
      </c>
      <c r="G81" s="41">
        <f t="shared" si="13"/>
        <v>0.08263959390862945</v>
      </c>
      <c r="H81" s="25">
        <f t="shared" si="14"/>
        <v>407</v>
      </c>
      <c r="I81" s="35">
        <f t="shared" si="15"/>
        <v>0.004157006138478352</v>
      </c>
      <c r="J81" s="109">
        <v>5391.956</v>
      </c>
      <c r="K81" s="112">
        <v>5335.008</v>
      </c>
      <c r="L81" s="35">
        <f t="shared" si="16"/>
        <v>-0.010561658885940524</v>
      </c>
      <c r="M81" s="14">
        <f t="shared" si="17"/>
        <v>-56.94800000000032</v>
      </c>
    </row>
    <row r="82" spans="1:13" ht="15.75" thickBot="1">
      <c r="A82" s="2">
        <v>81</v>
      </c>
      <c r="B82" s="24" t="s">
        <v>173</v>
      </c>
      <c r="C82" s="68">
        <v>5343</v>
      </c>
      <c r="D82" s="19">
        <v>5832</v>
      </c>
      <c r="E82" s="3">
        <v>5854</v>
      </c>
      <c r="F82" s="41">
        <f t="shared" si="12"/>
        <v>0.0038433358106457908</v>
      </c>
      <c r="G82" s="41">
        <f t="shared" si="13"/>
        <v>0.09563915403331462</v>
      </c>
      <c r="H82" s="25">
        <f t="shared" si="14"/>
        <v>511</v>
      </c>
      <c r="I82" s="35">
        <f t="shared" si="15"/>
        <v>0.005219238665263975</v>
      </c>
      <c r="J82" s="109">
        <v>5785.835</v>
      </c>
      <c r="K82" s="112">
        <v>5815.968</v>
      </c>
      <c r="L82" s="35">
        <f t="shared" si="16"/>
        <v>0.005208064177426389</v>
      </c>
      <c r="M82" s="14">
        <f t="shared" si="17"/>
        <v>30.13299999999981</v>
      </c>
    </row>
    <row r="83" spans="1:13" ht="15.75" thickBot="1">
      <c r="A83" s="146" t="s">
        <v>174</v>
      </c>
      <c r="B83" s="148"/>
      <c r="C83" s="57">
        <f>SUM(C2:C82)</f>
        <v>1425249</v>
      </c>
      <c r="D83" s="58">
        <f>SUM(D2:D82)</f>
        <v>1524784</v>
      </c>
      <c r="E83" s="132">
        <f>SUM(E2:E82)</f>
        <v>1523156</v>
      </c>
      <c r="F83" s="26">
        <f t="shared" si="12"/>
        <v>1</v>
      </c>
      <c r="G83" s="43">
        <f t="shared" si="13"/>
        <v>0.06869466317815343</v>
      </c>
      <c r="H83" s="57">
        <f t="shared" si="14"/>
        <v>97907</v>
      </c>
      <c r="I83" s="37">
        <f t="shared" si="15"/>
        <v>1</v>
      </c>
      <c r="J83" s="130">
        <v>1518061</v>
      </c>
      <c r="K83" s="121">
        <v>1523949</v>
      </c>
      <c r="L83" s="37">
        <f t="shared" si="16"/>
        <v>0.00387863201808096</v>
      </c>
      <c r="M83" s="55">
        <f t="shared" si="17"/>
        <v>5888</v>
      </c>
    </row>
    <row r="84" spans="5:13" ht="15">
      <c r="E84" s="3"/>
      <c r="F84" s="94"/>
      <c r="I84" s="63"/>
      <c r="J84" s="3"/>
      <c r="K84" s="64"/>
      <c r="L84" s="63"/>
      <c r="M84" s="64"/>
    </row>
    <row r="85" spans="5:13" ht="15">
      <c r="E85" s="3"/>
      <c r="I85" s="63"/>
      <c r="J85" s="3"/>
      <c r="K85" s="64"/>
      <c r="L85" s="63"/>
      <c r="M85" s="64"/>
    </row>
    <row r="86" spans="5:13" ht="15">
      <c r="E86" s="3"/>
      <c r="I86" s="63"/>
      <c r="J86" s="3"/>
      <c r="K86" s="64"/>
      <c r="L86" s="63"/>
      <c r="M86" s="64"/>
    </row>
    <row r="87" spans="5:13" ht="15">
      <c r="E87" s="3"/>
      <c r="I87" s="63"/>
      <c r="J87" s="3"/>
      <c r="K87" s="64"/>
      <c r="L87" s="63"/>
      <c r="M87" s="64"/>
    </row>
    <row r="88" spans="5:13" ht="15">
      <c r="E88" s="3"/>
      <c r="I88" s="63"/>
      <c r="J88" s="3"/>
      <c r="K88" s="64"/>
      <c r="L88" s="63"/>
      <c r="M88" s="64"/>
    </row>
    <row r="89" spans="5:13" ht="15">
      <c r="E89" s="3"/>
      <c r="I89" s="63"/>
      <c r="J89" s="3"/>
      <c r="K89" s="64"/>
      <c r="L89" s="63"/>
      <c r="M89" s="64"/>
    </row>
    <row r="90" spans="5:10" ht="15">
      <c r="E90" s="3"/>
      <c r="J90" s="3"/>
    </row>
    <row r="91" spans="5:10" ht="15">
      <c r="E91" s="3"/>
      <c r="J91" s="3"/>
    </row>
    <row r="92" spans="5:10" ht="15">
      <c r="E92" s="3"/>
      <c r="J92" s="3"/>
    </row>
    <row r="93" spans="5:10" ht="15">
      <c r="E93" s="3"/>
      <c r="J93" s="3"/>
    </row>
    <row r="94" spans="5:10" ht="15">
      <c r="E94" s="3"/>
      <c r="J94" s="3"/>
    </row>
    <row r="95" spans="5:10" ht="15">
      <c r="E95" s="3"/>
      <c r="J95" s="3"/>
    </row>
    <row r="96" spans="5:10" ht="15">
      <c r="E96" s="3"/>
      <c r="J96" s="3"/>
    </row>
    <row r="97" spans="5:10" ht="15">
      <c r="E97" s="3"/>
      <c r="J97" s="3"/>
    </row>
    <row r="98" spans="5:10" ht="15">
      <c r="E98" s="3"/>
      <c r="J98" s="3"/>
    </row>
    <row r="99" spans="5:10" ht="15">
      <c r="E99" s="3"/>
      <c r="J99" s="3"/>
    </row>
    <row r="100" spans="5:10" ht="15">
      <c r="E100" s="3"/>
      <c r="J100" s="3"/>
    </row>
    <row r="101" spans="5:10" ht="15">
      <c r="E101" s="3"/>
      <c r="F101" s="78"/>
      <c r="J101" s="3"/>
    </row>
    <row r="102" spans="5:10" ht="15">
      <c r="E102" s="3"/>
      <c r="J102" s="3"/>
    </row>
    <row r="103" spans="5:10" ht="15">
      <c r="E103" s="3"/>
      <c r="J103" s="3"/>
    </row>
    <row r="104" spans="5:10" ht="15">
      <c r="E104" s="3"/>
      <c r="J104" s="3"/>
    </row>
    <row r="105" spans="5:10" ht="15">
      <c r="E105" s="3"/>
      <c r="J105" s="3"/>
    </row>
    <row r="106" spans="5:10" ht="15">
      <c r="E106" s="3"/>
      <c r="J106" s="3"/>
    </row>
    <row r="107" spans="5:10" ht="15">
      <c r="E107" s="3"/>
      <c r="J107" s="3"/>
    </row>
    <row r="108" spans="5:10" ht="15">
      <c r="E108" s="3"/>
      <c r="J108" s="3"/>
    </row>
    <row r="109" spans="5:10" ht="15">
      <c r="E109" s="3"/>
      <c r="J109" s="3"/>
    </row>
    <row r="110" spans="5:10" ht="15">
      <c r="E110" s="3"/>
      <c r="J110" s="3"/>
    </row>
    <row r="111" spans="5:10" ht="15">
      <c r="E111" s="3"/>
      <c r="J111" s="3"/>
    </row>
    <row r="112" spans="5:10" ht="15">
      <c r="E112" s="3"/>
      <c r="J112" s="3"/>
    </row>
    <row r="113" spans="5:10" ht="15">
      <c r="E113" s="3"/>
      <c r="J113" s="3"/>
    </row>
    <row r="114" spans="5:10" ht="15">
      <c r="E114" s="3"/>
      <c r="J114" s="3"/>
    </row>
    <row r="115" spans="5:10" ht="15">
      <c r="E115" s="3"/>
      <c r="J115" s="3"/>
    </row>
    <row r="116" spans="5:10" ht="15">
      <c r="E116" s="3"/>
      <c r="J116" s="3"/>
    </row>
    <row r="117" spans="5:10" ht="15">
      <c r="E117" s="3"/>
      <c r="J117" s="3"/>
    </row>
    <row r="118" spans="5:10" ht="15">
      <c r="E118" s="3"/>
      <c r="J118" s="3"/>
    </row>
    <row r="119" spans="5:10" ht="15">
      <c r="E119" s="3"/>
      <c r="J119" s="3"/>
    </row>
    <row r="120" spans="5:10" ht="15">
      <c r="E120" s="3"/>
      <c r="J120" s="3"/>
    </row>
    <row r="121" spans="5:10" ht="15">
      <c r="E121" s="3"/>
      <c r="J121" s="3"/>
    </row>
    <row r="122" spans="5:10" ht="15">
      <c r="E122" s="3"/>
      <c r="J122" s="3"/>
    </row>
    <row r="123" spans="5:10" ht="15">
      <c r="E123" s="3"/>
      <c r="J123" s="3"/>
    </row>
    <row r="124" spans="5:10" ht="15">
      <c r="E124" s="3"/>
      <c r="J124" s="3"/>
    </row>
    <row r="125" spans="5:10" ht="15">
      <c r="E125" s="3"/>
      <c r="J125" s="3"/>
    </row>
    <row r="126" spans="5:10" ht="15">
      <c r="E126" s="3"/>
      <c r="J126" s="3"/>
    </row>
    <row r="127" spans="5:10" ht="15">
      <c r="E127" s="3"/>
      <c r="J127" s="3"/>
    </row>
    <row r="128" spans="5:10" ht="15">
      <c r="E128" s="3"/>
      <c r="J128" s="3"/>
    </row>
    <row r="129" spans="5:10" ht="15">
      <c r="E129" s="3"/>
      <c r="J129" s="3"/>
    </row>
    <row r="130" spans="5:10" ht="15">
      <c r="E130" s="3"/>
      <c r="J130" s="3"/>
    </row>
    <row r="131" spans="5:10" ht="15">
      <c r="E131" s="3"/>
      <c r="J131" s="3"/>
    </row>
    <row r="132" spans="5:10" ht="15">
      <c r="E132" s="3"/>
      <c r="J132" s="3"/>
    </row>
    <row r="133" spans="5:10" ht="15">
      <c r="E133" s="3"/>
      <c r="J133" s="3"/>
    </row>
    <row r="134" spans="5:10" ht="15">
      <c r="E134" s="3"/>
      <c r="J134" s="3"/>
    </row>
    <row r="135" spans="5:10" ht="15">
      <c r="E135" s="3"/>
      <c r="J135" s="3"/>
    </row>
    <row r="136" spans="5:10" ht="15">
      <c r="E136" s="3"/>
      <c r="J136" s="3"/>
    </row>
    <row r="137" spans="5:10" ht="15">
      <c r="E137" s="3"/>
      <c r="J137" s="3"/>
    </row>
    <row r="138" spans="5:10" ht="15">
      <c r="E138" s="3"/>
      <c r="J138" s="3"/>
    </row>
    <row r="139" spans="5:10" ht="15">
      <c r="E139" s="3"/>
      <c r="J139" s="3"/>
    </row>
    <row r="140" spans="5:10" ht="15">
      <c r="E140" s="3"/>
      <c r="J140" s="3"/>
    </row>
    <row r="141" spans="5:10" ht="15">
      <c r="E141" s="3"/>
      <c r="J141" s="3"/>
    </row>
    <row r="142" spans="5:10" ht="15">
      <c r="E142" s="3"/>
      <c r="J142" s="3"/>
    </row>
    <row r="143" spans="5:10" ht="15">
      <c r="E143" s="89"/>
      <c r="J143" s="3"/>
    </row>
  </sheetData>
  <sheetProtection/>
  <autoFilter ref="A1:M90">
    <sortState ref="A2:M143">
      <sortCondition sortBy="value" ref="A2:A143"/>
    </sortState>
  </autoFilter>
  <mergeCells count="1">
    <mergeCell ref="A83:B8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92"/>
  <sheetViews>
    <sheetView zoomScalePageLayoutView="0" workbookViewId="0" topLeftCell="A1">
      <pane ySplit="1" topLeftCell="A74" activePane="bottomLeft" state="frozen"/>
      <selection pane="topLeft" activeCell="W1" sqref="W1"/>
      <selection pane="bottomLeft" activeCell="E91" sqref="E91"/>
    </sheetView>
  </sheetViews>
  <sheetFormatPr defaultColWidth="9.140625" defaultRowHeight="15"/>
  <cols>
    <col min="1" max="1" width="13.7109375" style="0" bestFit="1" customWidth="1"/>
    <col min="2" max="2" width="34.57421875" style="0" bestFit="1" customWidth="1"/>
    <col min="3" max="3" width="12.00390625" style="0" bestFit="1" customWidth="1"/>
    <col min="4" max="4" width="12.00390625" style="0" customWidth="1"/>
    <col min="5" max="5" width="12.00390625" style="0" bestFit="1" customWidth="1"/>
    <col min="6" max="6" width="33.140625" style="0" customWidth="1"/>
    <col min="7" max="7" width="28.57421875" style="0" customWidth="1"/>
    <col min="8" max="8" width="26.7109375" style="0" customWidth="1"/>
    <col min="9" max="9" width="20.28125" style="0" customWidth="1"/>
    <col min="10" max="11" width="21.28125" style="0" bestFit="1" customWidth="1"/>
    <col min="12" max="13" width="36.421875" style="0" customWidth="1"/>
  </cols>
  <sheetData>
    <row r="1" spans="1:13" ht="45.75" thickBot="1">
      <c r="A1" s="39" t="s">
        <v>1</v>
      </c>
      <c r="B1" s="18" t="s">
        <v>91</v>
      </c>
      <c r="C1" s="104">
        <v>40817</v>
      </c>
      <c r="D1" s="105">
        <v>41153</v>
      </c>
      <c r="E1" s="104">
        <v>41183</v>
      </c>
      <c r="F1" s="42" t="s">
        <v>298</v>
      </c>
      <c r="G1" s="42" t="s">
        <v>286</v>
      </c>
      <c r="H1" s="42" t="s">
        <v>287</v>
      </c>
      <c r="I1" s="42" t="s">
        <v>288</v>
      </c>
      <c r="J1" s="127" t="s">
        <v>284</v>
      </c>
      <c r="K1" s="73" t="s">
        <v>289</v>
      </c>
      <c r="L1" s="53" t="s">
        <v>314</v>
      </c>
      <c r="M1" s="42" t="s">
        <v>315</v>
      </c>
    </row>
    <row r="2" spans="1:13" ht="15">
      <c r="A2" s="108">
        <v>1</v>
      </c>
      <c r="B2" s="28" t="s">
        <v>2</v>
      </c>
      <c r="C2" s="114">
        <v>17908</v>
      </c>
      <c r="D2" s="13">
        <v>20655</v>
      </c>
      <c r="E2" s="9">
        <v>20278</v>
      </c>
      <c r="F2" s="40">
        <f aca="true" t="shared" si="0" ref="F2:F33">E2/$E$90</f>
        <v>0.006957711606662495</v>
      </c>
      <c r="G2" s="16">
        <f aca="true" t="shared" si="1" ref="G2:G33">(E2-C2)/C2</f>
        <v>0.13234308688854143</v>
      </c>
      <c r="H2" s="13">
        <f aca="true" t="shared" si="2" ref="H2:H33">E2-C2</f>
        <v>2370</v>
      </c>
      <c r="I2" s="45">
        <f aca="true" t="shared" si="3" ref="I2:I33">H2/$H$90</f>
        <v>0.009132701622692259</v>
      </c>
      <c r="J2" s="128">
        <v>19966.21</v>
      </c>
      <c r="K2" s="111">
        <v>20059.73</v>
      </c>
      <c r="L2" s="45">
        <f aca="true" t="shared" si="4" ref="L2:L33">(K2-J2)/J2</f>
        <v>0.004683913471810646</v>
      </c>
      <c r="M2" s="13">
        <f aca="true" t="shared" si="5" ref="M2:M33">K2-J2</f>
        <v>93.52000000000044</v>
      </c>
    </row>
    <row r="3" spans="1:13" ht="15">
      <c r="A3" s="107">
        <v>2</v>
      </c>
      <c r="B3" s="29" t="s">
        <v>3</v>
      </c>
      <c r="C3" s="10">
        <v>4058</v>
      </c>
      <c r="D3" s="14">
        <v>3897</v>
      </c>
      <c r="E3" s="11">
        <v>3684</v>
      </c>
      <c r="F3" s="41">
        <f t="shared" si="0"/>
        <v>0.0012640403175335157</v>
      </c>
      <c r="G3" s="17">
        <f t="shared" si="1"/>
        <v>-0.09216362740266142</v>
      </c>
      <c r="H3" s="14">
        <f t="shared" si="2"/>
        <v>-374</v>
      </c>
      <c r="I3" s="35">
        <f t="shared" si="3"/>
        <v>-0.0014411942645092424</v>
      </c>
      <c r="J3" s="129">
        <v>3913.92</v>
      </c>
      <c r="K3" s="112">
        <v>3120.811</v>
      </c>
      <c r="L3" s="35">
        <f t="shared" si="4"/>
        <v>-0.2026380201945875</v>
      </c>
      <c r="M3" s="14">
        <f t="shared" si="5"/>
        <v>-793.1089999999999</v>
      </c>
    </row>
    <row r="4" spans="1:13" ht="15">
      <c r="A4" s="107">
        <v>3</v>
      </c>
      <c r="B4" s="29" t="s">
        <v>4</v>
      </c>
      <c r="C4" s="10">
        <v>1403</v>
      </c>
      <c r="D4" s="14">
        <v>1686</v>
      </c>
      <c r="E4" s="11">
        <v>1651</v>
      </c>
      <c r="F4" s="41">
        <f t="shared" si="0"/>
        <v>0.0005664849522931146</v>
      </c>
      <c r="G4" s="17">
        <f t="shared" si="1"/>
        <v>0.1767640769779045</v>
      </c>
      <c r="H4" s="14">
        <f t="shared" si="2"/>
        <v>248</v>
      </c>
      <c r="I4" s="35">
        <f t="shared" si="3"/>
        <v>0.0009556582288724389</v>
      </c>
      <c r="J4" s="129">
        <v>1756.1</v>
      </c>
      <c r="K4" s="112">
        <v>1773.704</v>
      </c>
      <c r="L4" s="35">
        <f t="shared" si="4"/>
        <v>0.010024486077102695</v>
      </c>
      <c r="M4" s="14">
        <f t="shared" si="5"/>
        <v>17.604000000000042</v>
      </c>
    </row>
    <row r="5" spans="1:13" ht="15">
      <c r="A5" s="107">
        <v>5</v>
      </c>
      <c r="B5" s="29" t="s">
        <v>5</v>
      </c>
      <c r="C5" s="10">
        <v>388</v>
      </c>
      <c r="D5" s="14">
        <v>444</v>
      </c>
      <c r="E5" s="11">
        <v>409</v>
      </c>
      <c r="F5" s="41">
        <f t="shared" si="0"/>
        <v>0.000140334552082304</v>
      </c>
      <c r="G5" s="17">
        <f t="shared" si="1"/>
        <v>0.05412371134020619</v>
      </c>
      <c r="H5" s="14">
        <f t="shared" si="2"/>
        <v>21</v>
      </c>
      <c r="I5" s="35">
        <f t="shared" si="3"/>
        <v>8.092267260613394E-05</v>
      </c>
      <c r="J5" s="129">
        <v>441.0771</v>
      </c>
      <c r="K5" s="112">
        <v>436.3079</v>
      </c>
      <c r="L5" s="35">
        <f t="shared" si="4"/>
        <v>-0.010812622101668746</v>
      </c>
      <c r="M5" s="14">
        <f t="shared" si="5"/>
        <v>-4.769199999999955</v>
      </c>
    </row>
    <row r="6" spans="1:13" ht="15">
      <c r="A6" s="107">
        <v>6</v>
      </c>
      <c r="B6" s="29" t="s">
        <v>6</v>
      </c>
      <c r="C6" s="10">
        <v>97</v>
      </c>
      <c r="D6" s="14">
        <v>82</v>
      </c>
      <c r="E6" s="11">
        <v>57</v>
      </c>
      <c r="F6" s="41">
        <f t="shared" si="0"/>
        <v>1.9557627062814982E-05</v>
      </c>
      <c r="G6" s="17">
        <f t="shared" si="1"/>
        <v>-0.41237113402061853</v>
      </c>
      <c r="H6" s="14">
        <f t="shared" si="2"/>
        <v>-40</v>
      </c>
      <c r="I6" s="35">
        <f t="shared" si="3"/>
        <v>-0.00015413842401168368</v>
      </c>
      <c r="J6" s="129">
        <v>80.53826</v>
      </c>
      <c r="K6" s="112">
        <v>56.57892</v>
      </c>
      <c r="L6" s="35">
        <f t="shared" si="4"/>
        <v>-0.29749016181874305</v>
      </c>
      <c r="M6" s="14">
        <f t="shared" si="5"/>
        <v>-23.959339999999997</v>
      </c>
    </row>
    <row r="7" spans="1:13" ht="15">
      <c r="A7" s="107">
        <v>7</v>
      </c>
      <c r="B7" s="29" t="s">
        <v>7</v>
      </c>
      <c r="C7" s="10">
        <v>585</v>
      </c>
      <c r="D7" s="14">
        <v>684</v>
      </c>
      <c r="E7" s="11">
        <v>665</v>
      </c>
      <c r="F7" s="41">
        <f t="shared" si="0"/>
        <v>0.00022817231573284144</v>
      </c>
      <c r="G7" s="17">
        <f t="shared" si="1"/>
        <v>0.13675213675213677</v>
      </c>
      <c r="H7" s="14">
        <f t="shared" si="2"/>
        <v>80</v>
      </c>
      <c r="I7" s="35">
        <f t="shared" si="3"/>
        <v>0.00030827684802336736</v>
      </c>
      <c r="J7" s="129">
        <v>665.9233</v>
      </c>
      <c r="K7" s="112">
        <v>666.0867</v>
      </c>
      <c r="L7" s="35">
        <f t="shared" si="4"/>
        <v>0.000245373603836824</v>
      </c>
      <c r="M7" s="14">
        <f t="shared" si="5"/>
        <v>0.1633999999999105</v>
      </c>
    </row>
    <row r="8" spans="1:13" ht="15">
      <c r="A8" s="107">
        <v>8</v>
      </c>
      <c r="B8" s="29" t="s">
        <v>8</v>
      </c>
      <c r="C8" s="10">
        <v>2437</v>
      </c>
      <c r="D8" s="14">
        <v>2736</v>
      </c>
      <c r="E8" s="11">
        <v>2659</v>
      </c>
      <c r="F8" s="41">
        <f t="shared" si="0"/>
        <v>0.0009123461466671058</v>
      </c>
      <c r="G8" s="17">
        <f t="shared" si="1"/>
        <v>0.09109560935576529</v>
      </c>
      <c r="H8" s="14">
        <f t="shared" si="2"/>
        <v>222</v>
      </c>
      <c r="I8" s="35">
        <f t="shared" si="3"/>
        <v>0.0008554682532648445</v>
      </c>
      <c r="J8" s="129">
        <v>2539.922</v>
      </c>
      <c r="K8" s="112">
        <v>2601.818</v>
      </c>
      <c r="L8" s="35">
        <f t="shared" si="4"/>
        <v>0.024369252284125332</v>
      </c>
      <c r="M8" s="14">
        <f t="shared" si="5"/>
        <v>61.896000000000186</v>
      </c>
    </row>
    <row r="9" spans="1:13" ht="15">
      <c r="A9" s="107">
        <v>9</v>
      </c>
      <c r="B9" s="29" t="s">
        <v>9</v>
      </c>
      <c r="C9" s="10">
        <v>136</v>
      </c>
      <c r="D9" s="14">
        <v>169</v>
      </c>
      <c r="E9" s="11">
        <v>147</v>
      </c>
      <c r="F9" s="41">
        <f t="shared" si="0"/>
        <v>5.0438090846207056E-05</v>
      </c>
      <c r="G9" s="17">
        <f t="shared" si="1"/>
        <v>0.08088235294117647</v>
      </c>
      <c r="H9" s="14">
        <f t="shared" si="2"/>
        <v>11</v>
      </c>
      <c r="I9" s="35">
        <f t="shared" si="3"/>
        <v>4.238806660321302E-05</v>
      </c>
      <c r="J9" s="129">
        <v>215.1187</v>
      </c>
      <c r="K9" s="112">
        <v>216.9293</v>
      </c>
      <c r="L9" s="35">
        <f t="shared" si="4"/>
        <v>0.008416748520700535</v>
      </c>
      <c r="M9" s="14">
        <f t="shared" si="5"/>
        <v>1.8106000000000222</v>
      </c>
    </row>
    <row r="10" spans="1:13" ht="15">
      <c r="A10" s="4">
        <v>10</v>
      </c>
      <c r="B10" s="29" t="s">
        <v>10</v>
      </c>
      <c r="C10" s="10">
        <v>97391</v>
      </c>
      <c r="D10" s="14">
        <v>110388</v>
      </c>
      <c r="E10" s="11">
        <v>105065</v>
      </c>
      <c r="F10" s="41">
        <f t="shared" si="0"/>
        <v>0.036049510304467645</v>
      </c>
      <c r="G10" s="17">
        <f t="shared" si="1"/>
        <v>0.07879578195110432</v>
      </c>
      <c r="H10" s="14">
        <f t="shared" si="2"/>
        <v>7674</v>
      </c>
      <c r="I10" s="35">
        <f t="shared" si="3"/>
        <v>0.029571456646641518</v>
      </c>
      <c r="J10" s="129">
        <v>99468.94</v>
      </c>
      <c r="K10" s="112">
        <v>98891.37</v>
      </c>
      <c r="L10" s="35">
        <f t="shared" si="4"/>
        <v>-0.005806536191096507</v>
      </c>
      <c r="M10" s="14">
        <f t="shared" si="5"/>
        <v>-577.570000000007</v>
      </c>
    </row>
    <row r="11" spans="1:13" ht="15">
      <c r="A11" s="4">
        <v>11</v>
      </c>
      <c r="B11" s="29" t="s">
        <v>11</v>
      </c>
      <c r="C11" s="10">
        <v>1800</v>
      </c>
      <c r="D11" s="14">
        <v>1796</v>
      </c>
      <c r="E11" s="11">
        <v>1778</v>
      </c>
      <c r="F11" s="41">
        <f t="shared" si="0"/>
        <v>0.0006100607178541234</v>
      </c>
      <c r="G11" s="17">
        <f t="shared" si="1"/>
        <v>-0.012222222222222223</v>
      </c>
      <c r="H11" s="14">
        <f t="shared" si="2"/>
        <v>-22</v>
      </c>
      <c r="I11" s="35">
        <f t="shared" si="3"/>
        <v>-8.477613320642604E-05</v>
      </c>
      <c r="J11" s="129">
        <v>1750.313</v>
      </c>
      <c r="K11" s="112">
        <v>1753.843</v>
      </c>
      <c r="L11" s="35">
        <f t="shared" si="4"/>
        <v>0.002016782141251292</v>
      </c>
      <c r="M11" s="14">
        <f t="shared" si="5"/>
        <v>3.5299999999999727</v>
      </c>
    </row>
    <row r="12" spans="1:13" ht="15">
      <c r="A12" s="4">
        <v>12</v>
      </c>
      <c r="B12" s="29" t="s">
        <v>12</v>
      </c>
      <c r="C12" s="10">
        <v>1718</v>
      </c>
      <c r="D12" s="14">
        <v>787</v>
      </c>
      <c r="E12" s="11">
        <v>794</v>
      </c>
      <c r="F12" s="41">
        <f t="shared" si="0"/>
        <v>0.0002724343138223701</v>
      </c>
      <c r="G12" s="17">
        <f t="shared" si="1"/>
        <v>-0.5378346915017462</v>
      </c>
      <c r="H12" s="14">
        <f t="shared" si="2"/>
        <v>-924</v>
      </c>
      <c r="I12" s="35">
        <f t="shared" si="3"/>
        <v>-0.003560597594669893</v>
      </c>
      <c r="J12" s="129">
        <v>1211.996</v>
      </c>
      <c r="K12" s="112">
        <v>1006.819</v>
      </c>
      <c r="L12" s="35">
        <f t="shared" si="4"/>
        <v>-0.1692885125033417</v>
      </c>
      <c r="M12" s="14">
        <f t="shared" si="5"/>
        <v>-205.17700000000013</v>
      </c>
    </row>
    <row r="13" spans="1:13" ht="15">
      <c r="A13" s="4">
        <v>13</v>
      </c>
      <c r="B13" s="29" t="s">
        <v>13</v>
      </c>
      <c r="C13" s="10">
        <v>111858</v>
      </c>
      <c r="D13" s="14">
        <v>122636</v>
      </c>
      <c r="E13" s="11">
        <v>122694</v>
      </c>
      <c r="F13" s="41">
        <f t="shared" si="0"/>
        <v>0.04209830692710564</v>
      </c>
      <c r="G13" s="17">
        <f t="shared" si="1"/>
        <v>0.09687282089792415</v>
      </c>
      <c r="H13" s="14">
        <f t="shared" si="2"/>
        <v>10836</v>
      </c>
      <c r="I13" s="35">
        <f t="shared" si="3"/>
        <v>0.041756099064765115</v>
      </c>
      <c r="J13" s="129">
        <v>122734.9</v>
      </c>
      <c r="K13" s="112">
        <v>123375.7</v>
      </c>
      <c r="L13" s="35">
        <f t="shared" si="4"/>
        <v>0.005221008857301411</v>
      </c>
      <c r="M13" s="14">
        <f t="shared" si="5"/>
        <v>640.8000000000029</v>
      </c>
    </row>
    <row r="14" spans="1:13" ht="15">
      <c r="A14" s="4">
        <v>14</v>
      </c>
      <c r="B14" s="29" t="s">
        <v>14</v>
      </c>
      <c r="C14" s="10">
        <v>184448</v>
      </c>
      <c r="D14" s="14">
        <v>204647</v>
      </c>
      <c r="E14" s="11">
        <v>206053</v>
      </c>
      <c r="F14" s="41">
        <f t="shared" si="0"/>
        <v>0.07070013559954763</v>
      </c>
      <c r="G14" s="17">
        <f t="shared" si="1"/>
        <v>0.11713328417765441</v>
      </c>
      <c r="H14" s="14">
        <f t="shared" si="2"/>
        <v>21605</v>
      </c>
      <c r="I14" s="35">
        <f t="shared" si="3"/>
        <v>0.08325401626931066</v>
      </c>
      <c r="J14" s="129">
        <v>209843.2</v>
      </c>
      <c r="K14" s="112">
        <v>211090.8</v>
      </c>
      <c r="L14" s="35">
        <f t="shared" si="4"/>
        <v>0.0059453916066852614</v>
      </c>
      <c r="M14" s="14">
        <f t="shared" si="5"/>
        <v>1247.5999999999767</v>
      </c>
    </row>
    <row r="15" spans="1:13" ht="15">
      <c r="A15" s="4">
        <v>15</v>
      </c>
      <c r="B15" s="29" t="s">
        <v>15</v>
      </c>
      <c r="C15" s="10">
        <v>9508</v>
      </c>
      <c r="D15" s="14">
        <v>10943</v>
      </c>
      <c r="E15" s="11">
        <v>11147</v>
      </c>
      <c r="F15" s="41">
        <f t="shared" si="0"/>
        <v>0.0038247169977052384</v>
      </c>
      <c r="G15" s="17">
        <f t="shared" si="1"/>
        <v>0.1723811527135044</v>
      </c>
      <c r="H15" s="14">
        <f t="shared" si="2"/>
        <v>1639</v>
      </c>
      <c r="I15" s="35">
        <f t="shared" si="3"/>
        <v>0.006315821923878739</v>
      </c>
      <c r="J15" s="129">
        <v>10989.9</v>
      </c>
      <c r="K15" s="112">
        <v>11150.72</v>
      </c>
      <c r="L15" s="35">
        <f t="shared" si="4"/>
        <v>0.014633436155015033</v>
      </c>
      <c r="M15" s="14">
        <f t="shared" si="5"/>
        <v>160.8199999999997</v>
      </c>
    </row>
    <row r="16" spans="1:13" ht="15">
      <c r="A16" s="4">
        <v>16</v>
      </c>
      <c r="B16" s="29" t="s">
        <v>16</v>
      </c>
      <c r="C16" s="10">
        <v>6093</v>
      </c>
      <c r="D16" s="14">
        <v>6552</v>
      </c>
      <c r="E16" s="11">
        <v>6374</v>
      </c>
      <c r="F16" s="41">
        <f t="shared" si="0"/>
        <v>0.002187023068392679</v>
      </c>
      <c r="G16" s="17">
        <f t="shared" si="1"/>
        <v>0.04611849663548334</v>
      </c>
      <c r="H16" s="14">
        <f t="shared" si="2"/>
        <v>281</v>
      </c>
      <c r="I16" s="35">
        <f t="shared" si="3"/>
        <v>0.001082822428682078</v>
      </c>
      <c r="J16" s="129">
        <v>6402.441</v>
      </c>
      <c r="K16" s="112">
        <v>6332.407</v>
      </c>
      <c r="L16" s="35">
        <f t="shared" si="4"/>
        <v>-0.01093864043417185</v>
      </c>
      <c r="M16" s="14">
        <f t="shared" si="5"/>
        <v>-70.03399999999965</v>
      </c>
    </row>
    <row r="17" spans="1:13" ht="15">
      <c r="A17" s="4">
        <v>17</v>
      </c>
      <c r="B17" s="29" t="s">
        <v>17</v>
      </c>
      <c r="C17" s="10">
        <v>7416</v>
      </c>
      <c r="D17" s="14">
        <v>7614</v>
      </c>
      <c r="E17" s="11">
        <v>7607</v>
      </c>
      <c r="F17" s="41">
        <f t="shared" si="0"/>
        <v>0.00261008542222515</v>
      </c>
      <c r="G17" s="17">
        <f t="shared" si="1"/>
        <v>0.02575512405609493</v>
      </c>
      <c r="H17" s="14">
        <f t="shared" si="2"/>
        <v>191</v>
      </c>
      <c r="I17" s="35">
        <f t="shared" si="3"/>
        <v>0.0007360109746557896</v>
      </c>
      <c r="J17" s="129">
        <v>7605.647</v>
      </c>
      <c r="K17" s="112">
        <v>7564.58</v>
      </c>
      <c r="L17" s="35">
        <f t="shared" si="4"/>
        <v>-0.005399540630797092</v>
      </c>
      <c r="M17" s="14">
        <f t="shared" si="5"/>
        <v>-41.06700000000001</v>
      </c>
    </row>
    <row r="18" spans="1:13" ht="15">
      <c r="A18" s="4">
        <v>18</v>
      </c>
      <c r="B18" s="29" t="s">
        <v>18</v>
      </c>
      <c r="C18" s="10">
        <v>15599</v>
      </c>
      <c r="D18" s="14">
        <v>16438</v>
      </c>
      <c r="E18" s="11">
        <v>16241</v>
      </c>
      <c r="F18" s="41">
        <f t="shared" si="0"/>
        <v>0.00557255124784523</v>
      </c>
      <c r="G18" s="17">
        <f t="shared" si="1"/>
        <v>0.041156484390025</v>
      </c>
      <c r="H18" s="14">
        <f t="shared" si="2"/>
        <v>642</v>
      </c>
      <c r="I18" s="35">
        <f t="shared" si="3"/>
        <v>0.002473921705387523</v>
      </c>
      <c r="J18" s="129">
        <v>16539.53</v>
      </c>
      <c r="K18" s="112">
        <v>16482.03</v>
      </c>
      <c r="L18" s="35">
        <f t="shared" si="4"/>
        <v>-0.0034765195867113518</v>
      </c>
      <c r="M18" s="14">
        <f t="shared" si="5"/>
        <v>-57.5</v>
      </c>
    </row>
    <row r="19" spans="1:13" ht="15">
      <c r="A19" s="4">
        <v>19</v>
      </c>
      <c r="B19" s="29" t="s">
        <v>19</v>
      </c>
      <c r="C19" s="10">
        <v>966</v>
      </c>
      <c r="D19" s="14">
        <v>1143</v>
      </c>
      <c r="E19" s="11">
        <v>1100</v>
      </c>
      <c r="F19" s="41">
        <f t="shared" si="0"/>
        <v>0.00037742789068590313</v>
      </c>
      <c r="G19" s="17">
        <f t="shared" si="1"/>
        <v>0.13871635610766045</v>
      </c>
      <c r="H19" s="14">
        <f t="shared" si="2"/>
        <v>134</v>
      </c>
      <c r="I19" s="35">
        <f t="shared" si="3"/>
        <v>0.0005163637204391404</v>
      </c>
      <c r="J19" s="129">
        <v>1119.941</v>
      </c>
      <c r="K19" s="112">
        <v>1124.723</v>
      </c>
      <c r="L19" s="35">
        <f t="shared" si="4"/>
        <v>0.004269867787678034</v>
      </c>
      <c r="M19" s="14">
        <f t="shared" si="5"/>
        <v>4.781999999999925</v>
      </c>
    </row>
    <row r="20" spans="1:13" ht="15">
      <c r="A20" s="4">
        <v>20</v>
      </c>
      <c r="B20" s="29" t="s">
        <v>20</v>
      </c>
      <c r="C20" s="10">
        <v>17002</v>
      </c>
      <c r="D20" s="14">
        <v>17347</v>
      </c>
      <c r="E20" s="11">
        <v>17144</v>
      </c>
      <c r="F20" s="41">
        <f t="shared" si="0"/>
        <v>0.00588238523447193</v>
      </c>
      <c r="G20" s="17">
        <f t="shared" si="1"/>
        <v>0.008351958593106694</v>
      </c>
      <c r="H20" s="14">
        <f t="shared" si="2"/>
        <v>142</v>
      </c>
      <c r="I20" s="35">
        <f t="shared" si="3"/>
        <v>0.0005471914052414771</v>
      </c>
      <c r="J20" s="129">
        <v>17113.93</v>
      </c>
      <c r="K20" s="112">
        <v>17019.26</v>
      </c>
      <c r="L20" s="35">
        <f t="shared" si="4"/>
        <v>-0.005531751035560031</v>
      </c>
      <c r="M20" s="14">
        <f t="shared" si="5"/>
        <v>-94.67000000000189</v>
      </c>
    </row>
    <row r="21" spans="1:13" ht="15">
      <c r="A21" s="4">
        <v>21</v>
      </c>
      <c r="B21" s="29" t="s">
        <v>21</v>
      </c>
      <c r="C21" s="10">
        <v>3408</v>
      </c>
      <c r="D21" s="14">
        <v>4109</v>
      </c>
      <c r="E21" s="11">
        <v>4319</v>
      </c>
      <c r="F21" s="41">
        <f t="shared" si="0"/>
        <v>0.0014819191453385597</v>
      </c>
      <c r="G21" s="17">
        <f t="shared" si="1"/>
        <v>0.26731220657276994</v>
      </c>
      <c r="H21" s="14">
        <f t="shared" si="2"/>
        <v>911</v>
      </c>
      <c r="I21" s="35">
        <f t="shared" si="3"/>
        <v>0.003510502606866096</v>
      </c>
      <c r="J21" s="129">
        <v>4031.674</v>
      </c>
      <c r="K21" s="112">
        <v>4207.568</v>
      </c>
      <c r="L21" s="35">
        <f t="shared" si="4"/>
        <v>0.04362803143309708</v>
      </c>
      <c r="M21" s="14">
        <f t="shared" si="5"/>
        <v>175.89400000000023</v>
      </c>
    </row>
    <row r="22" spans="1:13" ht="15">
      <c r="A22" s="4">
        <v>22</v>
      </c>
      <c r="B22" s="29" t="s">
        <v>22</v>
      </c>
      <c r="C22" s="10">
        <v>25964</v>
      </c>
      <c r="D22" s="14">
        <v>29472</v>
      </c>
      <c r="E22" s="11">
        <v>29563</v>
      </c>
      <c r="F22" s="41">
        <f t="shared" si="0"/>
        <v>0.010143546120315776</v>
      </c>
      <c r="G22" s="17">
        <f t="shared" si="1"/>
        <v>0.13861500539208135</v>
      </c>
      <c r="H22" s="14">
        <f t="shared" si="2"/>
        <v>3599</v>
      </c>
      <c r="I22" s="35">
        <f t="shared" si="3"/>
        <v>0.01386860470045124</v>
      </c>
      <c r="J22" s="129">
        <v>29296.01</v>
      </c>
      <c r="K22" s="112">
        <v>29586.62</v>
      </c>
      <c r="L22" s="35">
        <f t="shared" si="4"/>
        <v>0.00991978088483724</v>
      </c>
      <c r="M22" s="14">
        <f t="shared" si="5"/>
        <v>290.6100000000006</v>
      </c>
    </row>
    <row r="23" spans="1:13" ht="15">
      <c r="A23" s="4">
        <v>23</v>
      </c>
      <c r="B23" s="29" t="s">
        <v>23</v>
      </c>
      <c r="C23" s="10">
        <v>20933</v>
      </c>
      <c r="D23" s="14">
        <v>22577</v>
      </c>
      <c r="E23" s="11">
        <v>22192</v>
      </c>
      <c r="F23" s="41">
        <f t="shared" si="0"/>
        <v>0.007614436136455966</v>
      </c>
      <c r="G23" s="17">
        <f t="shared" si="1"/>
        <v>0.06014426981321359</v>
      </c>
      <c r="H23" s="14">
        <f t="shared" si="2"/>
        <v>1259</v>
      </c>
      <c r="I23" s="35">
        <f t="shared" si="3"/>
        <v>0.004851506895767744</v>
      </c>
      <c r="J23" s="129">
        <v>22193.71</v>
      </c>
      <c r="K23" s="112">
        <v>21977.86</v>
      </c>
      <c r="L23" s="35">
        <f t="shared" si="4"/>
        <v>-0.00972572859607513</v>
      </c>
      <c r="M23" s="14">
        <f t="shared" si="5"/>
        <v>-215.84999999999854</v>
      </c>
    </row>
    <row r="24" spans="1:13" ht="15">
      <c r="A24" s="4">
        <v>24</v>
      </c>
      <c r="B24" s="29" t="s">
        <v>24</v>
      </c>
      <c r="C24" s="10">
        <v>11467</v>
      </c>
      <c r="D24" s="14">
        <v>12280</v>
      </c>
      <c r="E24" s="11">
        <v>12270</v>
      </c>
      <c r="F24" s="41">
        <f t="shared" si="0"/>
        <v>0.004210036562469119</v>
      </c>
      <c r="G24" s="17">
        <f t="shared" si="1"/>
        <v>0.070027034097846</v>
      </c>
      <c r="H24" s="14">
        <f t="shared" si="2"/>
        <v>803</v>
      </c>
      <c r="I24" s="35">
        <f t="shared" si="3"/>
        <v>0.00309432886203455</v>
      </c>
      <c r="J24" s="129">
        <v>12473.16</v>
      </c>
      <c r="K24" s="112">
        <v>12503.08</v>
      </c>
      <c r="L24" s="35">
        <f t="shared" si="4"/>
        <v>0.0023987505972824907</v>
      </c>
      <c r="M24" s="14">
        <f t="shared" si="5"/>
        <v>29.920000000000073</v>
      </c>
    </row>
    <row r="25" spans="1:13" ht="15">
      <c r="A25" s="4">
        <v>25</v>
      </c>
      <c r="B25" s="29" t="s">
        <v>25</v>
      </c>
      <c r="C25" s="10">
        <v>38380</v>
      </c>
      <c r="D25" s="14">
        <v>42263</v>
      </c>
      <c r="E25" s="11">
        <v>41667</v>
      </c>
      <c r="F25" s="41">
        <f t="shared" si="0"/>
        <v>0.014296625382917752</v>
      </c>
      <c r="G25" s="17">
        <f t="shared" si="1"/>
        <v>0.08564356435643565</v>
      </c>
      <c r="H25" s="14">
        <f t="shared" si="2"/>
        <v>3287</v>
      </c>
      <c r="I25" s="35">
        <f t="shared" si="3"/>
        <v>0.012666324993160108</v>
      </c>
      <c r="J25" s="129">
        <v>41939.41</v>
      </c>
      <c r="K25" s="112">
        <v>41938.22</v>
      </c>
      <c r="L25" s="35">
        <f t="shared" si="4"/>
        <v>-2.8374266590834928E-05</v>
      </c>
      <c r="M25" s="14">
        <f t="shared" si="5"/>
        <v>-1.1900000000023283</v>
      </c>
    </row>
    <row r="26" spans="1:13" ht="15">
      <c r="A26" s="4">
        <v>26</v>
      </c>
      <c r="B26" s="29" t="s">
        <v>26</v>
      </c>
      <c r="C26" s="10">
        <v>11262</v>
      </c>
      <c r="D26" s="14">
        <v>11006</v>
      </c>
      <c r="E26" s="11">
        <v>10594</v>
      </c>
      <c r="F26" s="41">
        <f t="shared" si="0"/>
        <v>0.003634973703569507</v>
      </c>
      <c r="G26" s="17">
        <f t="shared" si="1"/>
        <v>-0.059314508968211686</v>
      </c>
      <c r="H26" s="14">
        <f t="shared" si="2"/>
        <v>-668</v>
      </c>
      <c r="I26" s="35">
        <f t="shared" si="3"/>
        <v>-0.0025741116809951175</v>
      </c>
      <c r="J26" s="129">
        <v>10769.15</v>
      </c>
      <c r="K26" s="112">
        <v>10657.18</v>
      </c>
      <c r="L26" s="35">
        <f t="shared" si="4"/>
        <v>-0.010397292265406215</v>
      </c>
      <c r="M26" s="14">
        <f t="shared" si="5"/>
        <v>-111.96999999999935</v>
      </c>
    </row>
    <row r="27" spans="1:13" ht="15">
      <c r="A27" s="4">
        <v>27</v>
      </c>
      <c r="B27" s="29" t="s">
        <v>27</v>
      </c>
      <c r="C27" s="10">
        <v>15292</v>
      </c>
      <c r="D27" s="14">
        <v>18612</v>
      </c>
      <c r="E27" s="11">
        <v>19079</v>
      </c>
      <c r="F27" s="41">
        <f t="shared" si="0"/>
        <v>0.0065463152058148595</v>
      </c>
      <c r="G27" s="17">
        <f t="shared" si="1"/>
        <v>0.24764582788386083</v>
      </c>
      <c r="H27" s="14">
        <f t="shared" si="2"/>
        <v>3787</v>
      </c>
      <c r="I27" s="35">
        <f t="shared" si="3"/>
        <v>0.014593055293306154</v>
      </c>
      <c r="J27" s="129">
        <v>18429.11</v>
      </c>
      <c r="K27" s="112">
        <v>18758.6</v>
      </c>
      <c r="L27" s="35">
        <f t="shared" si="4"/>
        <v>0.017878779821705874</v>
      </c>
      <c r="M27" s="14">
        <f t="shared" si="5"/>
        <v>329.48999999999796</v>
      </c>
    </row>
    <row r="28" spans="1:13" ht="15">
      <c r="A28" s="4">
        <v>28</v>
      </c>
      <c r="B28" s="29" t="s">
        <v>28</v>
      </c>
      <c r="C28" s="10">
        <v>21798</v>
      </c>
      <c r="D28" s="14">
        <v>23180</v>
      </c>
      <c r="E28" s="11">
        <v>22764</v>
      </c>
      <c r="F28" s="41">
        <f t="shared" si="0"/>
        <v>0.007810698639612636</v>
      </c>
      <c r="G28" s="17">
        <f t="shared" si="1"/>
        <v>0.04431599229287091</v>
      </c>
      <c r="H28" s="14">
        <f t="shared" si="2"/>
        <v>966</v>
      </c>
      <c r="I28" s="35">
        <f t="shared" si="3"/>
        <v>0.003722442939882161</v>
      </c>
      <c r="J28" s="129">
        <v>23212.38</v>
      </c>
      <c r="K28" s="112">
        <v>23075.63</v>
      </c>
      <c r="L28" s="35">
        <f t="shared" si="4"/>
        <v>-0.005891252857311486</v>
      </c>
      <c r="M28" s="14">
        <f t="shared" si="5"/>
        <v>-136.75</v>
      </c>
    </row>
    <row r="29" spans="1:13" ht="15">
      <c r="A29" s="4">
        <v>29</v>
      </c>
      <c r="B29" s="29" t="s">
        <v>29</v>
      </c>
      <c r="C29" s="10">
        <v>11955</v>
      </c>
      <c r="D29" s="14">
        <v>14504</v>
      </c>
      <c r="E29" s="11">
        <v>14772</v>
      </c>
      <c r="F29" s="41">
        <f t="shared" si="0"/>
        <v>0.005068513455647419</v>
      </c>
      <c r="G29" s="17">
        <f t="shared" si="1"/>
        <v>0.235633626097867</v>
      </c>
      <c r="H29" s="14">
        <f t="shared" si="2"/>
        <v>2817</v>
      </c>
      <c r="I29" s="35">
        <f t="shared" si="3"/>
        <v>0.010855198511022825</v>
      </c>
      <c r="J29" s="129">
        <v>14085.12</v>
      </c>
      <c r="K29" s="112">
        <v>14310.46</v>
      </c>
      <c r="L29" s="35">
        <f t="shared" si="4"/>
        <v>0.015998443747727978</v>
      </c>
      <c r="M29" s="14">
        <f t="shared" si="5"/>
        <v>225.33999999999833</v>
      </c>
    </row>
    <row r="30" spans="1:13" ht="15">
      <c r="A30" s="4">
        <v>30</v>
      </c>
      <c r="B30" s="29" t="s">
        <v>30</v>
      </c>
      <c r="C30" s="10">
        <v>2130</v>
      </c>
      <c r="D30" s="14">
        <v>2208</v>
      </c>
      <c r="E30" s="11">
        <v>2125</v>
      </c>
      <c r="F30" s="41">
        <f t="shared" si="0"/>
        <v>0.0007291220615523129</v>
      </c>
      <c r="G30" s="17">
        <f t="shared" si="1"/>
        <v>-0.002347417840375587</v>
      </c>
      <c r="H30" s="14">
        <f t="shared" si="2"/>
        <v>-5</v>
      </c>
      <c r="I30" s="35">
        <f t="shared" si="3"/>
        <v>-1.926730300146046E-05</v>
      </c>
      <c r="J30" s="129">
        <v>2207.998</v>
      </c>
      <c r="K30" s="112">
        <v>2193.426</v>
      </c>
      <c r="L30" s="35">
        <f t="shared" si="4"/>
        <v>-0.00659964365909757</v>
      </c>
      <c r="M30" s="14">
        <f t="shared" si="5"/>
        <v>-14.572000000000116</v>
      </c>
    </row>
    <row r="31" spans="1:13" ht="15">
      <c r="A31" s="4">
        <v>31</v>
      </c>
      <c r="B31" s="29" t="s">
        <v>31</v>
      </c>
      <c r="C31" s="10">
        <v>11752</v>
      </c>
      <c r="D31" s="14">
        <v>14345</v>
      </c>
      <c r="E31" s="11">
        <v>14529</v>
      </c>
      <c r="F31" s="41">
        <f t="shared" si="0"/>
        <v>0.004985136203432261</v>
      </c>
      <c r="G31" s="17">
        <f t="shared" si="1"/>
        <v>0.2363002042205582</v>
      </c>
      <c r="H31" s="14">
        <f t="shared" si="2"/>
        <v>2777</v>
      </c>
      <c r="I31" s="35">
        <f t="shared" si="3"/>
        <v>0.01070106008701114</v>
      </c>
      <c r="J31" s="129">
        <v>14161.82</v>
      </c>
      <c r="K31" s="112">
        <v>14450.5</v>
      </c>
      <c r="L31" s="35">
        <f t="shared" si="4"/>
        <v>0.0203843856227519</v>
      </c>
      <c r="M31" s="14">
        <f t="shared" si="5"/>
        <v>288.6800000000003</v>
      </c>
    </row>
    <row r="32" spans="1:13" ht="15">
      <c r="A32" s="4">
        <v>32</v>
      </c>
      <c r="B32" s="29" t="s">
        <v>32</v>
      </c>
      <c r="C32" s="10">
        <v>7873</v>
      </c>
      <c r="D32" s="14">
        <v>9391</v>
      </c>
      <c r="E32" s="11">
        <v>9569</v>
      </c>
      <c r="F32" s="41">
        <f t="shared" si="0"/>
        <v>0.0032832795327030974</v>
      </c>
      <c r="G32" s="17">
        <f t="shared" si="1"/>
        <v>0.21541978915280072</v>
      </c>
      <c r="H32" s="14">
        <f t="shared" si="2"/>
        <v>1696</v>
      </c>
      <c r="I32" s="35">
        <f t="shared" si="3"/>
        <v>0.006535469178095389</v>
      </c>
      <c r="J32" s="129">
        <v>9378.695</v>
      </c>
      <c r="K32" s="112">
        <v>9549.447</v>
      </c>
      <c r="L32" s="35">
        <f t="shared" si="4"/>
        <v>0.01820637092900456</v>
      </c>
      <c r="M32" s="14">
        <f t="shared" si="5"/>
        <v>170.7520000000004</v>
      </c>
    </row>
    <row r="33" spans="1:13" ht="15">
      <c r="A33" s="4">
        <v>33</v>
      </c>
      <c r="B33" s="29" t="s">
        <v>33</v>
      </c>
      <c r="C33" s="10">
        <v>19033</v>
      </c>
      <c r="D33" s="14">
        <v>19762</v>
      </c>
      <c r="E33" s="11">
        <v>19274</v>
      </c>
      <c r="F33" s="41">
        <f t="shared" si="0"/>
        <v>0.006613222877345543</v>
      </c>
      <c r="G33" s="17">
        <f t="shared" si="1"/>
        <v>0.0126622182525088</v>
      </c>
      <c r="H33" s="14">
        <f t="shared" si="2"/>
        <v>241</v>
      </c>
      <c r="I33" s="35">
        <f t="shared" si="3"/>
        <v>0.0009286840046703942</v>
      </c>
      <c r="J33" s="129">
        <v>19652.45</v>
      </c>
      <c r="K33" s="112">
        <v>19332.21</v>
      </c>
      <c r="L33" s="35">
        <f t="shared" si="4"/>
        <v>-0.0162951693045906</v>
      </c>
      <c r="M33" s="14">
        <f t="shared" si="5"/>
        <v>-320.2400000000016</v>
      </c>
    </row>
    <row r="34" spans="1:13" ht="15">
      <c r="A34" s="4">
        <v>35</v>
      </c>
      <c r="B34" s="29" t="s">
        <v>34</v>
      </c>
      <c r="C34" s="10">
        <v>12164</v>
      </c>
      <c r="D34" s="14">
        <v>10022</v>
      </c>
      <c r="E34" s="11">
        <v>9787</v>
      </c>
      <c r="F34" s="41">
        <f aca="true" t="shared" si="6" ref="F34:F65">E34/$E$90</f>
        <v>0.003358078878311758</v>
      </c>
      <c r="G34" s="17">
        <f aca="true" t="shared" si="7" ref="G34:G65">(E34-C34)/C34</f>
        <v>-0.19541269319302862</v>
      </c>
      <c r="H34" s="14">
        <f aca="true" t="shared" si="8" ref="H34:H65">E34-C34</f>
        <v>-2377</v>
      </c>
      <c r="I34" s="35">
        <f aca="true" t="shared" si="9" ref="I34:I65">H34/$H$90</f>
        <v>-0.009159675846894304</v>
      </c>
      <c r="J34" s="129">
        <v>10193.95</v>
      </c>
      <c r="K34" s="112">
        <v>9485.905</v>
      </c>
      <c r="L34" s="35">
        <f aca="true" t="shared" si="10" ref="L34:L65">(K34-J34)/J34</f>
        <v>-0.06945737422686986</v>
      </c>
      <c r="M34" s="14">
        <f aca="true" t="shared" si="11" ref="M34:M65">K34-J34</f>
        <v>-708.0450000000001</v>
      </c>
    </row>
    <row r="35" spans="1:13" ht="15">
      <c r="A35" s="4">
        <v>36</v>
      </c>
      <c r="B35" s="29" t="s">
        <v>35</v>
      </c>
      <c r="C35" s="10">
        <v>1265</v>
      </c>
      <c r="D35" s="14">
        <v>1344</v>
      </c>
      <c r="E35" s="11">
        <v>986</v>
      </c>
      <c r="F35" s="41">
        <f t="shared" si="6"/>
        <v>0.0003383126365602732</v>
      </c>
      <c r="G35" s="17">
        <f t="shared" si="7"/>
        <v>-0.22055335968379447</v>
      </c>
      <c r="H35" s="14">
        <f t="shared" si="8"/>
        <v>-279</v>
      </c>
      <c r="I35" s="35">
        <f t="shared" si="9"/>
        <v>-0.0010751155074814939</v>
      </c>
      <c r="J35" s="129">
        <v>1351.841</v>
      </c>
      <c r="K35" s="112">
        <v>981.0751</v>
      </c>
      <c r="L35" s="35">
        <f t="shared" si="10"/>
        <v>-0.27426738795464845</v>
      </c>
      <c r="M35" s="14">
        <f t="shared" si="11"/>
        <v>-370.7658999999999</v>
      </c>
    </row>
    <row r="36" spans="1:13" ht="15">
      <c r="A36" s="4">
        <v>37</v>
      </c>
      <c r="B36" s="29" t="s">
        <v>36</v>
      </c>
      <c r="C36" s="10">
        <v>185</v>
      </c>
      <c r="D36" s="14">
        <v>213</v>
      </c>
      <c r="E36" s="11">
        <v>203</v>
      </c>
      <c r="F36" s="41">
        <f t="shared" si="6"/>
        <v>6.965260164476213E-05</v>
      </c>
      <c r="G36" s="17">
        <f t="shared" si="7"/>
        <v>0.0972972972972973</v>
      </c>
      <c r="H36" s="14">
        <f t="shared" si="8"/>
        <v>18</v>
      </c>
      <c r="I36" s="35">
        <f t="shared" si="9"/>
        <v>6.936229080525766E-05</v>
      </c>
      <c r="J36" s="129">
        <v>193.5098</v>
      </c>
      <c r="K36" s="112">
        <v>189.7827</v>
      </c>
      <c r="L36" s="35">
        <f t="shared" si="10"/>
        <v>-0.019260523239649913</v>
      </c>
      <c r="M36" s="14">
        <f t="shared" si="11"/>
        <v>-3.727100000000007</v>
      </c>
    </row>
    <row r="37" spans="1:13" ht="15">
      <c r="A37" s="4">
        <v>38</v>
      </c>
      <c r="B37" s="29" t="s">
        <v>37</v>
      </c>
      <c r="C37" s="10">
        <v>5167</v>
      </c>
      <c r="D37" s="14">
        <v>5306</v>
      </c>
      <c r="E37" s="11">
        <v>4941</v>
      </c>
      <c r="F37" s="41">
        <f t="shared" si="6"/>
        <v>0.001695337461708225</v>
      </c>
      <c r="G37" s="17">
        <f t="shared" si="7"/>
        <v>-0.04373911360557384</v>
      </c>
      <c r="H37" s="14">
        <f t="shared" si="8"/>
        <v>-226</v>
      </c>
      <c r="I37" s="35">
        <f t="shared" si="9"/>
        <v>-0.0008708820956660129</v>
      </c>
      <c r="J37" s="129">
        <v>5151.083</v>
      </c>
      <c r="K37" s="112">
        <v>5013.478</v>
      </c>
      <c r="L37" s="35">
        <f t="shared" si="10"/>
        <v>-0.026713799797052303</v>
      </c>
      <c r="M37" s="14">
        <f t="shared" si="11"/>
        <v>-137.60499999999956</v>
      </c>
    </row>
    <row r="38" spans="1:13" ht="15">
      <c r="A38" s="4">
        <v>39</v>
      </c>
      <c r="B38" s="29" t="s">
        <v>38</v>
      </c>
      <c r="C38" s="10">
        <v>373</v>
      </c>
      <c r="D38" s="14">
        <v>436</v>
      </c>
      <c r="E38" s="11">
        <v>348</v>
      </c>
      <c r="F38" s="41">
        <f t="shared" si="6"/>
        <v>0.00011940445996244935</v>
      </c>
      <c r="G38" s="17">
        <f t="shared" si="7"/>
        <v>-0.06702412868632708</v>
      </c>
      <c r="H38" s="14">
        <f t="shared" si="8"/>
        <v>-25</v>
      </c>
      <c r="I38" s="35">
        <f t="shared" si="9"/>
        <v>-9.633651500730231E-05</v>
      </c>
      <c r="J38" s="129">
        <v>441.0721</v>
      </c>
      <c r="K38" s="112">
        <v>357.4946</v>
      </c>
      <c r="L38" s="35">
        <f t="shared" si="10"/>
        <v>-0.18948716094262139</v>
      </c>
      <c r="M38" s="14">
        <f t="shared" si="11"/>
        <v>-83.57749999999999</v>
      </c>
    </row>
    <row r="39" spans="1:13" ht="15">
      <c r="A39" s="4">
        <v>41</v>
      </c>
      <c r="B39" s="29" t="s">
        <v>39</v>
      </c>
      <c r="C39" s="10">
        <v>27434</v>
      </c>
      <c r="D39" s="14">
        <v>27284</v>
      </c>
      <c r="E39" s="11">
        <v>26382</v>
      </c>
      <c r="F39" s="41">
        <f t="shared" si="6"/>
        <v>0.009052093283704998</v>
      </c>
      <c r="G39" s="17">
        <f t="shared" si="7"/>
        <v>-0.03834657723992126</v>
      </c>
      <c r="H39" s="14">
        <f t="shared" si="8"/>
        <v>-1052</v>
      </c>
      <c r="I39" s="35">
        <f t="shared" si="9"/>
        <v>-0.004053840551507281</v>
      </c>
      <c r="J39" s="129">
        <v>26618.23</v>
      </c>
      <c r="K39" s="112">
        <v>26305.38</v>
      </c>
      <c r="L39" s="35">
        <f t="shared" si="10"/>
        <v>-0.011753223260900465</v>
      </c>
      <c r="M39" s="14">
        <f t="shared" si="11"/>
        <v>-312.84999999999854</v>
      </c>
    </row>
    <row r="40" spans="1:13" ht="15">
      <c r="A40" s="4">
        <v>42</v>
      </c>
      <c r="B40" s="29" t="s">
        <v>40</v>
      </c>
      <c r="C40" s="10">
        <v>13405</v>
      </c>
      <c r="D40" s="14">
        <v>14256</v>
      </c>
      <c r="E40" s="11">
        <v>12139</v>
      </c>
      <c r="F40" s="41">
        <f t="shared" si="6"/>
        <v>0.004165088331851071</v>
      </c>
      <c r="G40" s="17">
        <f t="shared" si="7"/>
        <v>-0.09444237224916076</v>
      </c>
      <c r="H40" s="14">
        <f t="shared" si="8"/>
        <v>-1266</v>
      </c>
      <c r="I40" s="35">
        <f t="shared" si="9"/>
        <v>-0.004878481119969789</v>
      </c>
      <c r="J40" s="129">
        <v>13829.22</v>
      </c>
      <c r="K40" s="112">
        <v>11652.5</v>
      </c>
      <c r="L40" s="35">
        <f t="shared" si="10"/>
        <v>-0.15740005582382804</v>
      </c>
      <c r="M40" s="14">
        <f t="shared" si="11"/>
        <v>-2176.7199999999993</v>
      </c>
    </row>
    <row r="41" spans="1:13" ht="15">
      <c r="A41" s="4">
        <v>43</v>
      </c>
      <c r="B41" s="29" t="s">
        <v>41</v>
      </c>
      <c r="C41" s="10">
        <v>40634</v>
      </c>
      <c r="D41" s="14">
        <v>48624</v>
      </c>
      <c r="E41" s="11">
        <v>46502</v>
      </c>
      <c r="F41" s="41">
        <f t="shared" si="6"/>
        <v>0.015955592520614424</v>
      </c>
      <c r="G41" s="17">
        <f t="shared" si="7"/>
        <v>0.14441108431362898</v>
      </c>
      <c r="H41" s="14">
        <f t="shared" si="8"/>
        <v>5868</v>
      </c>
      <c r="I41" s="35">
        <f t="shared" si="9"/>
        <v>0.022612106802513996</v>
      </c>
      <c r="J41" s="129">
        <v>47224.77</v>
      </c>
      <c r="K41" s="112">
        <v>47420.3</v>
      </c>
      <c r="L41" s="35">
        <f t="shared" si="10"/>
        <v>0.004140411906717727</v>
      </c>
      <c r="M41" s="14">
        <f t="shared" si="11"/>
        <v>195.5300000000061</v>
      </c>
    </row>
    <row r="42" spans="1:13" ht="15">
      <c r="A42" s="4">
        <v>45</v>
      </c>
      <c r="B42" s="29" t="s">
        <v>42</v>
      </c>
      <c r="C42" s="10">
        <v>18191</v>
      </c>
      <c r="D42" s="14">
        <v>21291</v>
      </c>
      <c r="E42" s="11">
        <v>21113</v>
      </c>
      <c r="F42" s="41">
        <f t="shared" si="6"/>
        <v>0.007244213687319521</v>
      </c>
      <c r="G42" s="17">
        <f t="shared" si="7"/>
        <v>0.16062888241438072</v>
      </c>
      <c r="H42" s="14">
        <f t="shared" si="8"/>
        <v>2922</v>
      </c>
      <c r="I42" s="35">
        <f t="shared" si="9"/>
        <v>0.011259811874053494</v>
      </c>
      <c r="J42" s="129">
        <v>21154.97</v>
      </c>
      <c r="K42" s="112">
        <v>21134.35</v>
      </c>
      <c r="L42" s="35">
        <f t="shared" si="10"/>
        <v>-0.0009747118525813375</v>
      </c>
      <c r="M42" s="14">
        <f t="shared" si="11"/>
        <v>-20.62000000000262</v>
      </c>
    </row>
    <row r="43" spans="1:13" ht="15">
      <c r="A43" s="4">
        <v>46</v>
      </c>
      <c r="B43" s="29" t="s">
        <v>43</v>
      </c>
      <c r="C43" s="10">
        <v>127420</v>
      </c>
      <c r="D43" s="14">
        <v>138862</v>
      </c>
      <c r="E43" s="11">
        <v>139375</v>
      </c>
      <c r="F43" s="41">
        <f t="shared" si="6"/>
        <v>0.047821829331225224</v>
      </c>
      <c r="G43" s="17">
        <f t="shared" si="7"/>
        <v>0.09382357557683252</v>
      </c>
      <c r="H43" s="14">
        <f t="shared" si="8"/>
        <v>11955</v>
      </c>
      <c r="I43" s="35">
        <f t="shared" si="9"/>
        <v>0.04606812147649196</v>
      </c>
      <c r="J43" s="129">
        <v>139623.2</v>
      </c>
      <c r="K43" s="112">
        <v>140099.2</v>
      </c>
      <c r="L43" s="35">
        <f t="shared" si="10"/>
        <v>0.003409175552486979</v>
      </c>
      <c r="M43" s="14">
        <f t="shared" si="11"/>
        <v>476</v>
      </c>
    </row>
    <row r="44" spans="1:13" ht="15">
      <c r="A44" s="4">
        <v>47</v>
      </c>
      <c r="B44" s="29" t="s">
        <v>44</v>
      </c>
      <c r="C44" s="10">
        <v>349930</v>
      </c>
      <c r="D44" s="14">
        <v>386527</v>
      </c>
      <c r="E44" s="11">
        <v>381619</v>
      </c>
      <c r="F44" s="41">
        <f t="shared" si="6"/>
        <v>0.13093968565060335</v>
      </c>
      <c r="G44" s="17">
        <f t="shared" si="7"/>
        <v>0.09055811162232447</v>
      </c>
      <c r="H44" s="14">
        <f t="shared" si="8"/>
        <v>31689</v>
      </c>
      <c r="I44" s="35">
        <f t="shared" si="9"/>
        <v>0.12211231296265611</v>
      </c>
      <c r="J44" s="129">
        <v>385446.8</v>
      </c>
      <c r="K44" s="112">
        <v>387437</v>
      </c>
      <c r="L44" s="35">
        <f t="shared" si="10"/>
        <v>0.005163358471259877</v>
      </c>
      <c r="M44" s="14">
        <f t="shared" si="11"/>
        <v>1990.2000000000116</v>
      </c>
    </row>
    <row r="45" spans="1:13" ht="15">
      <c r="A45" s="4">
        <v>49</v>
      </c>
      <c r="B45" s="29" t="s">
        <v>45</v>
      </c>
      <c r="C45" s="10">
        <v>59171</v>
      </c>
      <c r="D45" s="14">
        <v>60825</v>
      </c>
      <c r="E45" s="11">
        <v>60511</v>
      </c>
      <c r="F45" s="41">
        <f t="shared" si="6"/>
        <v>0.020762308266631533</v>
      </c>
      <c r="G45" s="17">
        <f t="shared" si="7"/>
        <v>0.02264622872691014</v>
      </c>
      <c r="H45" s="14">
        <f t="shared" si="8"/>
        <v>1340</v>
      </c>
      <c r="I45" s="35">
        <f t="shared" si="9"/>
        <v>0.0051636372043914035</v>
      </c>
      <c r="J45" s="129">
        <v>60499.74</v>
      </c>
      <c r="K45" s="112">
        <v>59963.67</v>
      </c>
      <c r="L45" s="35">
        <f t="shared" si="10"/>
        <v>-0.008860699236062829</v>
      </c>
      <c r="M45" s="14">
        <f t="shared" si="11"/>
        <v>-536.0699999999997</v>
      </c>
    </row>
    <row r="46" spans="1:13" ht="15">
      <c r="A46" s="4">
        <v>50</v>
      </c>
      <c r="B46" s="29" t="s">
        <v>46</v>
      </c>
      <c r="C46" s="10">
        <v>1113</v>
      </c>
      <c r="D46" s="14">
        <v>1309</v>
      </c>
      <c r="E46" s="11">
        <v>1241</v>
      </c>
      <c r="F46" s="41">
        <f t="shared" si="6"/>
        <v>0.00042580728394655073</v>
      </c>
      <c r="G46" s="17">
        <f t="shared" si="7"/>
        <v>0.11500449236298294</v>
      </c>
      <c r="H46" s="14">
        <f t="shared" si="8"/>
        <v>128</v>
      </c>
      <c r="I46" s="35">
        <f t="shared" si="9"/>
        <v>0.0004932429568373878</v>
      </c>
      <c r="J46" s="129">
        <v>1224.851</v>
      </c>
      <c r="K46" s="112">
        <v>1226.816</v>
      </c>
      <c r="L46" s="35">
        <f t="shared" si="10"/>
        <v>0.0016042767650921769</v>
      </c>
      <c r="M46" s="14">
        <f t="shared" si="11"/>
        <v>1.9649999999999181</v>
      </c>
    </row>
    <row r="47" spans="1:13" ht="15">
      <c r="A47" s="4">
        <v>51</v>
      </c>
      <c r="B47" s="29" t="s">
        <v>47</v>
      </c>
      <c r="C47" s="10">
        <v>1763</v>
      </c>
      <c r="D47" s="14">
        <v>2315</v>
      </c>
      <c r="E47" s="11">
        <v>2041</v>
      </c>
      <c r="F47" s="41">
        <f t="shared" si="6"/>
        <v>0.0007003002953544803</v>
      </c>
      <c r="G47" s="17">
        <f t="shared" si="7"/>
        <v>0.15768576290414066</v>
      </c>
      <c r="H47" s="14">
        <f t="shared" si="8"/>
        <v>278</v>
      </c>
      <c r="I47" s="35">
        <f t="shared" si="9"/>
        <v>0.0010712620468812017</v>
      </c>
      <c r="J47" s="129">
        <v>2298.083</v>
      </c>
      <c r="K47" s="112">
        <v>2036.851</v>
      </c>
      <c r="L47" s="35">
        <f t="shared" si="10"/>
        <v>-0.11367387513853937</v>
      </c>
      <c r="M47" s="14">
        <f t="shared" si="11"/>
        <v>-261.23199999999997</v>
      </c>
    </row>
    <row r="48" spans="1:13" ht="15">
      <c r="A48" s="4">
        <v>52</v>
      </c>
      <c r="B48" s="29" t="s">
        <v>48</v>
      </c>
      <c r="C48" s="10">
        <v>40827</v>
      </c>
      <c r="D48" s="14">
        <v>46028</v>
      </c>
      <c r="E48" s="11">
        <v>44104</v>
      </c>
      <c r="F48" s="41">
        <f t="shared" si="6"/>
        <v>0.015132799718919156</v>
      </c>
      <c r="G48" s="17">
        <f t="shared" si="7"/>
        <v>0.0802655105689862</v>
      </c>
      <c r="H48" s="14">
        <f t="shared" si="8"/>
        <v>3277</v>
      </c>
      <c r="I48" s="35">
        <f t="shared" si="9"/>
        <v>0.012627790387157186</v>
      </c>
      <c r="J48" s="129">
        <v>43960.24</v>
      </c>
      <c r="K48" s="112">
        <v>43080.27</v>
      </c>
      <c r="L48" s="35">
        <f t="shared" si="10"/>
        <v>-0.02001740663836233</v>
      </c>
      <c r="M48" s="14">
        <f t="shared" si="11"/>
        <v>-879.9700000000012</v>
      </c>
    </row>
    <row r="49" spans="1:13" ht="15">
      <c r="A49" s="4">
        <v>53</v>
      </c>
      <c r="B49" s="29" t="s">
        <v>49</v>
      </c>
      <c r="C49" s="10">
        <v>2803</v>
      </c>
      <c r="D49" s="14">
        <v>3389</v>
      </c>
      <c r="E49" s="11">
        <v>3264</v>
      </c>
      <c r="F49" s="41">
        <f t="shared" si="6"/>
        <v>0.0011199314865443526</v>
      </c>
      <c r="G49" s="17">
        <f t="shared" si="7"/>
        <v>0.16446664288262575</v>
      </c>
      <c r="H49" s="14">
        <f t="shared" si="8"/>
        <v>461</v>
      </c>
      <c r="I49" s="35">
        <f t="shared" si="9"/>
        <v>0.0017764453367346545</v>
      </c>
      <c r="J49" s="129">
        <v>3289.561</v>
      </c>
      <c r="K49" s="112">
        <v>3257.248</v>
      </c>
      <c r="L49" s="35">
        <f t="shared" si="10"/>
        <v>-0.009822891261174393</v>
      </c>
      <c r="M49" s="14">
        <f t="shared" si="11"/>
        <v>-32.3130000000001</v>
      </c>
    </row>
    <row r="50" spans="1:13" ht="15">
      <c r="A50" s="4">
        <v>55</v>
      </c>
      <c r="B50" s="29" t="s">
        <v>50</v>
      </c>
      <c r="C50" s="10">
        <v>62721</v>
      </c>
      <c r="D50" s="14">
        <v>81065</v>
      </c>
      <c r="E50" s="11">
        <v>74921</v>
      </c>
      <c r="F50" s="41">
        <f t="shared" si="6"/>
        <v>0.025706613634616862</v>
      </c>
      <c r="G50" s="17">
        <f t="shared" si="7"/>
        <v>0.19451220484367276</v>
      </c>
      <c r="H50" s="14">
        <f t="shared" si="8"/>
        <v>12200</v>
      </c>
      <c r="I50" s="35">
        <f t="shared" si="9"/>
        <v>0.047012219323563524</v>
      </c>
      <c r="J50" s="129">
        <v>67698.66</v>
      </c>
      <c r="K50" s="112">
        <v>68689.92</v>
      </c>
      <c r="L50" s="35">
        <f t="shared" si="10"/>
        <v>0.01464223959528881</v>
      </c>
      <c r="M50" s="14">
        <f t="shared" si="11"/>
        <v>991.2599999999948</v>
      </c>
    </row>
    <row r="51" spans="1:13" ht="15">
      <c r="A51" s="4">
        <v>56</v>
      </c>
      <c r="B51" s="29" t="s">
        <v>51</v>
      </c>
      <c r="C51" s="10">
        <v>89007</v>
      </c>
      <c r="D51" s="14">
        <v>104295</v>
      </c>
      <c r="E51" s="11">
        <v>107628</v>
      </c>
      <c r="F51" s="41">
        <f t="shared" si="6"/>
        <v>0.0369289172897658</v>
      </c>
      <c r="G51" s="17">
        <f t="shared" si="7"/>
        <v>0.209208264518521</v>
      </c>
      <c r="H51" s="14">
        <f t="shared" si="8"/>
        <v>18621</v>
      </c>
      <c r="I51" s="35">
        <f t="shared" si="9"/>
        <v>0.07175528983803905</v>
      </c>
      <c r="J51" s="129">
        <v>102376</v>
      </c>
      <c r="K51" s="112">
        <v>103032.3</v>
      </c>
      <c r="L51" s="35">
        <f t="shared" si="10"/>
        <v>0.006410682191138576</v>
      </c>
      <c r="M51" s="14">
        <f t="shared" si="11"/>
        <v>656.3000000000029</v>
      </c>
    </row>
    <row r="52" spans="1:13" ht="15">
      <c r="A52" s="4">
        <v>58</v>
      </c>
      <c r="B52" s="29" t="s">
        <v>52</v>
      </c>
      <c r="C52" s="10">
        <v>4918</v>
      </c>
      <c r="D52" s="14">
        <v>5075</v>
      </c>
      <c r="E52" s="11">
        <v>5264</v>
      </c>
      <c r="F52" s="41">
        <f t="shared" si="6"/>
        <v>0.0018061640150641765</v>
      </c>
      <c r="G52" s="17">
        <f t="shared" si="7"/>
        <v>0.0703538023586824</v>
      </c>
      <c r="H52" s="14">
        <f t="shared" si="8"/>
        <v>346</v>
      </c>
      <c r="I52" s="35">
        <f t="shared" si="9"/>
        <v>0.001333297367701064</v>
      </c>
      <c r="J52" s="129">
        <v>5051.197</v>
      </c>
      <c r="K52" s="112">
        <v>5264.707</v>
      </c>
      <c r="L52" s="35">
        <f t="shared" si="10"/>
        <v>0.04226918886751006</v>
      </c>
      <c r="M52" s="14">
        <f t="shared" si="11"/>
        <v>213.51000000000022</v>
      </c>
    </row>
    <row r="53" spans="1:13" ht="15">
      <c r="A53" s="4">
        <v>59</v>
      </c>
      <c r="B53" s="29" t="s">
        <v>53</v>
      </c>
      <c r="C53" s="10">
        <v>4836</v>
      </c>
      <c r="D53" s="14">
        <v>6823</v>
      </c>
      <c r="E53" s="11">
        <v>7110</v>
      </c>
      <c r="F53" s="41">
        <f t="shared" si="6"/>
        <v>0.002439556638887974</v>
      </c>
      <c r="G53" s="17">
        <f t="shared" si="7"/>
        <v>0.47022332506203474</v>
      </c>
      <c r="H53" s="14">
        <f t="shared" si="8"/>
        <v>2274</v>
      </c>
      <c r="I53" s="35">
        <f t="shared" si="9"/>
        <v>0.008762769405064218</v>
      </c>
      <c r="J53" s="129">
        <v>6838.082</v>
      </c>
      <c r="K53" s="112">
        <v>7078.135</v>
      </c>
      <c r="L53" s="35">
        <f t="shared" si="10"/>
        <v>0.035105311694127075</v>
      </c>
      <c r="M53" s="14">
        <f t="shared" si="11"/>
        <v>240.05299999999988</v>
      </c>
    </row>
    <row r="54" spans="1:13" ht="15">
      <c r="A54" s="4">
        <v>60</v>
      </c>
      <c r="B54" s="29" t="s">
        <v>54</v>
      </c>
      <c r="C54" s="10">
        <v>1907</v>
      </c>
      <c r="D54" s="14">
        <v>2071</v>
      </c>
      <c r="E54" s="11">
        <v>2151</v>
      </c>
      <c r="F54" s="41">
        <f t="shared" si="6"/>
        <v>0.0007380430844230706</v>
      </c>
      <c r="G54" s="17">
        <f t="shared" si="7"/>
        <v>0.12794965915049816</v>
      </c>
      <c r="H54" s="14">
        <f t="shared" si="8"/>
        <v>244</v>
      </c>
      <c r="I54" s="35">
        <f t="shared" si="9"/>
        <v>0.0009402443864712705</v>
      </c>
      <c r="J54" s="129">
        <v>2060.589</v>
      </c>
      <c r="K54" s="112">
        <v>2133.528</v>
      </c>
      <c r="L54" s="35">
        <f t="shared" si="10"/>
        <v>0.03539716071472761</v>
      </c>
      <c r="M54" s="14">
        <f t="shared" si="11"/>
        <v>72.93899999999985</v>
      </c>
    </row>
    <row r="55" spans="1:13" ht="15">
      <c r="A55" s="4">
        <v>61</v>
      </c>
      <c r="B55" s="29" t="s">
        <v>55</v>
      </c>
      <c r="C55" s="10">
        <v>4332</v>
      </c>
      <c r="D55" s="14">
        <v>5027</v>
      </c>
      <c r="E55" s="11">
        <v>5287</v>
      </c>
      <c r="F55" s="41">
        <f t="shared" si="6"/>
        <v>0.0018140556891421545</v>
      </c>
      <c r="G55" s="17">
        <f t="shared" si="7"/>
        <v>0.22045244690674054</v>
      </c>
      <c r="H55" s="14">
        <f t="shared" si="8"/>
        <v>955</v>
      </c>
      <c r="I55" s="35">
        <f t="shared" si="9"/>
        <v>0.003680054873278948</v>
      </c>
      <c r="J55" s="129">
        <v>5078.276</v>
      </c>
      <c r="K55" s="112">
        <v>5296.669</v>
      </c>
      <c r="L55" s="35">
        <f t="shared" si="10"/>
        <v>0.04300534275805412</v>
      </c>
      <c r="M55" s="14">
        <f t="shared" si="11"/>
        <v>218.39300000000003</v>
      </c>
    </row>
    <row r="56" spans="1:13" ht="15">
      <c r="A56" s="4">
        <v>62</v>
      </c>
      <c r="B56" s="29" t="s">
        <v>56</v>
      </c>
      <c r="C56" s="10">
        <v>14611</v>
      </c>
      <c r="D56" s="14">
        <v>15416</v>
      </c>
      <c r="E56" s="11">
        <v>15792</v>
      </c>
      <c r="F56" s="41">
        <f t="shared" si="6"/>
        <v>0.005418492045192529</v>
      </c>
      <c r="G56" s="17">
        <f t="shared" si="7"/>
        <v>0.08082951201149818</v>
      </c>
      <c r="H56" s="14">
        <f t="shared" si="8"/>
        <v>1181</v>
      </c>
      <c r="I56" s="35">
        <f t="shared" si="9"/>
        <v>0.004550936968944961</v>
      </c>
      <c r="J56" s="129">
        <v>15268.41</v>
      </c>
      <c r="K56" s="112">
        <v>15343.14</v>
      </c>
      <c r="L56" s="35">
        <f t="shared" si="10"/>
        <v>0.004894419261730564</v>
      </c>
      <c r="M56" s="14">
        <f t="shared" si="11"/>
        <v>74.72999999999956</v>
      </c>
    </row>
    <row r="57" spans="1:13" ht="15">
      <c r="A57" s="4">
        <v>63</v>
      </c>
      <c r="B57" s="29" t="s">
        <v>57</v>
      </c>
      <c r="C57" s="10">
        <v>25365</v>
      </c>
      <c r="D57" s="14">
        <v>28052</v>
      </c>
      <c r="E57" s="11">
        <v>28651</v>
      </c>
      <c r="F57" s="41">
        <f t="shared" si="6"/>
        <v>0.009830624087310736</v>
      </c>
      <c r="G57" s="17">
        <f t="shared" si="7"/>
        <v>0.1295485905775675</v>
      </c>
      <c r="H57" s="14">
        <f t="shared" si="8"/>
        <v>3286</v>
      </c>
      <c r="I57" s="35">
        <f t="shared" si="9"/>
        <v>0.012662471532559815</v>
      </c>
      <c r="J57" s="129">
        <v>28372.51</v>
      </c>
      <c r="K57" s="112">
        <v>28686.8</v>
      </c>
      <c r="L57" s="35">
        <f t="shared" si="10"/>
        <v>0.011077271626655552</v>
      </c>
      <c r="M57" s="14">
        <f t="shared" si="11"/>
        <v>314.2900000000009</v>
      </c>
    </row>
    <row r="58" spans="1:13" ht="15">
      <c r="A58" s="4">
        <v>64</v>
      </c>
      <c r="B58" s="29" t="s">
        <v>58</v>
      </c>
      <c r="C58" s="10">
        <v>37187</v>
      </c>
      <c r="D58" s="14">
        <v>38437</v>
      </c>
      <c r="E58" s="11">
        <v>38150</v>
      </c>
      <c r="F58" s="41">
        <f t="shared" si="6"/>
        <v>0.01308988548151564</v>
      </c>
      <c r="G58" s="17">
        <f t="shared" si="7"/>
        <v>0.025896146502810122</v>
      </c>
      <c r="H58" s="14">
        <f t="shared" si="8"/>
        <v>963</v>
      </c>
      <c r="I58" s="35">
        <f t="shared" si="9"/>
        <v>0.0037108825580812847</v>
      </c>
      <c r="J58" s="129">
        <v>38301.14</v>
      </c>
      <c r="K58" s="112">
        <v>38189.33</v>
      </c>
      <c r="L58" s="35">
        <f t="shared" si="10"/>
        <v>-0.0029192342577792118</v>
      </c>
      <c r="M58" s="14">
        <f t="shared" si="11"/>
        <v>-111.80999999999767</v>
      </c>
    </row>
    <row r="59" spans="1:13" ht="15">
      <c r="A59" s="4">
        <v>65</v>
      </c>
      <c r="B59" s="29" t="s">
        <v>59</v>
      </c>
      <c r="C59" s="10">
        <v>12333</v>
      </c>
      <c r="D59" s="14">
        <v>12962</v>
      </c>
      <c r="E59" s="11">
        <v>12803</v>
      </c>
      <c r="F59" s="41">
        <f t="shared" si="6"/>
        <v>0.004392917531319653</v>
      </c>
      <c r="G59" s="17">
        <f t="shared" si="7"/>
        <v>0.0381091380848131</v>
      </c>
      <c r="H59" s="14">
        <f t="shared" si="8"/>
        <v>470</v>
      </c>
      <c r="I59" s="35">
        <f t="shared" si="9"/>
        <v>0.0018111264821372834</v>
      </c>
      <c r="J59" s="129">
        <v>13057.07</v>
      </c>
      <c r="K59" s="112">
        <v>13004.57</v>
      </c>
      <c r="L59" s="35">
        <f t="shared" si="10"/>
        <v>-0.004020810181763596</v>
      </c>
      <c r="M59" s="14">
        <f t="shared" si="11"/>
        <v>-52.5</v>
      </c>
    </row>
    <row r="60" spans="1:13" ht="15">
      <c r="A60" s="4">
        <v>66</v>
      </c>
      <c r="B60" s="29" t="s">
        <v>60</v>
      </c>
      <c r="C60" s="10">
        <v>16390</v>
      </c>
      <c r="D60" s="14">
        <v>18186</v>
      </c>
      <c r="E60" s="11">
        <v>18597</v>
      </c>
      <c r="F60" s="41">
        <f t="shared" si="6"/>
        <v>0.006380933166441583</v>
      </c>
      <c r="G60" s="17">
        <f t="shared" si="7"/>
        <v>0.13465527760829774</v>
      </c>
      <c r="H60" s="14">
        <f t="shared" si="8"/>
        <v>2207</v>
      </c>
      <c r="I60" s="35">
        <f t="shared" si="9"/>
        <v>0.008504587544844648</v>
      </c>
      <c r="J60" s="129">
        <v>17785.33</v>
      </c>
      <c r="K60" s="112">
        <v>18151.06</v>
      </c>
      <c r="L60" s="35">
        <f t="shared" si="10"/>
        <v>0.020563576835515535</v>
      </c>
      <c r="M60" s="14">
        <f t="shared" si="11"/>
        <v>365.72999999999956</v>
      </c>
    </row>
    <row r="61" spans="1:13" ht="15">
      <c r="A61" s="4">
        <v>68</v>
      </c>
      <c r="B61" s="29" t="s">
        <v>61</v>
      </c>
      <c r="C61" s="10">
        <v>6592</v>
      </c>
      <c r="D61" s="14">
        <v>8844</v>
      </c>
      <c r="E61" s="11">
        <v>8810</v>
      </c>
      <c r="F61" s="41">
        <f t="shared" si="6"/>
        <v>0.0030228542881298244</v>
      </c>
      <c r="G61" s="17">
        <f t="shared" si="7"/>
        <v>0.33646844660194175</v>
      </c>
      <c r="H61" s="14">
        <f t="shared" si="8"/>
        <v>2218</v>
      </c>
      <c r="I61" s="35">
        <f t="shared" si="9"/>
        <v>0.008546975611447861</v>
      </c>
      <c r="J61" s="129">
        <v>8584.979</v>
      </c>
      <c r="K61" s="112">
        <v>8667.815</v>
      </c>
      <c r="L61" s="35">
        <f t="shared" si="10"/>
        <v>0.009648946141860237</v>
      </c>
      <c r="M61" s="14">
        <f t="shared" si="11"/>
        <v>82.83600000000115</v>
      </c>
    </row>
    <row r="62" spans="1:13" ht="15">
      <c r="A62" s="4">
        <v>69</v>
      </c>
      <c r="B62" s="29" t="s">
        <v>62</v>
      </c>
      <c r="C62" s="10">
        <v>55086</v>
      </c>
      <c r="D62" s="14">
        <v>61964</v>
      </c>
      <c r="E62" s="11">
        <v>61564</v>
      </c>
      <c r="F62" s="41">
        <f t="shared" si="6"/>
        <v>0.02112360969289722</v>
      </c>
      <c r="G62" s="17">
        <f t="shared" si="7"/>
        <v>0.11759793777003232</v>
      </c>
      <c r="H62" s="14">
        <f t="shared" si="8"/>
        <v>6478</v>
      </c>
      <c r="I62" s="35">
        <f t="shared" si="9"/>
        <v>0.024962717768692175</v>
      </c>
      <c r="J62" s="129">
        <v>61505.86</v>
      </c>
      <c r="K62" s="112">
        <v>61878.85</v>
      </c>
      <c r="L62" s="35">
        <f t="shared" si="10"/>
        <v>0.006064300214646181</v>
      </c>
      <c r="M62" s="14">
        <f t="shared" si="11"/>
        <v>372.98999999999796</v>
      </c>
    </row>
    <row r="63" spans="1:13" ht="15">
      <c r="A63" s="4">
        <v>70</v>
      </c>
      <c r="B63" s="29" t="s">
        <v>63</v>
      </c>
      <c r="C63" s="10">
        <v>110259</v>
      </c>
      <c r="D63" s="14">
        <v>110057</v>
      </c>
      <c r="E63" s="11">
        <v>109803</v>
      </c>
      <c r="F63" s="41">
        <f t="shared" si="6"/>
        <v>0.03767519516453111</v>
      </c>
      <c r="G63" s="17">
        <f t="shared" si="7"/>
        <v>-0.004135716812233015</v>
      </c>
      <c r="H63" s="14">
        <f t="shared" si="8"/>
        <v>-456</v>
      </c>
      <c r="I63" s="35">
        <f t="shared" si="9"/>
        <v>-0.001757178033733194</v>
      </c>
      <c r="J63" s="129">
        <v>111087.3</v>
      </c>
      <c r="K63" s="112">
        <v>111208.9</v>
      </c>
      <c r="L63" s="35">
        <f t="shared" si="10"/>
        <v>0.0010946345801904562</v>
      </c>
      <c r="M63" s="14">
        <f t="shared" si="11"/>
        <v>121.59999999999127</v>
      </c>
    </row>
    <row r="64" spans="1:13" ht="15">
      <c r="A64" s="4">
        <v>71</v>
      </c>
      <c r="B64" s="29" t="s">
        <v>64</v>
      </c>
      <c r="C64" s="10">
        <v>33910</v>
      </c>
      <c r="D64" s="14">
        <v>35249</v>
      </c>
      <c r="E64" s="11">
        <v>34768</v>
      </c>
      <c r="F64" s="41">
        <f t="shared" si="6"/>
        <v>0.011929466275788619</v>
      </c>
      <c r="G64" s="17">
        <f t="shared" si="7"/>
        <v>0.025302270716602772</v>
      </c>
      <c r="H64" s="14">
        <f t="shared" si="8"/>
        <v>858</v>
      </c>
      <c r="I64" s="35">
        <f t="shared" si="9"/>
        <v>0.003306269195050615</v>
      </c>
      <c r="J64" s="129">
        <v>35486.43</v>
      </c>
      <c r="K64" s="112">
        <v>35742.35</v>
      </c>
      <c r="L64" s="35">
        <f t="shared" si="10"/>
        <v>0.007211770809292404</v>
      </c>
      <c r="M64" s="14">
        <f t="shared" si="11"/>
        <v>255.91999999999825</v>
      </c>
    </row>
    <row r="65" spans="1:13" ht="15">
      <c r="A65" s="4">
        <v>72</v>
      </c>
      <c r="B65" s="29" t="s">
        <v>65</v>
      </c>
      <c r="C65" s="10">
        <v>2275</v>
      </c>
      <c r="D65" s="14">
        <v>2643</v>
      </c>
      <c r="E65" s="11">
        <v>1899</v>
      </c>
      <c r="F65" s="41">
        <f t="shared" si="6"/>
        <v>0.0006515777858295728</v>
      </c>
      <c r="G65" s="17">
        <f t="shared" si="7"/>
        <v>-0.16527472527472528</v>
      </c>
      <c r="H65" s="14">
        <f t="shared" si="8"/>
        <v>-376</v>
      </c>
      <c r="I65" s="35">
        <f t="shared" si="9"/>
        <v>-0.0014489011857098267</v>
      </c>
      <c r="J65" s="129">
        <v>2661.55</v>
      </c>
      <c r="K65" s="112">
        <v>1930.256</v>
      </c>
      <c r="L65" s="35">
        <f t="shared" si="10"/>
        <v>-0.2747624504518044</v>
      </c>
      <c r="M65" s="14">
        <f t="shared" si="11"/>
        <v>-731.2940000000001</v>
      </c>
    </row>
    <row r="66" spans="1:13" ht="15">
      <c r="A66" s="4">
        <v>73</v>
      </c>
      <c r="B66" s="29" t="s">
        <v>66</v>
      </c>
      <c r="C66" s="10">
        <v>25934</v>
      </c>
      <c r="D66" s="14">
        <v>24136</v>
      </c>
      <c r="E66" s="11">
        <v>23849</v>
      </c>
      <c r="F66" s="41">
        <f aca="true" t="shared" si="12" ref="F66:F90">E66/$E$90</f>
        <v>0.00818297978633464</v>
      </c>
      <c r="G66" s="17">
        <f aca="true" t="shared" si="13" ref="G66:G90">(E66-C66)/C66</f>
        <v>-0.08039639083828179</v>
      </c>
      <c r="H66" s="14">
        <f aca="true" t="shared" si="14" ref="H66:H90">E66-C66</f>
        <v>-2085</v>
      </c>
      <c r="I66" s="35">
        <f aca="true" t="shared" si="15" ref="I66:I90">H66/$H$90</f>
        <v>-0.008034465351609012</v>
      </c>
      <c r="J66" s="129">
        <v>23262.06</v>
      </c>
      <c r="K66" s="112">
        <v>23472.58</v>
      </c>
      <c r="L66" s="35">
        <f aca="true" t="shared" si="16" ref="L66:L90">(K66-J66)/J66</f>
        <v>0.009049929369969833</v>
      </c>
      <c r="M66" s="14">
        <f aca="true" t="shared" si="17" ref="M66:M90">K66-J66</f>
        <v>210.52000000000044</v>
      </c>
    </row>
    <row r="67" spans="1:13" ht="15">
      <c r="A67" s="4">
        <v>74</v>
      </c>
      <c r="B67" s="29" t="s">
        <v>67</v>
      </c>
      <c r="C67" s="10">
        <v>3784</v>
      </c>
      <c r="D67" s="14">
        <v>5050</v>
      </c>
      <c r="E67" s="11">
        <v>5025</v>
      </c>
      <c r="F67" s="41">
        <f t="shared" si="12"/>
        <v>0.0017241592279060576</v>
      </c>
      <c r="G67" s="17">
        <f t="shared" si="13"/>
        <v>0.32795983086680763</v>
      </c>
      <c r="H67" s="14">
        <f t="shared" si="14"/>
        <v>1241</v>
      </c>
      <c r="I67" s="35">
        <f t="shared" si="15"/>
        <v>0.004782144604962487</v>
      </c>
      <c r="J67" s="129">
        <v>5269.618</v>
      </c>
      <c r="K67" s="112">
        <v>5323.817</v>
      </c>
      <c r="L67" s="35">
        <f t="shared" si="16"/>
        <v>0.010285185757297704</v>
      </c>
      <c r="M67" s="14">
        <f t="shared" si="17"/>
        <v>54.198999999999614</v>
      </c>
    </row>
    <row r="68" spans="1:13" ht="15">
      <c r="A68" s="4">
        <v>75</v>
      </c>
      <c r="B68" s="29" t="s">
        <v>68</v>
      </c>
      <c r="C68" s="10">
        <v>8728</v>
      </c>
      <c r="D68" s="14">
        <v>6387</v>
      </c>
      <c r="E68" s="11">
        <v>5276</v>
      </c>
      <c r="F68" s="41">
        <f t="shared" si="12"/>
        <v>0.0018102814102352953</v>
      </c>
      <c r="G68" s="17">
        <f t="shared" si="13"/>
        <v>-0.39550870760769935</v>
      </c>
      <c r="H68" s="14">
        <f t="shared" si="14"/>
        <v>-3452</v>
      </c>
      <c r="I68" s="35">
        <f t="shared" si="15"/>
        <v>-0.013302145992208303</v>
      </c>
      <c r="J68" s="129">
        <v>7157.916</v>
      </c>
      <c r="K68" s="112">
        <v>5934.086</v>
      </c>
      <c r="L68" s="35">
        <f t="shared" si="16"/>
        <v>-0.17097574210147198</v>
      </c>
      <c r="M68" s="14">
        <f t="shared" si="17"/>
        <v>-1223.83</v>
      </c>
    </row>
    <row r="69" spans="1:13" ht="15">
      <c r="A69" s="4">
        <v>77</v>
      </c>
      <c r="B69" s="29" t="s">
        <v>69</v>
      </c>
      <c r="C69" s="10">
        <v>6456</v>
      </c>
      <c r="D69" s="14">
        <v>6580</v>
      </c>
      <c r="E69" s="11">
        <v>6479</v>
      </c>
      <c r="F69" s="41">
        <f t="shared" si="12"/>
        <v>0.0022230502761399697</v>
      </c>
      <c r="G69" s="17">
        <f t="shared" si="13"/>
        <v>0.0035625774473358116</v>
      </c>
      <c r="H69" s="14">
        <f t="shared" si="14"/>
        <v>23</v>
      </c>
      <c r="I69" s="35">
        <f t="shared" si="15"/>
        <v>8.862959380671812E-05</v>
      </c>
      <c r="J69" s="129">
        <v>6933.354</v>
      </c>
      <c r="K69" s="112">
        <v>6611.471</v>
      </c>
      <c r="L69" s="35">
        <f t="shared" si="16"/>
        <v>-0.04642529430921899</v>
      </c>
      <c r="M69" s="14">
        <f t="shared" si="17"/>
        <v>-321.8830000000007</v>
      </c>
    </row>
    <row r="70" spans="1:13" ht="15">
      <c r="A70" s="4">
        <v>78</v>
      </c>
      <c r="B70" s="29" t="s">
        <v>70</v>
      </c>
      <c r="C70" s="10">
        <v>2688</v>
      </c>
      <c r="D70" s="14">
        <v>3724</v>
      </c>
      <c r="E70" s="11">
        <v>3350</v>
      </c>
      <c r="F70" s="41">
        <f t="shared" si="12"/>
        <v>0.001149439485270705</v>
      </c>
      <c r="G70" s="17">
        <f t="shared" si="13"/>
        <v>0.24627976190476192</v>
      </c>
      <c r="H70" s="14">
        <f t="shared" si="14"/>
        <v>662</v>
      </c>
      <c r="I70" s="35">
        <f t="shared" si="15"/>
        <v>0.002550990917393365</v>
      </c>
      <c r="J70" s="129">
        <v>3401.553</v>
      </c>
      <c r="K70" s="112">
        <v>3335.092</v>
      </c>
      <c r="L70" s="35">
        <f t="shared" si="16"/>
        <v>-0.019538428476639873</v>
      </c>
      <c r="M70" s="14">
        <f t="shared" si="17"/>
        <v>-66.46099999999979</v>
      </c>
    </row>
    <row r="71" spans="1:13" ht="15">
      <c r="A71" s="4">
        <v>79</v>
      </c>
      <c r="B71" s="29" t="s">
        <v>71</v>
      </c>
      <c r="C71" s="10">
        <v>17766</v>
      </c>
      <c r="D71" s="14">
        <v>20509</v>
      </c>
      <c r="E71" s="11">
        <v>19196</v>
      </c>
      <c r="F71" s="41">
        <f t="shared" si="12"/>
        <v>0.00658645980873327</v>
      </c>
      <c r="G71" s="17">
        <f t="shared" si="13"/>
        <v>0.08049082517167623</v>
      </c>
      <c r="H71" s="14">
        <f t="shared" si="14"/>
        <v>1430</v>
      </c>
      <c r="I71" s="35">
        <f t="shared" si="15"/>
        <v>0.005510448658417692</v>
      </c>
      <c r="J71" s="129">
        <v>18915.37</v>
      </c>
      <c r="K71" s="112">
        <v>19019.92</v>
      </c>
      <c r="L71" s="35">
        <f t="shared" si="16"/>
        <v>0.005527251119063454</v>
      </c>
      <c r="M71" s="14">
        <f t="shared" si="17"/>
        <v>104.54999999999927</v>
      </c>
    </row>
    <row r="72" spans="1:13" ht="15">
      <c r="A72" s="4">
        <v>80</v>
      </c>
      <c r="B72" s="29" t="s">
        <v>72</v>
      </c>
      <c r="C72" s="10">
        <v>20053</v>
      </c>
      <c r="D72" s="14">
        <v>22528</v>
      </c>
      <c r="E72" s="11">
        <v>22491</v>
      </c>
      <c r="F72" s="41">
        <f t="shared" si="12"/>
        <v>0.00771702789946968</v>
      </c>
      <c r="G72" s="17">
        <f t="shared" si="13"/>
        <v>0.12157781878023238</v>
      </c>
      <c r="H72" s="14">
        <f t="shared" si="14"/>
        <v>2438</v>
      </c>
      <c r="I72" s="35">
        <f t="shared" si="15"/>
        <v>0.009394736943512122</v>
      </c>
      <c r="J72" s="129">
        <v>21917.43</v>
      </c>
      <c r="K72" s="112">
        <v>21861.74</v>
      </c>
      <c r="L72" s="35">
        <f t="shared" si="16"/>
        <v>-0.002540900096407229</v>
      </c>
      <c r="M72" s="14">
        <f t="shared" si="17"/>
        <v>-55.68999999999869</v>
      </c>
    </row>
    <row r="73" spans="1:13" ht="15">
      <c r="A73" s="4">
        <v>81</v>
      </c>
      <c r="B73" s="29" t="s">
        <v>73</v>
      </c>
      <c r="C73" s="10">
        <v>74751</v>
      </c>
      <c r="D73" s="14">
        <v>78790</v>
      </c>
      <c r="E73" s="11">
        <v>82647</v>
      </c>
      <c r="F73" s="41">
        <f t="shared" si="12"/>
        <v>0.028357529892288943</v>
      </c>
      <c r="G73" s="17">
        <f t="shared" si="13"/>
        <v>0.10563069390376048</v>
      </c>
      <c r="H73" s="14">
        <f t="shared" si="14"/>
        <v>7896</v>
      </c>
      <c r="I73" s="35">
        <f t="shared" si="15"/>
        <v>0.030426924899906362</v>
      </c>
      <c r="J73" s="129">
        <v>80329.39</v>
      </c>
      <c r="K73" s="112">
        <v>80593.43</v>
      </c>
      <c r="L73" s="35">
        <f t="shared" si="16"/>
        <v>0.003286966327019209</v>
      </c>
      <c r="M73" s="14">
        <f t="shared" si="17"/>
        <v>264.0399999999936</v>
      </c>
    </row>
    <row r="74" spans="1:13" ht="15">
      <c r="A74" s="4">
        <v>82</v>
      </c>
      <c r="B74" s="29" t="s">
        <v>74</v>
      </c>
      <c r="C74" s="10">
        <v>96712</v>
      </c>
      <c r="D74" s="14">
        <v>113216</v>
      </c>
      <c r="E74" s="11">
        <v>113182</v>
      </c>
      <c r="F74" s="41">
        <f t="shared" si="12"/>
        <v>0.038834585021465355</v>
      </c>
      <c r="G74" s="17">
        <f t="shared" si="13"/>
        <v>0.17029944577715278</v>
      </c>
      <c r="H74" s="14">
        <f t="shared" si="14"/>
        <v>16470</v>
      </c>
      <c r="I74" s="35">
        <f t="shared" si="15"/>
        <v>0.06346649608681076</v>
      </c>
      <c r="J74" s="129">
        <v>111605.4</v>
      </c>
      <c r="K74" s="112">
        <v>111511</v>
      </c>
      <c r="L74" s="35">
        <f t="shared" si="16"/>
        <v>-0.0008458372085937973</v>
      </c>
      <c r="M74" s="14">
        <f t="shared" si="17"/>
        <v>-94.39999999999418</v>
      </c>
    </row>
    <row r="75" spans="1:13" ht="15">
      <c r="A75" s="4">
        <v>84</v>
      </c>
      <c r="B75" s="29" t="s">
        <v>75</v>
      </c>
      <c r="C75" s="10">
        <v>722</v>
      </c>
      <c r="D75" s="14">
        <v>694</v>
      </c>
      <c r="E75" s="11">
        <v>686</v>
      </c>
      <c r="F75" s="41">
        <f t="shared" si="12"/>
        <v>0.0002353777572822996</v>
      </c>
      <c r="G75" s="17">
        <f t="shared" si="13"/>
        <v>-0.04986149584487535</v>
      </c>
      <c r="H75" s="14">
        <f t="shared" si="14"/>
        <v>-36</v>
      </c>
      <c r="I75" s="35">
        <f t="shared" si="15"/>
        <v>-0.00013872458161051532</v>
      </c>
      <c r="J75" s="129">
        <v>664.8844</v>
      </c>
      <c r="K75" s="112">
        <v>669.172</v>
      </c>
      <c r="L75" s="35">
        <f t="shared" si="16"/>
        <v>0.006448639793624271</v>
      </c>
      <c r="M75" s="14">
        <f t="shared" si="17"/>
        <v>4.287599999999998</v>
      </c>
    </row>
    <row r="76" spans="1:13" ht="15">
      <c r="A76" s="4">
        <v>85</v>
      </c>
      <c r="B76" s="29" t="s">
        <v>76</v>
      </c>
      <c r="C76" s="10">
        <v>222030</v>
      </c>
      <c r="D76" s="14">
        <v>240610</v>
      </c>
      <c r="E76" s="11">
        <v>245923</v>
      </c>
      <c r="F76" s="41">
        <f t="shared" si="12"/>
        <v>0.08438018105559032</v>
      </c>
      <c r="G76" s="17">
        <f t="shared" si="13"/>
        <v>0.10761158402017745</v>
      </c>
      <c r="H76" s="14">
        <f t="shared" si="14"/>
        <v>23893</v>
      </c>
      <c r="I76" s="35">
        <f t="shared" si="15"/>
        <v>0.09207073412277895</v>
      </c>
      <c r="J76" s="129">
        <v>256623.8</v>
      </c>
      <c r="K76" s="112">
        <v>256011.5</v>
      </c>
      <c r="L76" s="35">
        <f t="shared" si="16"/>
        <v>-0.002385982905716416</v>
      </c>
      <c r="M76" s="14">
        <f t="shared" si="17"/>
        <v>-612.2999999999884</v>
      </c>
    </row>
    <row r="77" spans="1:13" ht="15">
      <c r="A77" s="4">
        <v>86</v>
      </c>
      <c r="B77" s="29" t="s">
        <v>77</v>
      </c>
      <c r="C77" s="10">
        <v>127544</v>
      </c>
      <c r="D77" s="14">
        <v>148629</v>
      </c>
      <c r="E77" s="11">
        <v>147550</v>
      </c>
      <c r="F77" s="41">
        <f t="shared" si="12"/>
        <v>0.05062680479155001</v>
      </c>
      <c r="G77" s="17">
        <f t="shared" si="13"/>
        <v>0.15685567333626044</v>
      </c>
      <c r="H77" s="14">
        <f t="shared" si="14"/>
        <v>20006</v>
      </c>
      <c r="I77" s="35">
        <f t="shared" si="15"/>
        <v>0.0770923327694436</v>
      </c>
      <c r="J77" s="129">
        <v>147981.5</v>
      </c>
      <c r="K77" s="112">
        <v>148924.3</v>
      </c>
      <c r="L77" s="35">
        <f t="shared" si="16"/>
        <v>0.006371066653601892</v>
      </c>
      <c r="M77" s="14">
        <f t="shared" si="17"/>
        <v>942.7999999999884</v>
      </c>
    </row>
    <row r="78" spans="1:13" ht="15">
      <c r="A78" s="4">
        <v>87</v>
      </c>
      <c r="B78" s="29" t="s">
        <v>78</v>
      </c>
      <c r="C78" s="10">
        <v>9281</v>
      </c>
      <c r="D78" s="14">
        <v>9899</v>
      </c>
      <c r="E78" s="11">
        <v>9561</v>
      </c>
      <c r="F78" s="41">
        <f t="shared" si="12"/>
        <v>0.003280534602589018</v>
      </c>
      <c r="G78" s="17">
        <f t="shared" si="13"/>
        <v>0.03016916280573214</v>
      </c>
      <c r="H78" s="14">
        <f t="shared" si="14"/>
        <v>280</v>
      </c>
      <c r="I78" s="35">
        <f t="shared" si="15"/>
        <v>0.0010789689680817858</v>
      </c>
      <c r="J78" s="129">
        <v>9937.627</v>
      </c>
      <c r="K78" s="112">
        <v>9655.025</v>
      </c>
      <c r="L78" s="35">
        <f t="shared" si="16"/>
        <v>-0.02843757367830376</v>
      </c>
      <c r="M78" s="14">
        <f t="shared" si="17"/>
        <v>-282.60200000000077</v>
      </c>
    </row>
    <row r="79" spans="1:13" ht="15">
      <c r="A79" s="4">
        <v>88</v>
      </c>
      <c r="B79" s="29" t="s">
        <v>79</v>
      </c>
      <c r="C79" s="10">
        <v>16962</v>
      </c>
      <c r="D79" s="14">
        <v>18939</v>
      </c>
      <c r="E79" s="11">
        <v>19775</v>
      </c>
      <c r="F79" s="41">
        <f t="shared" si="12"/>
        <v>0.006785124125739759</v>
      </c>
      <c r="G79" s="17">
        <f t="shared" si="13"/>
        <v>0.16584129230043626</v>
      </c>
      <c r="H79" s="14">
        <f t="shared" si="14"/>
        <v>2813</v>
      </c>
      <c r="I79" s="35">
        <f t="shared" si="15"/>
        <v>0.010839784668621656</v>
      </c>
      <c r="J79" s="129">
        <v>19170.81</v>
      </c>
      <c r="K79" s="112">
        <v>19583.43</v>
      </c>
      <c r="L79" s="35">
        <f t="shared" si="16"/>
        <v>0.021523347213810943</v>
      </c>
      <c r="M79" s="14">
        <f t="shared" si="17"/>
        <v>412.619999999999</v>
      </c>
    </row>
    <row r="80" spans="1:13" ht="15">
      <c r="A80" s="4">
        <v>90</v>
      </c>
      <c r="B80" s="29" t="s">
        <v>80</v>
      </c>
      <c r="C80" s="10">
        <v>3994</v>
      </c>
      <c r="D80" s="14">
        <v>4690</v>
      </c>
      <c r="E80" s="11">
        <v>4228</v>
      </c>
      <c r="F80" s="41">
        <f t="shared" si="12"/>
        <v>0.0014506955652909077</v>
      </c>
      <c r="G80" s="17">
        <f t="shared" si="13"/>
        <v>0.058587881822734104</v>
      </c>
      <c r="H80" s="14">
        <f t="shared" si="14"/>
        <v>234</v>
      </c>
      <c r="I80" s="35">
        <f t="shared" si="15"/>
        <v>0.0009017097804683496</v>
      </c>
      <c r="J80" s="129">
        <v>4513.441</v>
      </c>
      <c r="K80" s="112">
        <v>4068.568</v>
      </c>
      <c r="L80" s="35">
        <f t="shared" si="16"/>
        <v>-0.09856626019925809</v>
      </c>
      <c r="M80" s="14">
        <f t="shared" si="17"/>
        <v>-444.8729999999996</v>
      </c>
    </row>
    <row r="81" spans="1:13" ht="15">
      <c r="A81" s="4">
        <v>91</v>
      </c>
      <c r="B81" s="29" t="s">
        <v>81</v>
      </c>
      <c r="C81" s="10">
        <v>602</v>
      </c>
      <c r="D81" s="14">
        <v>469</v>
      </c>
      <c r="E81" s="11">
        <v>588</v>
      </c>
      <c r="F81" s="41">
        <f t="shared" si="12"/>
        <v>0.00020175236338482823</v>
      </c>
      <c r="G81" s="17">
        <f t="shared" si="13"/>
        <v>-0.023255813953488372</v>
      </c>
      <c r="H81" s="14">
        <f t="shared" si="14"/>
        <v>-14</v>
      </c>
      <c r="I81" s="35">
        <f t="shared" si="15"/>
        <v>-5.394844840408929E-05</v>
      </c>
      <c r="J81" s="129">
        <v>639.3645</v>
      </c>
      <c r="K81" s="112">
        <v>649.1679</v>
      </c>
      <c r="L81" s="35">
        <f t="shared" si="16"/>
        <v>0.015333037727305801</v>
      </c>
      <c r="M81" s="14">
        <f t="shared" si="17"/>
        <v>9.80340000000001</v>
      </c>
    </row>
    <row r="82" spans="1:13" ht="15">
      <c r="A82" s="4">
        <v>92</v>
      </c>
      <c r="B82" s="29" t="s">
        <v>82</v>
      </c>
      <c r="C82" s="10">
        <v>5218</v>
      </c>
      <c r="D82" s="14">
        <v>4275</v>
      </c>
      <c r="E82" s="11">
        <v>3850</v>
      </c>
      <c r="F82" s="41">
        <f t="shared" si="12"/>
        <v>0.001320997617400661</v>
      </c>
      <c r="G82" s="17">
        <f t="shared" si="13"/>
        <v>-0.262169413568417</v>
      </c>
      <c r="H82" s="14">
        <f t="shared" si="14"/>
        <v>-1368</v>
      </c>
      <c r="I82" s="35">
        <f t="shared" si="15"/>
        <v>-0.005271534101199582</v>
      </c>
      <c r="J82" s="129">
        <v>4703.478</v>
      </c>
      <c r="K82" s="112">
        <v>4089.672</v>
      </c>
      <c r="L82" s="35">
        <f t="shared" si="16"/>
        <v>-0.130500450942898</v>
      </c>
      <c r="M82" s="14">
        <f t="shared" si="17"/>
        <v>-613.806</v>
      </c>
    </row>
    <row r="83" spans="1:13" ht="15">
      <c r="A83" s="4">
        <v>93</v>
      </c>
      <c r="B83" s="29" t="s">
        <v>83</v>
      </c>
      <c r="C83" s="10">
        <v>11343</v>
      </c>
      <c r="D83" s="14">
        <v>14251</v>
      </c>
      <c r="E83" s="11">
        <v>13889</v>
      </c>
      <c r="F83" s="41">
        <f t="shared" si="12"/>
        <v>0.004765541794305917</v>
      </c>
      <c r="G83" s="17">
        <f t="shared" si="13"/>
        <v>0.22445561139028475</v>
      </c>
      <c r="H83" s="14">
        <f t="shared" si="14"/>
        <v>2546</v>
      </c>
      <c r="I83" s="35">
        <f t="shared" si="15"/>
        <v>0.009810910688343668</v>
      </c>
      <c r="J83" s="129">
        <v>13612.52</v>
      </c>
      <c r="K83" s="112">
        <v>13807.57</v>
      </c>
      <c r="L83" s="35">
        <f t="shared" si="16"/>
        <v>0.014328720912806686</v>
      </c>
      <c r="M83" s="14">
        <f t="shared" si="17"/>
        <v>195.04999999999927</v>
      </c>
    </row>
    <row r="84" spans="1:13" ht="15">
      <c r="A84" s="4">
        <v>94</v>
      </c>
      <c r="B84" s="29" t="s">
        <v>84</v>
      </c>
      <c r="C84" s="10">
        <v>12880</v>
      </c>
      <c r="D84" s="14">
        <v>11958</v>
      </c>
      <c r="E84" s="11">
        <v>12943</v>
      </c>
      <c r="F84" s="41">
        <f t="shared" si="12"/>
        <v>0.00444095380831604</v>
      </c>
      <c r="G84" s="17">
        <f t="shared" si="13"/>
        <v>0.004891304347826087</v>
      </c>
      <c r="H84" s="14">
        <f t="shared" si="14"/>
        <v>63</v>
      </c>
      <c r="I84" s="35">
        <f t="shared" si="15"/>
        <v>0.00024276801781840181</v>
      </c>
      <c r="J84" s="129">
        <v>12653.1</v>
      </c>
      <c r="K84" s="112">
        <v>12913.96</v>
      </c>
      <c r="L84" s="35">
        <f t="shared" si="16"/>
        <v>0.020616291659751266</v>
      </c>
      <c r="M84" s="14">
        <f t="shared" si="17"/>
        <v>260.85999999999876</v>
      </c>
    </row>
    <row r="85" spans="1:13" ht="15">
      <c r="A85" s="4">
        <v>95</v>
      </c>
      <c r="B85" s="29" t="s">
        <v>85</v>
      </c>
      <c r="C85" s="10">
        <v>14499</v>
      </c>
      <c r="D85" s="14">
        <v>15270</v>
      </c>
      <c r="E85" s="11">
        <v>15057</v>
      </c>
      <c r="F85" s="41">
        <f t="shared" si="12"/>
        <v>0.005166301590961494</v>
      </c>
      <c r="G85" s="17">
        <f t="shared" si="13"/>
        <v>0.038485412787088766</v>
      </c>
      <c r="H85" s="14">
        <f t="shared" si="14"/>
        <v>558</v>
      </c>
      <c r="I85" s="35">
        <f t="shared" si="15"/>
        <v>0.0021502310149629877</v>
      </c>
      <c r="J85" s="129">
        <v>15717.37</v>
      </c>
      <c r="K85" s="112">
        <v>15684.71</v>
      </c>
      <c r="L85" s="35">
        <f t="shared" si="16"/>
        <v>-0.0020779557903136256</v>
      </c>
      <c r="M85" s="14">
        <f t="shared" si="17"/>
        <v>-32.66000000000167</v>
      </c>
    </row>
    <row r="86" spans="1:13" ht="15">
      <c r="A86" s="4">
        <v>96</v>
      </c>
      <c r="B86" s="29" t="s">
        <v>86</v>
      </c>
      <c r="C86" s="10">
        <v>102732</v>
      </c>
      <c r="D86" s="14">
        <v>110358</v>
      </c>
      <c r="E86" s="11">
        <v>114105</v>
      </c>
      <c r="F86" s="41">
        <f t="shared" si="12"/>
        <v>0.03915128133337725</v>
      </c>
      <c r="G86" s="17">
        <f t="shared" si="13"/>
        <v>0.11070552505548417</v>
      </c>
      <c r="H86" s="14">
        <f t="shared" si="14"/>
        <v>11373</v>
      </c>
      <c r="I86" s="35">
        <f t="shared" si="15"/>
        <v>0.043825407407121965</v>
      </c>
      <c r="J86" s="129">
        <v>109735.8</v>
      </c>
      <c r="K86" s="112">
        <v>110621.5</v>
      </c>
      <c r="L86" s="35">
        <f t="shared" si="16"/>
        <v>0.008071203745723794</v>
      </c>
      <c r="M86" s="14">
        <f t="shared" si="17"/>
        <v>885.6999999999971</v>
      </c>
    </row>
    <row r="87" spans="1:13" ht="15">
      <c r="A87" s="4">
        <v>97</v>
      </c>
      <c r="B87" s="29" t="s">
        <v>87</v>
      </c>
      <c r="C87" s="10">
        <v>2285</v>
      </c>
      <c r="D87" s="14">
        <v>5561</v>
      </c>
      <c r="E87" s="11">
        <v>6217</v>
      </c>
      <c r="F87" s="41">
        <f t="shared" si="12"/>
        <v>0.0021331538149038727</v>
      </c>
      <c r="G87" s="17">
        <f t="shared" si="13"/>
        <v>1.7207877461706784</v>
      </c>
      <c r="H87" s="14">
        <f t="shared" si="14"/>
        <v>3932</v>
      </c>
      <c r="I87" s="35">
        <f t="shared" si="15"/>
        <v>0.015151807080348507</v>
      </c>
      <c r="J87" s="129">
        <v>5461.053</v>
      </c>
      <c r="K87" s="112">
        <v>6132.064</v>
      </c>
      <c r="L87" s="35">
        <f t="shared" si="16"/>
        <v>0.12287209078542187</v>
      </c>
      <c r="M87" s="14">
        <f t="shared" si="17"/>
        <v>671.0110000000004</v>
      </c>
    </row>
    <row r="88" spans="1:13" ht="15">
      <c r="A88" s="4">
        <v>98</v>
      </c>
      <c r="B88" s="29" t="s">
        <v>88</v>
      </c>
      <c r="C88" s="10">
        <v>991</v>
      </c>
      <c r="D88" s="14">
        <v>1142</v>
      </c>
      <c r="E88" s="11">
        <v>1103</v>
      </c>
      <c r="F88" s="41">
        <f t="shared" si="12"/>
        <v>0.0003784572394786829</v>
      </c>
      <c r="G88" s="17">
        <f t="shared" si="13"/>
        <v>0.11301715438950555</v>
      </c>
      <c r="H88" s="14">
        <f t="shared" si="14"/>
        <v>112</v>
      </c>
      <c r="I88" s="35">
        <f t="shared" si="15"/>
        <v>0.0004315875872327143</v>
      </c>
      <c r="J88" s="129">
        <v>1124.962</v>
      </c>
      <c r="K88" s="112">
        <v>1086.094</v>
      </c>
      <c r="L88" s="35">
        <f t="shared" si="16"/>
        <v>-0.03455050037245697</v>
      </c>
      <c r="M88" s="14">
        <f t="shared" si="17"/>
        <v>-38.86799999999994</v>
      </c>
    </row>
    <row r="89" spans="1:13" ht="15.75" thickBot="1">
      <c r="A89" s="5">
        <v>99</v>
      </c>
      <c r="B89" s="30" t="s">
        <v>89</v>
      </c>
      <c r="C89" s="10">
        <v>1370</v>
      </c>
      <c r="D89" s="14">
        <v>1445</v>
      </c>
      <c r="E89" s="11">
        <v>1476</v>
      </c>
      <c r="F89" s="41">
        <f t="shared" si="12"/>
        <v>0.0005064396060476301</v>
      </c>
      <c r="G89" s="17">
        <f t="shared" si="13"/>
        <v>0.07737226277372262</v>
      </c>
      <c r="H89" s="14">
        <f t="shared" si="14"/>
        <v>106</v>
      </c>
      <c r="I89" s="35">
        <f t="shared" si="15"/>
        <v>0.0004084668236309618</v>
      </c>
      <c r="J89" s="129">
        <v>1564.889</v>
      </c>
      <c r="K89" s="112">
        <v>1547.72</v>
      </c>
      <c r="L89" s="35">
        <f t="shared" si="16"/>
        <v>-0.010971385190898441</v>
      </c>
      <c r="M89" s="14">
        <f t="shared" si="17"/>
        <v>-17.16899999999987</v>
      </c>
    </row>
    <row r="90" spans="1:13" ht="15.75" thickBot="1">
      <c r="A90" s="144" t="s">
        <v>90</v>
      </c>
      <c r="B90" s="145"/>
      <c r="C90" s="56">
        <v>2654957</v>
      </c>
      <c r="D90" s="55">
        <v>2927660</v>
      </c>
      <c r="E90" s="126">
        <v>2914464</v>
      </c>
      <c r="F90" s="43">
        <f t="shared" si="12"/>
        <v>1</v>
      </c>
      <c r="G90" s="26">
        <f t="shared" si="13"/>
        <v>0.09774433258241094</v>
      </c>
      <c r="H90" s="55">
        <f t="shared" si="14"/>
        <v>259507</v>
      </c>
      <c r="I90" s="37">
        <f t="shared" si="15"/>
        <v>1</v>
      </c>
      <c r="J90" s="130">
        <v>2900176</v>
      </c>
      <c r="K90" s="121">
        <v>2913801</v>
      </c>
      <c r="L90" s="37">
        <f t="shared" si="16"/>
        <v>0.004697990742630792</v>
      </c>
      <c r="M90" s="55">
        <f t="shared" si="17"/>
        <v>13625</v>
      </c>
    </row>
    <row r="91" spans="3:11" s="64" customFormat="1" ht="15">
      <c r="C91"/>
      <c r="D91"/>
      <c r="E91" s="3"/>
      <c r="H91" s="98"/>
      <c r="I91" s="99"/>
      <c r="J91" s="110"/>
      <c r="K91" s="110"/>
    </row>
    <row r="92" spans="3:11" ht="15">
      <c r="C92" s="3"/>
      <c r="D92" s="3"/>
      <c r="E92" s="3"/>
      <c r="J92" s="109"/>
      <c r="K92" s="109"/>
    </row>
  </sheetData>
  <sheetProtection/>
  <autoFilter ref="A1:M90">
    <sortState ref="A2:M92">
      <sortCondition sortBy="value" ref="A2:A92"/>
    </sortState>
  </autoFilter>
  <mergeCells count="1">
    <mergeCell ref="A90:B90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H28" sqref="H28"/>
    </sheetView>
  </sheetViews>
  <sheetFormatPr defaultColWidth="9.140625" defaultRowHeight="15"/>
  <cols>
    <col min="1" max="1" width="13.7109375" style="0" bestFit="1" customWidth="1"/>
    <col min="2" max="2" width="34.57421875" style="0" bestFit="1" customWidth="1"/>
    <col min="3" max="3" width="12.00390625" style="0" bestFit="1" customWidth="1"/>
    <col min="4" max="4" width="12.00390625" style="0" customWidth="1"/>
    <col min="5" max="5" width="12.00390625" style="0" bestFit="1" customWidth="1"/>
    <col min="6" max="6" width="33.140625" style="0" customWidth="1"/>
    <col min="7" max="7" width="28.57421875" style="0" customWidth="1"/>
    <col min="8" max="8" width="26.7109375" style="0" customWidth="1"/>
    <col min="9" max="9" width="20.28125" style="0" customWidth="1"/>
    <col min="10" max="11" width="21.28125" style="0" bestFit="1" customWidth="1"/>
    <col min="12" max="13" width="36.421875" style="0" customWidth="1"/>
  </cols>
  <sheetData>
    <row r="1" spans="1:13" ht="45.75" thickBot="1">
      <c r="A1" s="39" t="s">
        <v>1</v>
      </c>
      <c r="B1" s="18" t="s">
        <v>91</v>
      </c>
      <c r="C1" s="104">
        <v>40817</v>
      </c>
      <c r="D1" s="105">
        <v>41153</v>
      </c>
      <c r="E1" s="104">
        <v>41183</v>
      </c>
      <c r="F1" s="42" t="s">
        <v>298</v>
      </c>
      <c r="G1" s="42" t="s">
        <v>286</v>
      </c>
      <c r="H1" s="42" t="s">
        <v>287</v>
      </c>
      <c r="I1" s="42" t="s">
        <v>288</v>
      </c>
      <c r="J1" s="127" t="s">
        <v>284</v>
      </c>
      <c r="K1" s="73" t="s">
        <v>289</v>
      </c>
      <c r="L1" s="53" t="s">
        <v>314</v>
      </c>
      <c r="M1" s="42" t="s">
        <v>315</v>
      </c>
    </row>
    <row r="2" spans="1:13" ht="15">
      <c r="A2" s="4">
        <v>10</v>
      </c>
      <c r="B2" s="29" t="s">
        <v>10</v>
      </c>
      <c r="C2" s="114">
        <v>97391</v>
      </c>
      <c r="D2" s="13">
        <v>110388</v>
      </c>
      <c r="E2" s="9">
        <v>105065</v>
      </c>
      <c r="F2" s="40">
        <f aca="true" t="shared" si="0" ref="F2:F25">E2/$E$26</f>
        <v>0.1461847132517246</v>
      </c>
      <c r="G2" s="16">
        <f aca="true" t="shared" si="1" ref="G2:G25">(E2-C2)/C2</f>
        <v>0.07879578195110432</v>
      </c>
      <c r="H2" s="13">
        <f aca="true" t="shared" si="2" ref="H2:H25">E2-C2</f>
        <v>7674</v>
      </c>
      <c r="I2" s="136">
        <f aca="true" t="shared" si="3" ref="I2:I25">H2/$H$26</f>
        <v>0.12053150719356663</v>
      </c>
      <c r="J2" s="111">
        <v>99468.94</v>
      </c>
      <c r="K2" s="128">
        <v>98891.37</v>
      </c>
      <c r="L2" s="45">
        <f aca="true" t="shared" si="4" ref="L2:L25">(K2-J2)/J2</f>
        <v>-0.005806536191096507</v>
      </c>
      <c r="M2" s="13">
        <f aca="true" t="shared" si="5" ref="M2:M25">K2-J2</f>
        <v>-577.570000000007</v>
      </c>
    </row>
    <row r="3" spans="1:13" ht="15">
      <c r="A3" s="4">
        <v>11</v>
      </c>
      <c r="B3" s="29" t="s">
        <v>11</v>
      </c>
      <c r="C3" s="10">
        <v>1800</v>
      </c>
      <c r="D3" s="14">
        <v>1796</v>
      </c>
      <c r="E3" s="11">
        <v>1778</v>
      </c>
      <c r="F3" s="41">
        <f t="shared" si="0"/>
        <v>0.0024738630387052428</v>
      </c>
      <c r="G3" s="17">
        <f t="shared" si="1"/>
        <v>-0.012222222222222223</v>
      </c>
      <c r="H3" s="14">
        <f t="shared" si="2"/>
        <v>-22</v>
      </c>
      <c r="I3" s="92">
        <f t="shared" si="3"/>
        <v>-0.0003455425017277125</v>
      </c>
      <c r="J3" s="112">
        <v>1750.313</v>
      </c>
      <c r="K3" s="129">
        <v>1753.843</v>
      </c>
      <c r="L3" s="35">
        <f t="shared" si="4"/>
        <v>0.002016782141251292</v>
      </c>
      <c r="M3" s="14">
        <f t="shared" si="5"/>
        <v>3.5299999999999727</v>
      </c>
    </row>
    <row r="4" spans="1:13" ht="15">
      <c r="A4" s="4">
        <v>12</v>
      </c>
      <c r="B4" s="29" t="s">
        <v>12</v>
      </c>
      <c r="C4" s="10">
        <v>1718</v>
      </c>
      <c r="D4" s="14">
        <v>787</v>
      </c>
      <c r="E4" s="11">
        <v>794</v>
      </c>
      <c r="F4" s="41">
        <f t="shared" si="0"/>
        <v>0.0011047509857885056</v>
      </c>
      <c r="G4" s="17">
        <f t="shared" si="1"/>
        <v>-0.5378346915017462</v>
      </c>
      <c r="H4" s="14">
        <f t="shared" si="2"/>
        <v>-924</v>
      </c>
      <c r="I4" s="92">
        <f t="shared" si="3"/>
        <v>-0.014512785072563926</v>
      </c>
      <c r="J4" s="112">
        <v>1211.996</v>
      </c>
      <c r="K4" s="129">
        <v>1006.819</v>
      </c>
      <c r="L4" s="35">
        <f t="shared" si="4"/>
        <v>-0.1692885125033417</v>
      </c>
      <c r="M4" s="14">
        <f t="shared" si="5"/>
        <v>-205.17700000000013</v>
      </c>
    </row>
    <row r="5" spans="1:13" ht="15">
      <c r="A5" s="4">
        <v>13</v>
      </c>
      <c r="B5" s="29" t="s">
        <v>13</v>
      </c>
      <c r="C5" s="10">
        <v>111858</v>
      </c>
      <c r="D5" s="14">
        <v>122636</v>
      </c>
      <c r="E5" s="11">
        <v>122694</v>
      </c>
      <c r="F5" s="41">
        <f t="shared" si="0"/>
        <v>0.17071324615911196</v>
      </c>
      <c r="G5" s="17">
        <f t="shared" si="1"/>
        <v>0.09687282089792415</v>
      </c>
      <c r="H5" s="14">
        <f t="shared" si="2"/>
        <v>10836</v>
      </c>
      <c r="I5" s="92">
        <f t="shared" si="3"/>
        <v>0.17019538857824967</v>
      </c>
      <c r="J5" s="112">
        <v>122734.9</v>
      </c>
      <c r="K5" s="129">
        <v>123375.7</v>
      </c>
      <c r="L5" s="35">
        <f t="shared" si="4"/>
        <v>0.005221008857301411</v>
      </c>
      <c r="M5" s="14">
        <f t="shared" si="5"/>
        <v>640.8000000000029</v>
      </c>
    </row>
    <row r="6" spans="1:13" ht="15">
      <c r="A6" s="4">
        <v>14</v>
      </c>
      <c r="B6" s="29" t="s">
        <v>14</v>
      </c>
      <c r="C6" s="10">
        <v>184448</v>
      </c>
      <c r="D6" s="14">
        <v>204647</v>
      </c>
      <c r="E6" s="11">
        <v>206053</v>
      </c>
      <c r="F6" s="41">
        <f t="shared" si="0"/>
        <v>0.28669679455249236</v>
      </c>
      <c r="G6" s="17">
        <f t="shared" si="1"/>
        <v>0.11713328417765441</v>
      </c>
      <c r="H6" s="14">
        <f t="shared" si="2"/>
        <v>21605</v>
      </c>
      <c r="I6" s="92">
        <f t="shared" si="3"/>
        <v>0.33933844317396494</v>
      </c>
      <c r="J6" s="112">
        <v>209843.2</v>
      </c>
      <c r="K6" s="129">
        <v>211090.8</v>
      </c>
      <c r="L6" s="35">
        <f t="shared" si="4"/>
        <v>0.0059453916066852614</v>
      </c>
      <c r="M6" s="14">
        <f t="shared" si="5"/>
        <v>1247.5999999999767</v>
      </c>
    </row>
    <row r="7" spans="1:13" ht="15">
      <c r="A7" s="4">
        <v>15</v>
      </c>
      <c r="B7" s="29" t="s">
        <v>15</v>
      </c>
      <c r="C7" s="10">
        <v>9508</v>
      </c>
      <c r="D7" s="14">
        <v>10943</v>
      </c>
      <c r="E7" s="11">
        <v>11147</v>
      </c>
      <c r="F7" s="41">
        <f t="shared" si="0"/>
        <v>0.015509646396202106</v>
      </c>
      <c r="G7" s="17">
        <f t="shared" si="1"/>
        <v>0.1723811527135044</v>
      </c>
      <c r="H7" s="14">
        <f t="shared" si="2"/>
        <v>1639</v>
      </c>
      <c r="I7" s="92">
        <f t="shared" si="3"/>
        <v>0.02574291637871458</v>
      </c>
      <c r="J7" s="112">
        <v>10989.9</v>
      </c>
      <c r="K7" s="129">
        <v>11150.72</v>
      </c>
      <c r="L7" s="35">
        <f t="shared" si="4"/>
        <v>0.014633436155015033</v>
      </c>
      <c r="M7" s="14">
        <f t="shared" si="5"/>
        <v>160.8199999999997</v>
      </c>
    </row>
    <row r="8" spans="1:13" ht="15">
      <c r="A8" s="4">
        <v>16</v>
      </c>
      <c r="B8" s="29" t="s">
        <v>16</v>
      </c>
      <c r="C8" s="10">
        <v>6093</v>
      </c>
      <c r="D8" s="14">
        <v>6552</v>
      </c>
      <c r="E8" s="11">
        <v>6374</v>
      </c>
      <c r="F8" s="41">
        <f t="shared" si="0"/>
        <v>0.008868618115133418</v>
      </c>
      <c r="G8" s="17">
        <f t="shared" si="1"/>
        <v>0.04611849663548334</v>
      </c>
      <c r="H8" s="14">
        <f t="shared" si="2"/>
        <v>281</v>
      </c>
      <c r="I8" s="92">
        <f t="shared" si="3"/>
        <v>0.004413520135703964</v>
      </c>
      <c r="J8" s="112">
        <v>6402.441</v>
      </c>
      <c r="K8" s="129">
        <v>6332.407</v>
      </c>
      <c r="L8" s="35">
        <f t="shared" si="4"/>
        <v>-0.01093864043417185</v>
      </c>
      <c r="M8" s="14">
        <f t="shared" si="5"/>
        <v>-70.03399999999965</v>
      </c>
    </row>
    <row r="9" spans="1:13" ht="15">
      <c r="A9" s="4">
        <v>17</v>
      </c>
      <c r="B9" s="29" t="s">
        <v>17</v>
      </c>
      <c r="C9" s="10">
        <v>7416</v>
      </c>
      <c r="D9" s="14">
        <v>7614</v>
      </c>
      <c r="E9" s="11">
        <v>7607</v>
      </c>
      <c r="F9" s="41">
        <f t="shared" si="0"/>
        <v>0.010584182303391892</v>
      </c>
      <c r="G9" s="17">
        <f t="shared" si="1"/>
        <v>0.02575512405609493</v>
      </c>
      <c r="H9" s="14">
        <f t="shared" si="2"/>
        <v>191</v>
      </c>
      <c r="I9" s="92">
        <f t="shared" si="3"/>
        <v>0.002999937174090595</v>
      </c>
      <c r="J9" s="112">
        <v>7605.647</v>
      </c>
      <c r="K9" s="129">
        <v>7564.58</v>
      </c>
      <c r="L9" s="35">
        <f t="shared" si="4"/>
        <v>-0.005399540630797092</v>
      </c>
      <c r="M9" s="14">
        <f t="shared" si="5"/>
        <v>-41.06700000000001</v>
      </c>
    </row>
    <row r="10" spans="1:13" ht="15">
      <c r="A10" s="4">
        <v>18</v>
      </c>
      <c r="B10" s="29" t="s">
        <v>18</v>
      </c>
      <c r="C10" s="10">
        <v>15599</v>
      </c>
      <c r="D10" s="14">
        <v>16438</v>
      </c>
      <c r="E10" s="11">
        <v>16241</v>
      </c>
      <c r="F10" s="41">
        <f t="shared" si="0"/>
        <v>0.022597305743313752</v>
      </c>
      <c r="G10" s="17">
        <f t="shared" si="1"/>
        <v>0.041156484390025</v>
      </c>
      <c r="H10" s="14">
        <f t="shared" si="2"/>
        <v>642</v>
      </c>
      <c r="I10" s="92">
        <f t="shared" si="3"/>
        <v>0.010083558459508701</v>
      </c>
      <c r="J10" s="112">
        <v>16539.53</v>
      </c>
      <c r="K10" s="129">
        <v>16482.03</v>
      </c>
      <c r="L10" s="35">
        <f t="shared" si="4"/>
        <v>-0.0034765195867113518</v>
      </c>
      <c r="M10" s="14">
        <f t="shared" si="5"/>
        <v>-57.5</v>
      </c>
    </row>
    <row r="11" spans="1:13" ht="15">
      <c r="A11" s="4">
        <v>19</v>
      </c>
      <c r="B11" s="29" t="s">
        <v>19</v>
      </c>
      <c r="C11" s="10">
        <v>966</v>
      </c>
      <c r="D11" s="14">
        <v>1143</v>
      </c>
      <c r="E11" s="11">
        <v>1100</v>
      </c>
      <c r="F11" s="41">
        <f t="shared" si="0"/>
        <v>0.0015305114412687104</v>
      </c>
      <c r="G11" s="17">
        <f t="shared" si="1"/>
        <v>0.13871635610766045</v>
      </c>
      <c r="H11" s="14">
        <f t="shared" si="2"/>
        <v>134</v>
      </c>
      <c r="I11" s="92">
        <f t="shared" si="3"/>
        <v>0.0021046679650687946</v>
      </c>
      <c r="J11" s="112">
        <v>1119.941</v>
      </c>
      <c r="K11" s="129">
        <v>1124.723</v>
      </c>
      <c r="L11" s="35">
        <f t="shared" si="4"/>
        <v>0.004269867787678034</v>
      </c>
      <c r="M11" s="14">
        <f t="shared" si="5"/>
        <v>4.781999999999925</v>
      </c>
    </row>
    <row r="12" spans="1:13" ht="15">
      <c r="A12" s="4">
        <v>20</v>
      </c>
      <c r="B12" s="29" t="s">
        <v>20</v>
      </c>
      <c r="C12" s="10">
        <v>17002</v>
      </c>
      <c r="D12" s="14">
        <v>17347</v>
      </c>
      <c r="E12" s="11">
        <v>17144</v>
      </c>
      <c r="F12" s="41">
        <f t="shared" si="0"/>
        <v>0.023853716499191612</v>
      </c>
      <c r="G12" s="17">
        <f t="shared" si="1"/>
        <v>0.008351958593106694</v>
      </c>
      <c r="H12" s="14">
        <f t="shared" si="2"/>
        <v>142</v>
      </c>
      <c r="I12" s="92">
        <f t="shared" si="3"/>
        <v>0.0022303197838788717</v>
      </c>
      <c r="J12" s="112">
        <v>17113.93</v>
      </c>
      <c r="K12" s="129">
        <v>17019.26</v>
      </c>
      <c r="L12" s="35">
        <f t="shared" si="4"/>
        <v>-0.005531751035560031</v>
      </c>
      <c r="M12" s="14">
        <f t="shared" si="5"/>
        <v>-94.67000000000189</v>
      </c>
    </row>
    <row r="13" spans="1:13" ht="15">
      <c r="A13" s="4">
        <v>21</v>
      </c>
      <c r="B13" s="29" t="s">
        <v>21</v>
      </c>
      <c r="C13" s="10">
        <v>3408</v>
      </c>
      <c r="D13" s="14">
        <v>4109</v>
      </c>
      <c r="E13" s="11">
        <v>4319</v>
      </c>
      <c r="F13" s="41">
        <f t="shared" si="0"/>
        <v>0.006009344468035964</v>
      </c>
      <c r="G13" s="17">
        <f t="shared" si="1"/>
        <v>0.26731220657276994</v>
      </c>
      <c r="H13" s="14">
        <f t="shared" si="2"/>
        <v>911</v>
      </c>
      <c r="I13" s="92">
        <f t="shared" si="3"/>
        <v>0.01430860086699755</v>
      </c>
      <c r="J13" s="112">
        <v>4031.674</v>
      </c>
      <c r="K13" s="129">
        <v>4207.568</v>
      </c>
      <c r="L13" s="35">
        <f t="shared" si="4"/>
        <v>0.04362803143309708</v>
      </c>
      <c r="M13" s="14">
        <f t="shared" si="5"/>
        <v>175.89400000000023</v>
      </c>
    </row>
    <row r="14" spans="1:13" ht="15">
      <c r="A14" s="4">
        <v>22</v>
      </c>
      <c r="B14" s="29" t="s">
        <v>22</v>
      </c>
      <c r="C14" s="10">
        <v>25964</v>
      </c>
      <c r="D14" s="14">
        <v>29472</v>
      </c>
      <c r="E14" s="11">
        <v>29563</v>
      </c>
      <c r="F14" s="41">
        <f t="shared" si="0"/>
        <v>0.04113319067111535</v>
      </c>
      <c r="G14" s="17">
        <f t="shared" si="1"/>
        <v>0.13861500539208135</v>
      </c>
      <c r="H14" s="14">
        <f t="shared" si="2"/>
        <v>3599</v>
      </c>
      <c r="I14" s="92">
        <f t="shared" si="3"/>
        <v>0.056527611987183514</v>
      </c>
      <c r="J14" s="112">
        <v>29296.01</v>
      </c>
      <c r="K14" s="129">
        <v>29586.62</v>
      </c>
      <c r="L14" s="35">
        <f t="shared" si="4"/>
        <v>0.00991978088483724</v>
      </c>
      <c r="M14" s="14">
        <f t="shared" si="5"/>
        <v>290.6100000000006</v>
      </c>
    </row>
    <row r="15" spans="1:13" ht="15">
      <c r="A15" s="4">
        <v>23</v>
      </c>
      <c r="B15" s="29" t="s">
        <v>23</v>
      </c>
      <c r="C15" s="10">
        <v>20933</v>
      </c>
      <c r="D15" s="14">
        <v>22577</v>
      </c>
      <c r="E15" s="11">
        <v>22192</v>
      </c>
      <c r="F15" s="41">
        <f t="shared" si="0"/>
        <v>0.030877372640577477</v>
      </c>
      <c r="G15" s="17">
        <f t="shared" si="1"/>
        <v>0.06014426981321359</v>
      </c>
      <c r="H15" s="14">
        <f t="shared" si="2"/>
        <v>1259</v>
      </c>
      <c r="I15" s="92">
        <f t="shared" si="3"/>
        <v>0.01977445498523591</v>
      </c>
      <c r="J15" s="112">
        <v>22193.71</v>
      </c>
      <c r="K15" s="129">
        <v>21977.86</v>
      </c>
      <c r="L15" s="35">
        <f t="shared" si="4"/>
        <v>-0.00972572859607513</v>
      </c>
      <c r="M15" s="14">
        <f t="shared" si="5"/>
        <v>-215.84999999999854</v>
      </c>
    </row>
    <row r="16" spans="1:13" ht="15">
      <c r="A16" s="4">
        <v>24</v>
      </c>
      <c r="B16" s="29" t="s">
        <v>24</v>
      </c>
      <c r="C16" s="10">
        <v>11467</v>
      </c>
      <c r="D16" s="14">
        <v>12280</v>
      </c>
      <c r="E16" s="11">
        <v>12270</v>
      </c>
      <c r="F16" s="41">
        <f t="shared" si="0"/>
        <v>0.017072159440333707</v>
      </c>
      <c r="G16" s="17">
        <f t="shared" si="1"/>
        <v>0.070027034097846</v>
      </c>
      <c r="H16" s="14">
        <f t="shared" si="2"/>
        <v>803</v>
      </c>
      <c r="I16" s="92">
        <f t="shared" si="3"/>
        <v>0.012612301313061507</v>
      </c>
      <c r="J16" s="112">
        <v>12473.16</v>
      </c>
      <c r="K16" s="129">
        <v>12503.08</v>
      </c>
      <c r="L16" s="35">
        <f t="shared" si="4"/>
        <v>0.0023987505972824907</v>
      </c>
      <c r="M16" s="14">
        <f t="shared" si="5"/>
        <v>29.920000000000073</v>
      </c>
    </row>
    <row r="17" spans="1:13" ht="15">
      <c r="A17" s="4">
        <v>25</v>
      </c>
      <c r="B17" s="29" t="s">
        <v>25</v>
      </c>
      <c r="C17" s="10">
        <v>38380</v>
      </c>
      <c r="D17" s="14">
        <v>42263</v>
      </c>
      <c r="E17" s="11">
        <v>41667</v>
      </c>
      <c r="F17" s="41">
        <f t="shared" si="0"/>
        <v>0.05797438202122124</v>
      </c>
      <c r="G17" s="17">
        <f t="shared" si="1"/>
        <v>0.08564356435643565</v>
      </c>
      <c r="H17" s="14">
        <f t="shared" si="2"/>
        <v>3287</v>
      </c>
      <c r="I17" s="92">
        <f t="shared" si="3"/>
        <v>0.0516271910535905</v>
      </c>
      <c r="J17" s="112">
        <v>41939.41</v>
      </c>
      <c r="K17" s="129">
        <v>41938.22</v>
      </c>
      <c r="L17" s="35">
        <f t="shared" si="4"/>
        <v>-2.8374266590834928E-05</v>
      </c>
      <c r="M17" s="14">
        <f t="shared" si="5"/>
        <v>-1.1900000000023283</v>
      </c>
    </row>
    <row r="18" spans="1:13" ht="15">
      <c r="A18" s="4">
        <v>26</v>
      </c>
      <c r="B18" s="29" t="s">
        <v>26</v>
      </c>
      <c r="C18" s="10">
        <v>11262</v>
      </c>
      <c r="D18" s="14">
        <v>11006</v>
      </c>
      <c r="E18" s="11">
        <v>10594</v>
      </c>
      <c r="F18" s="41">
        <f t="shared" si="0"/>
        <v>0.014740216553455199</v>
      </c>
      <c r="G18" s="17">
        <f t="shared" si="1"/>
        <v>-0.059314508968211686</v>
      </c>
      <c r="H18" s="14">
        <f t="shared" si="2"/>
        <v>-668</v>
      </c>
      <c r="I18" s="92">
        <f t="shared" si="3"/>
        <v>-0.010491926870641452</v>
      </c>
      <c r="J18" s="112">
        <v>10769.15</v>
      </c>
      <c r="K18" s="129">
        <v>10657.18</v>
      </c>
      <c r="L18" s="35">
        <f t="shared" si="4"/>
        <v>-0.010397292265406215</v>
      </c>
      <c r="M18" s="14">
        <f t="shared" si="5"/>
        <v>-111.96999999999935</v>
      </c>
    </row>
    <row r="19" spans="1:13" ht="15">
      <c r="A19" s="4">
        <v>27</v>
      </c>
      <c r="B19" s="29" t="s">
        <v>27</v>
      </c>
      <c r="C19" s="10">
        <v>15292</v>
      </c>
      <c r="D19" s="14">
        <v>18612</v>
      </c>
      <c r="E19" s="11">
        <v>19079</v>
      </c>
      <c r="F19" s="41">
        <f t="shared" si="0"/>
        <v>0.026546025261787023</v>
      </c>
      <c r="G19" s="17">
        <f t="shared" si="1"/>
        <v>0.24764582788386083</v>
      </c>
      <c r="H19" s="14">
        <f t="shared" si="2"/>
        <v>3787</v>
      </c>
      <c r="I19" s="92">
        <f t="shared" si="3"/>
        <v>0.05948042972922033</v>
      </c>
      <c r="J19" s="112">
        <v>18429.11</v>
      </c>
      <c r="K19" s="129">
        <v>18758.6</v>
      </c>
      <c r="L19" s="35">
        <f t="shared" si="4"/>
        <v>0.017878779821705874</v>
      </c>
      <c r="M19" s="14">
        <f t="shared" si="5"/>
        <v>329.48999999999796</v>
      </c>
    </row>
    <row r="20" spans="1:13" ht="15">
      <c r="A20" s="4">
        <v>28</v>
      </c>
      <c r="B20" s="29" t="s">
        <v>28</v>
      </c>
      <c r="C20" s="10">
        <v>21798</v>
      </c>
      <c r="D20" s="14">
        <v>23180</v>
      </c>
      <c r="E20" s="11">
        <v>22764</v>
      </c>
      <c r="F20" s="41">
        <f t="shared" si="0"/>
        <v>0.031673238590037206</v>
      </c>
      <c r="G20" s="17">
        <f t="shared" si="1"/>
        <v>0.04431599229287091</v>
      </c>
      <c r="H20" s="14">
        <f t="shared" si="2"/>
        <v>966</v>
      </c>
      <c r="I20" s="92">
        <f t="shared" si="3"/>
        <v>0.015172457121316832</v>
      </c>
      <c r="J20" s="112">
        <v>23212.38</v>
      </c>
      <c r="K20" s="129">
        <v>23075.63</v>
      </c>
      <c r="L20" s="35">
        <f t="shared" si="4"/>
        <v>-0.005891252857311486</v>
      </c>
      <c r="M20" s="14">
        <f t="shared" si="5"/>
        <v>-136.75</v>
      </c>
    </row>
    <row r="21" spans="1:13" ht="15">
      <c r="A21" s="4">
        <v>29</v>
      </c>
      <c r="B21" s="29" t="s">
        <v>29</v>
      </c>
      <c r="C21" s="10">
        <v>11955</v>
      </c>
      <c r="D21" s="14">
        <v>14504</v>
      </c>
      <c r="E21" s="11">
        <v>14772</v>
      </c>
      <c r="F21" s="41">
        <f t="shared" si="0"/>
        <v>0.020553377282201264</v>
      </c>
      <c r="G21" s="17">
        <f t="shared" si="1"/>
        <v>0.235633626097867</v>
      </c>
      <c r="H21" s="14">
        <f t="shared" si="2"/>
        <v>2817</v>
      </c>
      <c r="I21" s="92">
        <f t="shared" si="3"/>
        <v>0.04424514669849846</v>
      </c>
      <c r="J21" s="112">
        <v>14085.12</v>
      </c>
      <c r="K21" s="129">
        <v>14310.46</v>
      </c>
      <c r="L21" s="35">
        <f t="shared" si="4"/>
        <v>0.015998443747727978</v>
      </c>
      <c r="M21" s="14">
        <f t="shared" si="5"/>
        <v>225.33999999999833</v>
      </c>
    </row>
    <row r="22" spans="1:13" ht="15">
      <c r="A22" s="4">
        <v>30</v>
      </c>
      <c r="B22" s="29" t="s">
        <v>30</v>
      </c>
      <c r="C22" s="10">
        <v>2130</v>
      </c>
      <c r="D22" s="14">
        <v>2208</v>
      </c>
      <c r="E22" s="11">
        <v>2125</v>
      </c>
      <c r="F22" s="41">
        <f t="shared" si="0"/>
        <v>0.002956669829723645</v>
      </c>
      <c r="G22" s="17">
        <f t="shared" si="1"/>
        <v>-0.002347417840375587</v>
      </c>
      <c r="H22" s="14">
        <f t="shared" si="2"/>
        <v>-5</v>
      </c>
      <c r="I22" s="92">
        <f t="shared" si="3"/>
        <v>-7.853238675629829E-05</v>
      </c>
      <c r="J22" s="112">
        <v>2207.998</v>
      </c>
      <c r="K22" s="129">
        <v>2193.426</v>
      </c>
      <c r="L22" s="35">
        <f t="shared" si="4"/>
        <v>-0.00659964365909757</v>
      </c>
      <c r="M22" s="14">
        <f t="shared" si="5"/>
        <v>-14.572000000000116</v>
      </c>
    </row>
    <row r="23" spans="1:13" ht="15">
      <c r="A23" s="4">
        <v>31</v>
      </c>
      <c r="B23" s="29" t="s">
        <v>31</v>
      </c>
      <c r="C23" s="10">
        <v>11752</v>
      </c>
      <c r="D23" s="14">
        <v>14345</v>
      </c>
      <c r="E23" s="11">
        <v>14529</v>
      </c>
      <c r="F23" s="41">
        <f t="shared" si="0"/>
        <v>0.020215273391084632</v>
      </c>
      <c r="G23" s="17">
        <f t="shared" si="1"/>
        <v>0.2363002042205582</v>
      </c>
      <c r="H23" s="14">
        <f t="shared" si="2"/>
        <v>2777</v>
      </c>
      <c r="I23" s="92">
        <f t="shared" si="3"/>
        <v>0.043616887604448075</v>
      </c>
      <c r="J23" s="112">
        <v>14161.82</v>
      </c>
      <c r="K23" s="129">
        <v>14450.5</v>
      </c>
      <c r="L23" s="35">
        <f t="shared" si="4"/>
        <v>0.0203843856227519</v>
      </c>
      <c r="M23" s="14">
        <f t="shared" si="5"/>
        <v>288.6800000000003</v>
      </c>
    </row>
    <row r="24" spans="1:13" ht="15">
      <c r="A24" s="4">
        <v>32</v>
      </c>
      <c r="B24" s="29" t="s">
        <v>32</v>
      </c>
      <c r="C24" s="10">
        <v>7873</v>
      </c>
      <c r="D24" s="14">
        <v>9391</v>
      </c>
      <c r="E24" s="11">
        <v>9569</v>
      </c>
      <c r="F24" s="41">
        <f t="shared" si="0"/>
        <v>0.013314058165000264</v>
      </c>
      <c r="G24" s="17">
        <f t="shared" si="1"/>
        <v>0.21541978915280072</v>
      </c>
      <c r="H24" s="14">
        <f t="shared" si="2"/>
        <v>1696</v>
      </c>
      <c r="I24" s="92">
        <f t="shared" si="3"/>
        <v>0.026638185587736382</v>
      </c>
      <c r="J24" s="112">
        <v>9378.695</v>
      </c>
      <c r="K24" s="129">
        <v>9549.447</v>
      </c>
      <c r="L24" s="35">
        <f t="shared" si="4"/>
        <v>0.01820637092900456</v>
      </c>
      <c r="M24" s="14">
        <f t="shared" si="5"/>
        <v>170.7520000000004</v>
      </c>
    </row>
    <row r="25" spans="1:13" ht="15.75" thickBot="1">
      <c r="A25" s="4">
        <v>33</v>
      </c>
      <c r="B25" s="29" t="s">
        <v>33</v>
      </c>
      <c r="C25" s="10">
        <v>19033</v>
      </c>
      <c r="D25" s="14">
        <v>19762</v>
      </c>
      <c r="E25" s="11">
        <v>19274</v>
      </c>
      <c r="F25" s="41">
        <f t="shared" si="0"/>
        <v>0.026817343199102842</v>
      </c>
      <c r="G25" s="17">
        <f t="shared" si="1"/>
        <v>0.0126622182525088</v>
      </c>
      <c r="H25" s="14">
        <f t="shared" si="2"/>
        <v>241</v>
      </c>
      <c r="I25" s="92">
        <f t="shared" si="3"/>
        <v>0.003785261041653578</v>
      </c>
      <c r="J25" s="112">
        <v>19652.45</v>
      </c>
      <c r="K25" s="129">
        <v>19332.21</v>
      </c>
      <c r="L25" s="35">
        <f t="shared" si="4"/>
        <v>-0.0162951693045906</v>
      </c>
      <c r="M25" s="14">
        <f t="shared" si="5"/>
        <v>-320.2400000000016</v>
      </c>
    </row>
    <row r="26" spans="1:13" ht="15.75" thickBot="1">
      <c r="A26" s="144" t="s">
        <v>261</v>
      </c>
      <c r="B26" s="149"/>
      <c r="C26" s="56">
        <v>655046</v>
      </c>
      <c r="D26" s="55">
        <v>724000</v>
      </c>
      <c r="E26" s="126">
        <v>718714</v>
      </c>
      <c r="F26" s="43">
        <f>E26/$E$26</f>
        <v>1</v>
      </c>
      <c r="G26" s="26">
        <f>(E26-C26)/C26</f>
        <v>0.09719622744051563</v>
      </c>
      <c r="H26" s="55">
        <f>E26-C26</f>
        <v>63668</v>
      </c>
      <c r="I26" s="93">
        <f>H26/$H$26</f>
        <v>1</v>
      </c>
      <c r="J26" s="121">
        <v>717515.2</v>
      </c>
      <c r="K26" s="130">
        <v>721236.6</v>
      </c>
      <c r="L26" s="37">
        <f>(K26-J26)/J26</f>
        <v>0.005186510334554618</v>
      </c>
      <c r="M26" s="55">
        <f>K26-J26</f>
        <v>3721.4000000000233</v>
      </c>
    </row>
    <row r="27" spans="8:9" ht="15">
      <c r="H27" s="98"/>
      <c r="I27" s="99"/>
    </row>
  </sheetData>
  <sheetProtection/>
  <autoFilter ref="A1:M25">
    <sortState ref="A2:M27">
      <sortCondition sortBy="value" ref="A2:A27"/>
    </sortState>
  </autoFilter>
  <mergeCells count="1">
    <mergeCell ref="A26:B26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89"/>
  <sheetViews>
    <sheetView zoomScalePageLayoutView="0" workbookViewId="0" topLeftCell="A1">
      <pane ySplit="1" topLeftCell="A70" activePane="bottomLeft" state="frozen"/>
      <selection pane="topLeft" activeCell="A1" sqref="A1"/>
      <selection pane="bottomLeft" activeCell="F84" sqref="F84"/>
    </sheetView>
  </sheetViews>
  <sheetFormatPr defaultColWidth="9.140625" defaultRowHeight="15"/>
  <cols>
    <col min="1" max="1" width="11.8515625" style="0" customWidth="1"/>
    <col min="2" max="2" width="16.421875" style="0" bestFit="1" customWidth="1"/>
    <col min="3" max="5" width="12.00390625" style="0" bestFit="1" customWidth="1"/>
    <col min="6" max="6" width="19.28125" style="0" customWidth="1"/>
    <col min="7" max="7" width="18.140625" style="0" customWidth="1"/>
    <col min="8" max="8" width="30.57421875" style="0" customWidth="1"/>
    <col min="9" max="9" width="27.421875" style="0" customWidth="1"/>
    <col min="10" max="10" width="22.28125" style="0" customWidth="1"/>
    <col min="11" max="12" width="28.28125" style="0" customWidth="1"/>
    <col min="13" max="13" width="29.8515625" style="0" customWidth="1"/>
    <col min="14" max="14" width="30.57421875" style="0" customWidth="1"/>
  </cols>
  <sheetData>
    <row r="1" spans="1:14" s="70" customFormat="1" ht="60.75" thickBot="1">
      <c r="A1" s="12" t="s">
        <v>92</v>
      </c>
      <c r="B1" s="27" t="s">
        <v>175</v>
      </c>
      <c r="C1" s="104">
        <v>40817</v>
      </c>
      <c r="D1" s="105">
        <v>41153</v>
      </c>
      <c r="E1" s="104">
        <v>41183</v>
      </c>
      <c r="F1" s="42" t="s">
        <v>299</v>
      </c>
      <c r="G1" s="42" t="s">
        <v>290</v>
      </c>
      <c r="H1" s="71" t="s">
        <v>300</v>
      </c>
      <c r="I1" s="73" t="s">
        <v>301</v>
      </c>
      <c r="J1" s="73" t="s">
        <v>291</v>
      </c>
      <c r="K1" s="127" t="s">
        <v>284</v>
      </c>
      <c r="L1" s="73" t="s">
        <v>289</v>
      </c>
      <c r="M1" s="71" t="s">
        <v>316</v>
      </c>
      <c r="N1" s="73" t="s">
        <v>317</v>
      </c>
    </row>
    <row r="2" spans="1:14" ht="15">
      <c r="A2" s="21">
        <v>1</v>
      </c>
      <c r="B2" s="22" t="s">
        <v>93</v>
      </c>
      <c r="C2" s="114">
        <v>49685</v>
      </c>
      <c r="D2" s="13">
        <v>53984</v>
      </c>
      <c r="E2" s="9">
        <v>54299</v>
      </c>
      <c r="F2" s="137">
        <v>0.217130860741777</v>
      </c>
      <c r="G2" s="79">
        <f aca="true" t="shared" si="0" ref="G2:G33">E2/$E$83</f>
        <v>0.01863087003304896</v>
      </c>
      <c r="H2" s="40">
        <f aca="true" t="shared" si="1" ref="H2:H33">(E2-C2)/C2</f>
        <v>0.09286504981382711</v>
      </c>
      <c r="I2" s="114">
        <f aca="true" t="shared" si="2" ref="I2:I33">E2-C2</f>
        <v>4614</v>
      </c>
      <c r="J2" s="45">
        <f aca="true" t="shared" si="3" ref="J2:J33">I2/$I$83</f>
        <v>0.017779867209747714</v>
      </c>
      <c r="K2" s="111">
        <v>53959.54</v>
      </c>
      <c r="L2" s="128">
        <v>53931.87</v>
      </c>
      <c r="M2" s="45">
        <f aca="true" t="shared" si="4" ref="M2:M33">(L2-K2)/K2</f>
        <v>-0.0005127916212776879</v>
      </c>
      <c r="N2" s="13">
        <f aca="true" t="shared" si="5" ref="N2:N33">L2-K2</f>
        <v>-27.669999999998254</v>
      </c>
    </row>
    <row r="3" spans="1:14" ht="15">
      <c r="A3" s="1">
        <v>2</v>
      </c>
      <c r="B3" s="23" t="s">
        <v>94</v>
      </c>
      <c r="C3" s="10">
        <v>6643</v>
      </c>
      <c r="D3" s="14">
        <v>6527</v>
      </c>
      <c r="E3" s="11">
        <v>6823</v>
      </c>
      <c r="F3" s="90">
        <v>0.16090463163852467</v>
      </c>
      <c r="G3" s="80">
        <f t="shared" si="0"/>
        <v>0.0023410822710453793</v>
      </c>
      <c r="H3" s="41">
        <f t="shared" si="1"/>
        <v>0.027096191479753125</v>
      </c>
      <c r="I3" s="10">
        <f t="shared" si="2"/>
        <v>180</v>
      </c>
      <c r="J3" s="35">
        <f t="shared" si="3"/>
        <v>0.0006936229080525766</v>
      </c>
      <c r="K3" s="112">
        <v>6934.37</v>
      </c>
      <c r="L3" s="129">
        <v>6850.457</v>
      </c>
      <c r="M3" s="35">
        <f t="shared" si="4"/>
        <v>-0.012101027202182688</v>
      </c>
      <c r="N3" s="14">
        <f t="shared" si="5"/>
        <v>-83.91299999999956</v>
      </c>
    </row>
    <row r="4" spans="1:14" ht="15">
      <c r="A4" s="1">
        <v>3</v>
      </c>
      <c r="B4" s="23" t="s">
        <v>95</v>
      </c>
      <c r="C4" s="10">
        <v>11838</v>
      </c>
      <c r="D4" s="14">
        <v>12866</v>
      </c>
      <c r="E4" s="11">
        <v>12761</v>
      </c>
      <c r="F4" s="90">
        <v>0.1711209150765022</v>
      </c>
      <c r="G4" s="80">
        <f t="shared" si="0"/>
        <v>0.0043785066482207365</v>
      </c>
      <c r="H4" s="41">
        <f t="shared" si="1"/>
        <v>0.07796925156276398</v>
      </c>
      <c r="I4" s="10">
        <f t="shared" si="2"/>
        <v>923</v>
      </c>
      <c r="J4" s="35">
        <f t="shared" si="3"/>
        <v>0.003556744134069601</v>
      </c>
      <c r="K4" s="112">
        <v>12669.3</v>
      </c>
      <c r="L4" s="129">
        <v>12741.06</v>
      </c>
      <c r="M4" s="35">
        <f t="shared" si="4"/>
        <v>0.005664085624304438</v>
      </c>
      <c r="N4" s="14">
        <f t="shared" si="5"/>
        <v>71.76000000000022</v>
      </c>
    </row>
    <row r="5" spans="1:14" ht="15">
      <c r="A5" s="1">
        <v>4</v>
      </c>
      <c r="B5" s="23" t="s">
        <v>96</v>
      </c>
      <c r="C5" s="10">
        <v>1838</v>
      </c>
      <c r="D5" s="14">
        <v>2175</v>
      </c>
      <c r="E5" s="11">
        <v>2253</v>
      </c>
      <c r="F5" s="90">
        <v>0.09978298418884804</v>
      </c>
      <c r="G5" s="80">
        <f t="shared" si="0"/>
        <v>0.0007730409433775816</v>
      </c>
      <c r="H5" s="41">
        <f t="shared" si="1"/>
        <v>0.22578890097932536</v>
      </c>
      <c r="I5" s="10">
        <f t="shared" si="2"/>
        <v>415</v>
      </c>
      <c r="J5" s="35">
        <f t="shared" si="3"/>
        <v>0.0015991861491212182</v>
      </c>
      <c r="K5" s="112">
        <v>2337.77</v>
      </c>
      <c r="L5" s="129">
        <v>2257.458</v>
      </c>
      <c r="M5" s="35">
        <f t="shared" si="4"/>
        <v>-0.034354106691419556</v>
      </c>
      <c r="N5" s="14">
        <f t="shared" si="5"/>
        <v>-80.3119999999999</v>
      </c>
    </row>
    <row r="6" spans="1:14" ht="15">
      <c r="A6" s="1">
        <v>5</v>
      </c>
      <c r="B6" s="23" t="s">
        <v>97</v>
      </c>
      <c r="C6" s="10">
        <v>5732</v>
      </c>
      <c r="D6" s="14">
        <v>6129</v>
      </c>
      <c r="E6" s="11">
        <v>6232</v>
      </c>
      <c r="F6" s="90">
        <v>0.18066910187278948</v>
      </c>
      <c r="G6" s="80">
        <f t="shared" si="0"/>
        <v>0.002138300558867771</v>
      </c>
      <c r="H6" s="41">
        <f t="shared" si="1"/>
        <v>0.08722958827634333</v>
      </c>
      <c r="I6" s="10">
        <f t="shared" si="2"/>
        <v>500</v>
      </c>
      <c r="J6" s="35">
        <f t="shared" si="3"/>
        <v>0.0019267303001460462</v>
      </c>
      <c r="K6" s="112">
        <v>6387.356</v>
      </c>
      <c r="L6" s="129">
        <v>6358.607</v>
      </c>
      <c r="M6" s="35">
        <f t="shared" si="4"/>
        <v>-0.004500923386765948</v>
      </c>
      <c r="N6" s="14">
        <f t="shared" si="5"/>
        <v>-28.748999999999796</v>
      </c>
    </row>
    <row r="7" spans="1:14" ht="15">
      <c r="A7" s="1">
        <v>6</v>
      </c>
      <c r="B7" s="23" t="s">
        <v>98</v>
      </c>
      <c r="C7" s="10">
        <v>242952</v>
      </c>
      <c r="D7" s="14">
        <v>263965</v>
      </c>
      <c r="E7" s="11">
        <v>261574</v>
      </c>
      <c r="F7" s="90">
        <v>0.270586142047018</v>
      </c>
      <c r="G7" s="80">
        <f t="shared" si="0"/>
        <v>0.0897502937075222</v>
      </c>
      <c r="H7" s="41">
        <f t="shared" si="1"/>
        <v>0.07664888537653529</v>
      </c>
      <c r="I7" s="10">
        <f t="shared" si="2"/>
        <v>18622</v>
      </c>
      <c r="J7" s="35">
        <f t="shared" si="3"/>
        <v>0.07175914329863935</v>
      </c>
      <c r="K7" s="112">
        <v>263493.2</v>
      </c>
      <c r="L7" s="129">
        <v>263898.2</v>
      </c>
      <c r="M7" s="35">
        <f t="shared" si="4"/>
        <v>0.0015370415631219324</v>
      </c>
      <c r="N7" s="14">
        <f t="shared" si="5"/>
        <v>405</v>
      </c>
    </row>
    <row r="8" spans="1:14" ht="15">
      <c r="A8" s="1">
        <v>7</v>
      </c>
      <c r="B8" s="23" t="s">
        <v>99</v>
      </c>
      <c r="C8" s="10">
        <v>113726</v>
      </c>
      <c r="D8" s="14">
        <v>132657</v>
      </c>
      <c r="E8" s="11">
        <v>125367</v>
      </c>
      <c r="F8" s="90">
        <v>0.27436866559137196</v>
      </c>
      <c r="G8" s="80">
        <f t="shared" si="0"/>
        <v>0.04301545670147238</v>
      </c>
      <c r="H8" s="41">
        <f t="shared" si="1"/>
        <v>0.10236005838594517</v>
      </c>
      <c r="I8" s="10">
        <f t="shared" si="2"/>
        <v>11641</v>
      </c>
      <c r="J8" s="35">
        <f t="shared" si="3"/>
        <v>0.04485813484800025</v>
      </c>
      <c r="K8" s="112">
        <v>120269.9</v>
      </c>
      <c r="L8" s="129">
        <v>120763.9</v>
      </c>
      <c r="M8" s="35">
        <f t="shared" si="4"/>
        <v>0.00410742837567837</v>
      </c>
      <c r="N8" s="14">
        <f t="shared" si="5"/>
        <v>494</v>
      </c>
    </row>
    <row r="9" spans="1:14" ht="15">
      <c r="A9" s="1">
        <v>8</v>
      </c>
      <c r="B9" s="23" t="s">
        <v>100</v>
      </c>
      <c r="C9" s="10">
        <v>2815</v>
      </c>
      <c r="D9" s="14">
        <v>3832</v>
      </c>
      <c r="E9" s="11">
        <v>3752</v>
      </c>
      <c r="F9" s="90">
        <v>0.1612376450365277</v>
      </c>
      <c r="G9" s="80">
        <f t="shared" si="0"/>
        <v>0.0012873722235031896</v>
      </c>
      <c r="H9" s="41">
        <f t="shared" si="1"/>
        <v>0.33285968028419183</v>
      </c>
      <c r="I9" s="10">
        <f t="shared" si="2"/>
        <v>937</v>
      </c>
      <c r="J9" s="35">
        <f t="shared" si="3"/>
        <v>0.0036106925824736904</v>
      </c>
      <c r="K9" s="112">
        <v>3679.644</v>
      </c>
      <c r="L9" s="129">
        <v>3709.958</v>
      </c>
      <c r="M9" s="35">
        <f t="shared" si="4"/>
        <v>0.008238296965684807</v>
      </c>
      <c r="N9" s="14">
        <f t="shared" si="5"/>
        <v>30.314000000000306</v>
      </c>
    </row>
    <row r="10" spans="1:14" ht="15">
      <c r="A10" s="1">
        <v>9</v>
      </c>
      <c r="B10" s="23" t="s">
        <v>101</v>
      </c>
      <c r="C10" s="10">
        <v>31436</v>
      </c>
      <c r="D10" s="14">
        <v>35498</v>
      </c>
      <c r="E10" s="11">
        <v>34506</v>
      </c>
      <c r="F10" s="90">
        <v>0.2792899983002695</v>
      </c>
      <c r="G10" s="80">
        <f t="shared" si="0"/>
        <v>0.011839569814552522</v>
      </c>
      <c r="H10" s="41">
        <f t="shared" si="1"/>
        <v>0.09765873520804173</v>
      </c>
      <c r="I10" s="10">
        <f t="shared" si="2"/>
        <v>3070</v>
      </c>
      <c r="J10" s="35">
        <f t="shared" si="3"/>
        <v>0.011830124042896724</v>
      </c>
      <c r="K10" s="112">
        <v>33566.1</v>
      </c>
      <c r="L10" s="129">
        <v>33662.5</v>
      </c>
      <c r="M10" s="35">
        <f t="shared" si="4"/>
        <v>0.002871945206622201</v>
      </c>
      <c r="N10" s="14">
        <f t="shared" si="5"/>
        <v>96.40000000000146</v>
      </c>
    </row>
    <row r="11" spans="1:14" ht="15">
      <c r="A11" s="1">
        <v>10</v>
      </c>
      <c r="B11" s="23" t="s">
        <v>102</v>
      </c>
      <c r="C11" s="10">
        <v>31633</v>
      </c>
      <c r="D11" s="14">
        <v>34211</v>
      </c>
      <c r="E11" s="11">
        <v>33110</v>
      </c>
      <c r="F11" s="90">
        <v>0.23986322507733435</v>
      </c>
      <c r="G11" s="80">
        <f t="shared" si="0"/>
        <v>0.011360579509645684</v>
      </c>
      <c r="H11" s="41">
        <f t="shared" si="1"/>
        <v>0.046691745961495904</v>
      </c>
      <c r="I11" s="10">
        <f t="shared" si="2"/>
        <v>1477</v>
      </c>
      <c r="J11" s="35">
        <f t="shared" si="3"/>
        <v>0.00569156130663142</v>
      </c>
      <c r="K11" s="112">
        <v>32800.26</v>
      </c>
      <c r="L11" s="129">
        <v>33054.58</v>
      </c>
      <c r="M11" s="35">
        <f t="shared" si="4"/>
        <v>0.007753597075145126</v>
      </c>
      <c r="N11" s="14">
        <f t="shared" si="5"/>
        <v>254.3199999999997</v>
      </c>
    </row>
    <row r="12" spans="1:14" ht="15">
      <c r="A12" s="1">
        <v>11</v>
      </c>
      <c r="B12" s="23" t="s">
        <v>103</v>
      </c>
      <c r="C12" s="10">
        <v>7126</v>
      </c>
      <c r="D12" s="14">
        <v>8128</v>
      </c>
      <c r="E12" s="11">
        <v>8203</v>
      </c>
      <c r="F12" s="90">
        <v>0.21001024065540194</v>
      </c>
      <c r="G12" s="80">
        <f t="shared" si="0"/>
        <v>0.0028145827157240576</v>
      </c>
      <c r="H12" s="41">
        <f t="shared" si="1"/>
        <v>0.15113668257086724</v>
      </c>
      <c r="I12" s="10">
        <f t="shared" si="2"/>
        <v>1077</v>
      </c>
      <c r="J12" s="35">
        <f t="shared" si="3"/>
        <v>0.0041501770665145835</v>
      </c>
      <c r="K12" s="112">
        <v>8241.378</v>
      </c>
      <c r="L12" s="129">
        <v>8324.387</v>
      </c>
      <c r="M12" s="35">
        <f t="shared" si="4"/>
        <v>0.010072223358763548</v>
      </c>
      <c r="N12" s="14">
        <f t="shared" si="5"/>
        <v>83.00900000000001</v>
      </c>
    </row>
    <row r="13" spans="1:14" ht="15">
      <c r="A13" s="1">
        <v>12</v>
      </c>
      <c r="B13" s="23" t="s">
        <v>104</v>
      </c>
      <c r="C13" s="10">
        <v>2015</v>
      </c>
      <c r="D13" s="14">
        <v>1982</v>
      </c>
      <c r="E13" s="11">
        <v>1977</v>
      </c>
      <c r="F13" s="90">
        <v>0.10742813671683965</v>
      </c>
      <c r="G13" s="80">
        <f t="shared" si="0"/>
        <v>0.0006783408544418459</v>
      </c>
      <c r="H13" s="41">
        <f t="shared" si="1"/>
        <v>-0.018858560794044667</v>
      </c>
      <c r="I13" s="10">
        <f t="shared" si="2"/>
        <v>-38</v>
      </c>
      <c r="J13" s="35">
        <f t="shared" si="3"/>
        <v>-0.00014643150281109951</v>
      </c>
      <c r="K13" s="112">
        <v>2079.533</v>
      </c>
      <c r="L13" s="129">
        <v>2062.146</v>
      </c>
      <c r="M13" s="35">
        <f t="shared" si="4"/>
        <v>-0.008361011823327505</v>
      </c>
      <c r="N13" s="14">
        <f t="shared" si="5"/>
        <v>-17.386999999999716</v>
      </c>
    </row>
    <row r="14" spans="1:14" ht="15">
      <c r="A14" s="1">
        <v>13</v>
      </c>
      <c r="B14" s="23" t="s">
        <v>105</v>
      </c>
      <c r="C14" s="10">
        <v>1345</v>
      </c>
      <c r="D14" s="14">
        <v>1542</v>
      </c>
      <c r="E14" s="11">
        <v>1637</v>
      </c>
      <c r="F14" s="90">
        <v>0.08544287280129444</v>
      </c>
      <c r="G14" s="80">
        <f t="shared" si="0"/>
        <v>0.0005616813245934759</v>
      </c>
      <c r="H14" s="41">
        <f t="shared" si="1"/>
        <v>0.2171003717472119</v>
      </c>
      <c r="I14" s="10">
        <f t="shared" si="2"/>
        <v>292</v>
      </c>
      <c r="J14" s="35">
        <f t="shared" si="3"/>
        <v>0.001125210495285291</v>
      </c>
      <c r="K14" s="112">
        <v>1575.935</v>
      </c>
      <c r="L14" s="129">
        <v>1580.256</v>
      </c>
      <c r="M14" s="35">
        <f t="shared" si="4"/>
        <v>0.002741864353542589</v>
      </c>
      <c r="N14" s="14">
        <f t="shared" si="5"/>
        <v>4.32100000000014</v>
      </c>
    </row>
    <row r="15" spans="1:14" ht="15">
      <c r="A15" s="1">
        <v>14</v>
      </c>
      <c r="B15" s="23" t="s">
        <v>106</v>
      </c>
      <c r="C15" s="10">
        <v>11701</v>
      </c>
      <c r="D15" s="14">
        <v>13554</v>
      </c>
      <c r="E15" s="11">
        <v>13323</v>
      </c>
      <c r="F15" s="90">
        <v>0.26979466202259933</v>
      </c>
      <c r="G15" s="80">
        <f t="shared" si="0"/>
        <v>0.004571337988734807</v>
      </c>
      <c r="H15" s="41">
        <f t="shared" si="1"/>
        <v>0.1386206307153235</v>
      </c>
      <c r="I15" s="10">
        <f t="shared" si="2"/>
        <v>1622</v>
      </c>
      <c r="J15" s="35">
        <f t="shared" si="3"/>
        <v>0.006250313093673774</v>
      </c>
      <c r="K15" s="112">
        <v>13301.5</v>
      </c>
      <c r="L15" s="129">
        <v>13367.68</v>
      </c>
      <c r="M15" s="35">
        <f t="shared" si="4"/>
        <v>0.00497537871668611</v>
      </c>
      <c r="N15" s="14">
        <f t="shared" si="5"/>
        <v>66.18000000000029</v>
      </c>
    </row>
    <row r="16" spans="1:14" ht="15">
      <c r="A16" s="1">
        <v>15</v>
      </c>
      <c r="B16" s="23" t="s">
        <v>107</v>
      </c>
      <c r="C16" s="10">
        <v>5790</v>
      </c>
      <c r="D16" s="14">
        <v>6328</v>
      </c>
      <c r="E16" s="11">
        <v>6385</v>
      </c>
      <c r="F16" s="90">
        <v>0.20357085923800414</v>
      </c>
      <c r="G16" s="80">
        <f t="shared" si="0"/>
        <v>0.0021907973472995376</v>
      </c>
      <c r="H16" s="41">
        <f t="shared" si="1"/>
        <v>0.10276338514680483</v>
      </c>
      <c r="I16" s="10">
        <f t="shared" si="2"/>
        <v>595</v>
      </c>
      <c r="J16" s="35">
        <f t="shared" si="3"/>
        <v>0.002292809057173795</v>
      </c>
      <c r="K16" s="112">
        <v>6415.56</v>
      </c>
      <c r="L16" s="129">
        <v>6456.691</v>
      </c>
      <c r="M16" s="35">
        <f t="shared" si="4"/>
        <v>0.006411131686088104</v>
      </c>
      <c r="N16" s="14">
        <f t="shared" si="5"/>
        <v>41.1309999999994</v>
      </c>
    </row>
    <row r="17" spans="1:14" ht="15">
      <c r="A17" s="1">
        <v>16</v>
      </c>
      <c r="B17" s="23" t="s">
        <v>108</v>
      </c>
      <c r="C17" s="10">
        <v>142190</v>
      </c>
      <c r="D17" s="14">
        <v>157034</v>
      </c>
      <c r="E17" s="11">
        <v>154353</v>
      </c>
      <c r="F17" s="90">
        <v>0.2780478841931004</v>
      </c>
      <c r="G17" s="80">
        <f t="shared" si="0"/>
        <v>0.05296102473731019</v>
      </c>
      <c r="H17" s="41">
        <f t="shared" si="1"/>
        <v>0.08554047401364372</v>
      </c>
      <c r="I17" s="10">
        <f t="shared" si="2"/>
        <v>12163</v>
      </c>
      <c r="J17" s="35">
        <f t="shared" si="3"/>
        <v>0.046869641281352716</v>
      </c>
      <c r="K17" s="112">
        <v>154352.8</v>
      </c>
      <c r="L17" s="129">
        <v>155201.2</v>
      </c>
      <c r="M17" s="35">
        <f t="shared" si="4"/>
        <v>0.005496498929724782</v>
      </c>
      <c r="N17" s="14">
        <f t="shared" si="5"/>
        <v>848.4000000000233</v>
      </c>
    </row>
    <row r="18" spans="1:14" ht="15">
      <c r="A18" s="1">
        <v>17</v>
      </c>
      <c r="B18" s="23" t="s">
        <v>109</v>
      </c>
      <c r="C18" s="10">
        <v>14779</v>
      </c>
      <c r="D18" s="14">
        <v>15438</v>
      </c>
      <c r="E18" s="11">
        <v>15181</v>
      </c>
      <c r="F18" s="90">
        <v>0.24196684730634363</v>
      </c>
      <c r="G18" s="80">
        <f t="shared" si="0"/>
        <v>0.005208848007729723</v>
      </c>
      <c r="H18" s="41">
        <f t="shared" si="1"/>
        <v>0.027200757832059004</v>
      </c>
      <c r="I18" s="10">
        <f t="shared" si="2"/>
        <v>402</v>
      </c>
      <c r="J18" s="35">
        <f t="shared" si="3"/>
        <v>0.001549091161317421</v>
      </c>
      <c r="K18" s="112">
        <v>15286.33</v>
      </c>
      <c r="L18" s="129">
        <v>15073.32</v>
      </c>
      <c r="M18" s="35">
        <f t="shared" si="4"/>
        <v>-0.013934672351048304</v>
      </c>
      <c r="N18" s="14">
        <f t="shared" si="5"/>
        <v>-213.01000000000022</v>
      </c>
    </row>
    <row r="19" spans="1:14" ht="15">
      <c r="A19" s="1">
        <v>18</v>
      </c>
      <c r="B19" s="23" t="s">
        <v>110</v>
      </c>
      <c r="C19" s="10">
        <v>3285</v>
      </c>
      <c r="D19" s="14">
        <v>3955</v>
      </c>
      <c r="E19" s="11">
        <v>4398</v>
      </c>
      <c r="F19" s="90">
        <v>0.2001638448935008</v>
      </c>
      <c r="G19" s="80">
        <f t="shared" si="0"/>
        <v>0.0015090253302150927</v>
      </c>
      <c r="H19" s="41">
        <f t="shared" si="1"/>
        <v>0.33881278538812787</v>
      </c>
      <c r="I19" s="10">
        <f t="shared" si="2"/>
        <v>1113</v>
      </c>
      <c r="J19" s="35">
        <f t="shared" si="3"/>
        <v>0.004288901648125099</v>
      </c>
      <c r="K19" s="112">
        <v>3889.741</v>
      </c>
      <c r="L19" s="129">
        <v>4367.974</v>
      </c>
      <c r="M19" s="35">
        <f t="shared" si="4"/>
        <v>0.12294726049883531</v>
      </c>
      <c r="N19" s="14">
        <f t="shared" si="5"/>
        <v>478.2330000000002</v>
      </c>
    </row>
    <row r="20" spans="1:14" ht="15">
      <c r="A20" s="1">
        <v>19</v>
      </c>
      <c r="B20" s="23" t="s">
        <v>111</v>
      </c>
      <c r="C20" s="10">
        <v>9969</v>
      </c>
      <c r="D20" s="14">
        <v>10791</v>
      </c>
      <c r="E20" s="11">
        <v>10809</v>
      </c>
      <c r="F20" s="90">
        <v>0.20862767805442964</v>
      </c>
      <c r="G20" s="80">
        <f t="shared" si="0"/>
        <v>0.003708743700385388</v>
      </c>
      <c r="H20" s="41">
        <f t="shared" si="1"/>
        <v>0.0842612097502257</v>
      </c>
      <c r="I20" s="10">
        <f t="shared" si="2"/>
        <v>840</v>
      </c>
      <c r="J20" s="35">
        <f t="shared" si="3"/>
        <v>0.0032369069042453577</v>
      </c>
      <c r="K20" s="112">
        <v>10866.88</v>
      </c>
      <c r="L20" s="129">
        <v>10904.46</v>
      </c>
      <c r="M20" s="35">
        <f t="shared" si="4"/>
        <v>0.0034582143172649307</v>
      </c>
      <c r="N20" s="14">
        <f t="shared" si="5"/>
        <v>37.57999999999993</v>
      </c>
    </row>
    <row r="21" spans="1:14" ht="15">
      <c r="A21" s="1">
        <v>20</v>
      </c>
      <c r="B21" s="23" t="s">
        <v>112</v>
      </c>
      <c r="C21" s="10">
        <v>45620</v>
      </c>
      <c r="D21" s="14">
        <v>51302</v>
      </c>
      <c r="E21" s="11">
        <v>49879</v>
      </c>
      <c r="F21" s="90">
        <v>0.30747939513867056</v>
      </c>
      <c r="G21" s="80">
        <f t="shared" si="0"/>
        <v>0.017114296145020146</v>
      </c>
      <c r="H21" s="41">
        <f t="shared" si="1"/>
        <v>0.0933581762384919</v>
      </c>
      <c r="I21" s="10">
        <f t="shared" si="2"/>
        <v>4259</v>
      </c>
      <c r="J21" s="35">
        <f t="shared" si="3"/>
        <v>0.01641188869664402</v>
      </c>
      <c r="K21" s="112">
        <v>50217.62</v>
      </c>
      <c r="L21" s="129">
        <v>50272.7</v>
      </c>
      <c r="M21" s="35">
        <f t="shared" si="4"/>
        <v>0.0010968261737612111</v>
      </c>
      <c r="N21" s="14">
        <f t="shared" si="5"/>
        <v>55.07999999999447</v>
      </c>
    </row>
    <row r="22" spans="1:14" ht="15">
      <c r="A22" s="1">
        <v>21</v>
      </c>
      <c r="B22" s="23" t="s">
        <v>113</v>
      </c>
      <c r="C22" s="10">
        <v>14389</v>
      </c>
      <c r="D22" s="14">
        <v>15203</v>
      </c>
      <c r="E22" s="11">
        <v>15952</v>
      </c>
      <c r="F22" s="90">
        <v>0.14454905443243293</v>
      </c>
      <c r="G22" s="80">
        <f t="shared" si="0"/>
        <v>0.005473390647474115</v>
      </c>
      <c r="H22" s="41">
        <f t="shared" si="1"/>
        <v>0.10862464382514421</v>
      </c>
      <c r="I22" s="10">
        <f t="shared" si="2"/>
        <v>1563</v>
      </c>
      <c r="J22" s="35">
        <f t="shared" si="3"/>
        <v>0.00602295891825654</v>
      </c>
      <c r="K22" s="112">
        <v>15986.1</v>
      </c>
      <c r="L22" s="129">
        <v>16028.69</v>
      </c>
      <c r="M22" s="35">
        <f t="shared" si="4"/>
        <v>0.0026641895146408533</v>
      </c>
      <c r="N22" s="14">
        <f t="shared" si="5"/>
        <v>42.590000000000146</v>
      </c>
    </row>
    <row r="23" spans="1:14" ht="15">
      <c r="A23" s="1">
        <v>22</v>
      </c>
      <c r="B23" s="23" t="s">
        <v>114</v>
      </c>
      <c r="C23" s="10">
        <v>13418</v>
      </c>
      <c r="D23" s="14">
        <v>15923</v>
      </c>
      <c r="E23" s="11">
        <v>15639</v>
      </c>
      <c r="F23" s="90">
        <v>0.3063287172154428</v>
      </c>
      <c r="G23" s="80">
        <f t="shared" si="0"/>
        <v>0.005365995256760763</v>
      </c>
      <c r="H23" s="41">
        <f t="shared" si="1"/>
        <v>0.16552392308838873</v>
      </c>
      <c r="I23" s="10">
        <f t="shared" si="2"/>
        <v>2221</v>
      </c>
      <c r="J23" s="35">
        <f t="shared" si="3"/>
        <v>0.008558535993248738</v>
      </c>
      <c r="K23" s="112">
        <v>15911.39</v>
      </c>
      <c r="L23" s="129">
        <v>15948.06</v>
      </c>
      <c r="M23" s="35">
        <f t="shared" si="4"/>
        <v>0.002304638375402782</v>
      </c>
      <c r="N23" s="14">
        <f t="shared" si="5"/>
        <v>36.67000000000007</v>
      </c>
    </row>
    <row r="24" spans="1:14" ht="15">
      <c r="A24" s="1">
        <v>23</v>
      </c>
      <c r="B24" s="23" t="s">
        <v>115</v>
      </c>
      <c r="C24" s="10">
        <v>7636</v>
      </c>
      <c r="D24" s="14">
        <v>7689</v>
      </c>
      <c r="E24" s="11">
        <v>8016</v>
      </c>
      <c r="F24" s="90">
        <v>0.13863475207969422</v>
      </c>
      <c r="G24" s="80">
        <f t="shared" si="0"/>
        <v>0.002750419974307454</v>
      </c>
      <c r="H24" s="41">
        <f t="shared" si="1"/>
        <v>0.04976427448926139</v>
      </c>
      <c r="I24" s="10">
        <f t="shared" si="2"/>
        <v>380</v>
      </c>
      <c r="J24" s="35">
        <f t="shared" si="3"/>
        <v>0.001464315028110995</v>
      </c>
      <c r="K24" s="112">
        <v>8181.123</v>
      </c>
      <c r="L24" s="129">
        <v>8252.97</v>
      </c>
      <c r="M24" s="35">
        <f t="shared" si="4"/>
        <v>0.008782046181190498</v>
      </c>
      <c r="N24" s="14">
        <f t="shared" si="5"/>
        <v>71.84699999999975</v>
      </c>
    </row>
    <row r="25" spans="1:14" ht="15">
      <c r="A25" s="1">
        <v>24</v>
      </c>
      <c r="B25" s="23" t="s">
        <v>116</v>
      </c>
      <c r="C25" s="10">
        <v>3861</v>
      </c>
      <c r="D25" s="14">
        <v>4345</v>
      </c>
      <c r="E25" s="11">
        <v>4238</v>
      </c>
      <c r="F25" s="90">
        <v>0.15846545019443614</v>
      </c>
      <c r="G25" s="80">
        <f t="shared" si="0"/>
        <v>0.001454126727933507</v>
      </c>
      <c r="H25" s="41">
        <f t="shared" si="1"/>
        <v>0.09764309764309764</v>
      </c>
      <c r="I25" s="10">
        <f t="shared" si="2"/>
        <v>377</v>
      </c>
      <c r="J25" s="35">
        <f t="shared" si="3"/>
        <v>0.0014527546463101188</v>
      </c>
      <c r="K25" s="112">
        <v>4333.945</v>
      </c>
      <c r="L25" s="129">
        <v>4387.07</v>
      </c>
      <c r="M25" s="35">
        <f t="shared" si="4"/>
        <v>0.012257885136982588</v>
      </c>
      <c r="N25" s="14">
        <f t="shared" si="5"/>
        <v>53.125</v>
      </c>
    </row>
    <row r="26" spans="1:14" ht="15">
      <c r="A26" s="1">
        <v>25</v>
      </c>
      <c r="B26" s="23" t="s">
        <v>117</v>
      </c>
      <c r="C26" s="10">
        <v>8294</v>
      </c>
      <c r="D26" s="14">
        <v>10142</v>
      </c>
      <c r="E26" s="11">
        <v>9690</v>
      </c>
      <c r="F26" s="90">
        <v>0.1384701124623101</v>
      </c>
      <c r="G26" s="80">
        <f t="shared" si="0"/>
        <v>0.003324796600678547</v>
      </c>
      <c r="H26" s="41">
        <f t="shared" si="1"/>
        <v>0.16831444417651314</v>
      </c>
      <c r="I26" s="10">
        <f t="shared" si="2"/>
        <v>1396</v>
      </c>
      <c r="J26" s="35">
        <f t="shared" si="3"/>
        <v>0.005379430998007761</v>
      </c>
      <c r="K26" s="112">
        <v>9961.62</v>
      </c>
      <c r="L26" s="129">
        <v>9966.407</v>
      </c>
      <c r="M26" s="35">
        <f t="shared" si="4"/>
        <v>0.00048054432913506465</v>
      </c>
      <c r="N26" s="14">
        <f t="shared" si="5"/>
        <v>4.786999999998443</v>
      </c>
    </row>
    <row r="27" spans="1:14" ht="15">
      <c r="A27" s="1">
        <v>26</v>
      </c>
      <c r="B27" s="23" t="s">
        <v>118</v>
      </c>
      <c r="C27" s="10">
        <v>34052</v>
      </c>
      <c r="D27" s="14">
        <v>37767</v>
      </c>
      <c r="E27" s="11">
        <v>36511</v>
      </c>
      <c r="F27" s="90">
        <v>0.2544728423370993</v>
      </c>
      <c r="G27" s="80">
        <f t="shared" si="0"/>
        <v>0.012527517924393645</v>
      </c>
      <c r="H27" s="41">
        <f t="shared" si="1"/>
        <v>0.07221308586867145</v>
      </c>
      <c r="I27" s="10">
        <f t="shared" si="2"/>
        <v>2459</v>
      </c>
      <c r="J27" s="35">
        <f t="shared" si="3"/>
        <v>0.009475659616118254</v>
      </c>
      <c r="K27" s="112">
        <v>37597.39</v>
      </c>
      <c r="L27" s="129">
        <v>35925.44</v>
      </c>
      <c r="M27" s="35">
        <f t="shared" si="4"/>
        <v>-0.04446984218851354</v>
      </c>
      <c r="N27" s="14">
        <f t="shared" si="5"/>
        <v>-1671.949999999997</v>
      </c>
    </row>
    <row r="28" spans="1:14" ht="15">
      <c r="A28" s="1">
        <v>27</v>
      </c>
      <c r="B28" s="23" t="s">
        <v>119</v>
      </c>
      <c r="C28" s="10">
        <v>25231</v>
      </c>
      <c r="D28" s="14">
        <v>29800</v>
      </c>
      <c r="E28" s="11">
        <v>29600</v>
      </c>
      <c r="F28" s="90">
        <v>0.13273304514717224</v>
      </c>
      <c r="G28" s="80">
        <f t="shared" si="0"/>
        <v>0.010156241422093393</v>
      </c>
      <c r="H28" s="41">
        <f t="shared" si="1"/>
        <v>0.17316000158535136</v>
      </c>
      <c r="I28" s="10">
        <f t="shared" si="2"/>
        <v>4369</v>
      </c>
      <c r="J28" s="35">
        <f t="shared" si="3"/>
        <v>0.01683576936267615</v>
      </c>
      <c r="K28" s="112">
        <v>30028.63</v>
      </c>
      <c r="L28" s="129">
        <v>29982.07</v>
      </c>
      <c r="M28" s="35">
        <f t="shared" si="4"/>
        <v>-0.0015505202868063347</v>
      </c>
      <c r="N28" s="14">
        <f t="shared" si="5"/>
        <v>-46.56000000000131</v>
      </c>
    </row>
    <row r="29" spans="1:14" ht="15">
      <c r="A29" s="1">
        <v>28</v>
      </c>
      <c r="B29" s="23" t="s">
        <v>120</v>
      </c>
      <c r="C29" s="10">
        <v>10695</v>
      </c>
      <c r="D29" s="14">
        <v>11043</v>
      </c>
      <c r="E29" s="11">
        <v>11618</v>
      </c>
      <c r="F29" s="90">
        <v>0.264665011276397</v>
      </c>
      <c r="G29" s="80">
        <f t="shared" si="0"/>
        <v>0.003986324758171657</v>
      </c>
      <c r="H29" s="41">
        <f t="shared" si="1"/>
        <v>0.08630201028517999</v>
      </c>
      <c r="I29" s="10">
        <f t="shared" si="2"/>
        <v>923</v>
      </c>
      <c r="J29" s="35">
        <f t="shared" si="3"/>
        <v>0.003556744134069601</v>
      </c>
      <c r="K29" s="112">
        <v>11761.79</v>
      </c>
      <c r="L29" s="129">
        <v>11850.92</v>
      </c>
      <c r="M29" s="35">
        <f t="shared" si="4"/>
        <v>0.007577928189501699</v>
      </c>
      <c r="N29" s="14">
        <f t="shared" si="5"/>
        <v>89.1299999999992</v>
      </c>
    </row>
    <row r="30" spans="1:14" ht="15">
      <c r="A30" s="1">
        <v>29</v>
      </c>
      <c r="B30" s="23" t="s">
        <v>121</v>
      </c>
      <c r="C30" s="10">
        <v>1607</v>
      </c>
      <c r="D30" s="14">
        <v>2108</v>
      </c>
      <c r="E30" s="11">
        <v>2182</v>
      </c>
      <c r="F30" s="90">
        <v>0.1492271919026125</v>
      </c>
      <c r="G30" s="80">
        <f t="shared" si="0"/>
        <v>0.0007486796886151278</v>
      </c>
      <c r="H30" s="41">
        <f t="shared" si="1"/>
        <v>0.35780958307405103</v>
      </c>
      <c r="I30" s="10">
        <f t="shared" si="2"/>
        <v>575</v>
      </c>
      <c r="J30" s="35">
        <f t="shared" si="3"/>
        <v>0.002215739845167953</v>
      </c>
      <c r="K30" s="112">
        <v>2192.702</v>
      </c>
      <c r="L30" s="129">
        <v>2267.854</v>
      </c>
      <c r="M30" s="35">
        <f t="shared" si="4"/>
        <v>0.03427369519433082</v>
      </c>
      <c r="N30" s="14">
        <f t="shared" si="5"/>
        <v>75.15199999999959</v>
      </c>
    </row>
    <row r="31" spans="1:14" ht="15">
      <c r="A31" s="1">
        <v>30</v>
      </c>
      <c r="B31" s="23" t="s">
        <v>122</v>
      </c>
      <c r="C31" s="10">
        <v>1158</v>
      </c>
      <c r="D31" s="14">
        <v>934</v>
      </c>
      <c r="E31" s="11">
        <v>1236</v>
      </c>
      <c r="F31" s="90">
        <v>0.11272229822161423</v>
      </c>
      <c r="G31" s="80">
        <f t="shared" si="0"/>
        <v>0.00042409170262525114</v>
      </c>
      <c r="H31" s="41">
        <f t="shared" si="1"/>
        <v>0.06735751295336788</v>
      </c>
      <c r="I31" s="10">
        <f t="shared" si="2"/>
        <v>78</v>
      </c>
      <c r="J31" s="35">
        <f t="shared" si="3"/>
        <v>0.0003005699268227832</v>
      </c>
      <c r="K31" s="112">
        <v>1346.547</v>
      </c>
      <c r="L31" s="129">
        <v>1324.097</v>
      </c>
      <c r="M31" s="35">
        <f t="shared" si="4"/>
        <v>-0.01667227360055018</v>
      </c>
      <c r="N31" s="14">
        <f t="shared" si="5"/>
        <v>-22.450000000000045</v>
      </c>
    </row>
    <row r="32" spans="1:14" ht="15">
      <c r="A32" s="1">
        <v>31</v>
      </c>
      <c r="B32" s="23" t="s">
        <v>123</v>
      </c>
      <c r="C32" s="10">
        <v>19910</v>
      </c>
      <c r="D32" s="14">
        <v>22250</v>
      </c>
      <c r="E32" s="11">
        <v>22541</v>
      </c>
      <c r="F32" s="90">
        <v>0.17685457612490682</v>
      </c>
      <c r="G32" s="80">
        <f t="shared" si="0"/>
        <v>0.007734183712682675</v>
      </c>
      <c r="H32" s="41">
        <f t="shared" si="1"/>
        <v>0.13214465092918132</v>
      </c>
      <c r="I32" s="10">
        <f t="shared" si="2"/>
        <v>2631</v>
      </c>
      <c r="J32" s="35">
        <f t="shared" si="3"/>
        <v>0.010138454839368495</v>
      </c>
      <c r="K32" s="112">
        <v>22415.41</v>
      </c>
      <c r="L32" s="129">
        <v>22317.92</v>
      </c>
      <c r="M32" s="35">
        <f t="shared" si="4"/>
        <v>-0.004349240098664339</v>
      </c>
      <c r="N32" s="14">
        <f t="shared" si="5"/>
        <v>-97.4900000000016</v>
      </c>
    </row>
    <row r="33" spans="1:14" ht="15">
      <c r="A33" s="1">
        <v>32</v>
      </c>
      <c r="B33" s="23" t="s">
        <v>124</v>
      </c>
      <c r="C33" s="10">
        <v>10277</v>
      </c>
      <c r="D33" s="14">
        <v>11567</v>
      </c>
      <c r="E33" s="11">
        <v>11513</v>
      </c>
      <c r="F33" s="90">
        <v>0.2474370822497797</v>
      </c>
      <c r="G33" s="80">
        <f t="shared" si="0"/>
        <v>0.003950297550424366</v>
      </c>
      <c r="H33" s="41">
        <f t="shared" si="1"/>
        <v>0.12026856086406539</v>
      </c>
      <c r="I33" s="10">
        <f t="shared" si="2"/>
        <v>1236</v>
      </c>
      <c r="J33" s="35">
        <f t="shared" si="3"/>
        <v>0.004762877301961026</v>
      </c>
      <c r="K33" s="112">
        <v>12340.37</v>
      </c>
      <c r="L33" s="129">
        <v>12079.84</v>
      </c>
      <c r="M33" s="35">
        <f t="shared" si="4"/>
        <v>-0.021112008797143086</v>
      </c>
      <c r="N33" s="14">
        <f t="shared" si="5"/>
        <v>-260.53000000000065</v>
      </c>
    </row>
    <row r="34" spans="1:14" ht="15">
      <c r="A34" s="1">
        <v>33</v>
      </c>
      <c r="B34" s="23" t="s">
        <v>125</v>
      </c>
      <c r="C34" s="10">
        <v>38497</v>
      </c>
      <c r="D34" s="14">
        <v>39664</v>
      </c>
      <c r="E34" s="11">
        <v>39796</v>
      </c>
      <c r="F34" s="90">
        <v>0.21131891122651628</v>
      </c>
      <c r="G34" s="80">
        <f aca="true" t="shared" si="6" ref="G34:G65">E34/$E$83</f>
        <v>0.013654654852487456</v>
      </c>
      <c r="H34" s="41">
        <f aca="true" t="shared" si="7" ref="H34:H65">(E34-C34)/C34</f>
        <v>0.0337428890562901</v>
      </c>
      <c r="I34" s="10">
        <f aca="true" t="shared" si="8" ref="I34:I65">E34-C34</f>
        <v>1299</v>
      </c>
      <c r="J34" s="35">
        <f aca="true" t="shared" si="9" ref="J34:J65">I34/$I$83</f>
        <v>0.005005645319779428</v>
      </c>
      <c r="K34" s="112">
        <v>40494.02</v>
      </c>
      <c r="L34" s="129">
        <v>40130.65</v>
      </c>
      <c r="M34" s="35">
        <f aca="true" t="shared" si="10" ref="M34:M65">(L34-K34)/K34</f>
        <v>-0.008973423730219804</v>
      </c>
      <c r="N34" s="14">
        <f aca="true" t="shared" si="11" ref="N34:N65">L34-K34</f>
        <v>-363.36999999999534</v>
      </c>
    </row>
    <row r="35" spans="1:14" ht="15">
      <c r="A35" s="1">
        <v>34</v>
      </c>
      <c r="B35" s="23" t="s">
        <v>126</v>
      </c>
      <c r="C35" s="10">
        <v>931453</v>
      </c>
      <c r="D35" s="14">
        <v>1014392</v>
      </c>
      <c r="E35" s="11">
        <v>1019331</v>
      </c>
      <c r="F35" s="90">
        <v>0.29485828835239597</v>
      </c>
      <c r="G35" s="80">
        <f t="shared" si="6"/>
        <v>0.3497490447643203</v>
      </c>
      <c r="H35" s="41">
        <f t="shared" si="7"/>
        <v>0.09434507162465525</v>
      </c>
      <c r="I35" s="10">
        <f t="shared" si="8"/>
        <v>87878</v>
      </c>
      <c r="J35" s="35">
        <f t="shared" si="9"/>
        <v>0.33863441063246846</v>
      </c>
      <c r="K35" s="112">
        <v>1016292</v>
      </c>
      <c r="L35" s="129">
        <v>1019645</v>
      </c>
      <c r="M35" s="35">
        <f t="shared" si="10"/>
        <v>0.0032992486411385705</v>
      </c>
      <c r="N35" s="14">
        <f t="shared" si="11"/>
        <v>3353</v>
      </c>
    </row>
    <row r="36" spans="1:14" ht="15">
      <c r="A36" s="1">
        <v>35</v>
      </c>
      <c r="B36" s="23" t="s">
        <v>127</v>
      </c>
      <c r="C36" s="10">
        <v>208442</v>
      </c>
      <c r="D36" s="14">
        <v>226600</v>
      </c>
      <c r="E36" s="11">
        <v>223774</v>
      </c>
      <c r="F36" s="90">
        <v>0.29831203491642827</v>
      </c>
      <c r="G36" s="80">
        <f t="shared" si="6"/>
        <v>0.07678049891849753</v>
      </c>
      <c r="H36" s="41">
        <f t="shared" si="7"/>
        <v>0.07355523359015938</v>
      </c>
      <c r="I36" s="10">
        <f t="shared" si="8"/>
        <v>15332</v>
      </c>
      <c r="J36" s="35">
        <f t="shared" si="9"/>
        <v>0.05908125792367836</v>
      </c>
      <c r="K36" s="112">
        <v>223997</v>
      </c>
      <c r="L36" s="129">
        <v>225111.4</v>
      </c>
      <c r="M36" s="35">
        <f t="shared" si="10"/>
        <v>0.004975066630356631</v>
      </c>
      <c r="N36" s="14">
        <f t="shared" si="11"/>
        <v>1114.3999999999942</v>
      </c>
    </row>
    <row r="37" spans="1:14" ht="15">
      <c r="A37" s="1">
        <v>36</v>
      </c>
      <c r="B37" s="23" t="s">
        <v>128</v>
      </c>
      <c r="C37" s="10">
        <v>2411</v>
      </c>
      <c r="D37" s="14">
        <v>2841</v>
      </c>
      <c r="E37" s="11">
        <v>3166</v>
      </c>
      <c r="F37" s="90">
        <v>0.1558147546631232</v>
      </c>
      <c r="G37" s="80">
        <f t="shared" si="6"/>
        <v>0.0010863060926468813</v>
      </c>
      <c r="H37" s="41">
        <f t="shared" si="7"/>
        <v>0.3131480713396931</v>
      </c>
      <c r="I37" s="10">
        <f t="shared" si="8"/>
        <v>755</v>
      </c>
      <c r="J37" s="35">
        <f t="shared" si="9"/>
        <v>0.0029093627532205298</v>
      </c>
      <c r="K37" s="112">
        <v>3103.127</v>
      </c>
      <c r="L37" s="129">
        <v>3162.66</v>
      </c>
      <c r="M37" s="35">
        <f t="shared" si="10"/>
        <v>0.019184841612992283</v>
      </c>
      <c r="N37" s="14">
        <f t="shared" si="11"/>
        <v>59.5329999999999</v>
      </c>
    </row>
    <row r="38" spans="1:14" ht="15">
      <c r="A38" s="1">
        <v>37</v>
      </c>
      <c r="B38" s="23" t="s">
        <v>129</v>
      </c>
      <c r="C38" s="10">
        <v>7571</v>
      </c>
      <c r="D38" s="14">
        <v>8118</v>
      </c>
      <c r="E38" s="11">
        <v>8115</v>
      </c>
      <c r="F38" s="90">
        <v>0.20673579089496344</v>
      </c>
      <c r="G38" s="80">
        <f t="shared" si="6"/>
        <v>0.0027843884844691853</v>
      </c>
      <c r="H38" s="41">
        <f t="shared" si="7"/>
        <v>0.07185312376172236</v>
      </c>
      <c r="I38" s="10">
        <f t="shared" si="8"/>
        <v>544</v>
      </c>
      <c r="J38" s="35">
        <f t="shared" si="9"/>
        <v>0.0020962825665588984</v>
      </c>
      <c r="K38" s="112">
        <v>8560.142</v>
      </c>
      <c r="L38" s="129">
        <v>8265.178</v>
      </c>
      <c r="M38" s="35">
        <f t="shared" si="10"/>
        <v>-0.03445783960125894</v>
      </c>
      <c r="N38" s="14">
        <f t="shared" si="11"/>
        <v>-294.96399999999994</v>
      </c>
    </row>
    <row r="39" spans="1:14" ht="15">
      <c r="A39" s="1">
        <v>38</v>
      </c>
      <c r="B39" s="23" t="s">
        <v>130</v>
      </c>
      <c r="C39" s="10">
        <v>27704</v>
      </c>
      <c r="D39" s="14">
        <v>31542</v>
      </c>
      <c r="E39" s="11">
        <v>31276</v>
      </c>
      <c r="F39" s="90">
        <v>0.16742771797026815</v>
      </c>
      <c r="G39" s="80">
        <f t="shared" si="6"/>
        <v>0.010731304280993005</v>
      </c>
      <c r="H39" s="41">
        <f t="shared" si="7"/>
        <v>0.12893444989893157</v>
      </c>
      <c r="I39" s="10">
        <f t="shared" si="8"/>
        <v>3572</v>
      </c>
      <c r="J39" s="35">
        <f t="shared" si="9"/>
        <v>0.013764561264243354</v>
      </c>
      <c r="K39" s="112">
        <v>31863.64</v>
      </c>
      <c r="L39" s="129">
        <v>31965.66</v>
      </c>
      <c r="M39" s="35">
        <f t="shared" si="10"/>
        <v>0.0032017685361747884</v>
      </c>
      <c r="N39" s="14">
        <f t="shared" si="11"/>
        <v>102.02000000000044</v>
      </c>
    </row>
    <row r="40" spans="1:14" ht="15">
      <c r="A40" s="1">
        <v>39</v>
      </c>
      <c r="B40" s="23" t="s">
        <v>131</v>
      </c>
      <c r="C40" s="10">
        <v>14111</v>
      </c>
      <c r="D40" s="14">
        <v>15291</v>
      </c>
      <c r="E40" s="11">
        <v>15288</v>
      </c>
      <c r="F40" s="90">
        <v>0.29262130347401666</v>
      </c>
      <c r="G40" s="80">
        <f t="shared" si="6"/>
        <v>0.005245561448005534</v>
      </c>
      <c r="H40" s="41">
        <f t="shared" si="7"/>
        <v>0.08341010559138261</v>
      </c>
      <c r="I40" s="10">
        <f t="shared" si="8"/>
        <v>1177</v>
      </c>
      <c r="J40" s="35">
        <f t="shared" si="9"/>
        <v>0.0045355231265437924</v>
      </c>
      <c r="K40" s="112">
        <v>15336.5</v>
      </c>
      <c r="L40" s="129">
        <v>15363.75</v>
      </c>
      <c r="M40" s="35">
        <f t="shared" si="10"/>
        <v>0.0017768069637792195</v>
      </c>
      <c r="N40" s="14">
        <f t="shared" si="11"/>
        <v>27.25</v>
      </c>
    </row>
    <row r="41" spans="1:14" ht="15">
      <c r="A41" s="1">
        <v>40</v>
      </c>
      <c r="B41" s="23" t="s">
        <v>132</v>
      </c>
      <c r="C41" s="10">
        <v>3295</v>
      </c>
      <c r="D41" s="14">
        <v>3499</v>
      </c>
      <c r="E41" s="11">
        <v>3699</v>
      </c>
      <c r="F41" s="90">
        <v>0.16480285141456893</v>
      </c>
      <c r="G41" s="80">
        <f t="shared" si="6"/>
        <v>0.0012691870614974143</v>
      </c>
      <c r="H41" s="41">
        <f t="shared" si="7"/>
        <v>0.12261001517450683</v>
      </c>
      <c r="I41" s="10">
        <f t="shared" si="8"/>
        <v>404</v>
      </c>
      <c r="J41" s="35">
        <f t="shared" si="9"/>
        <v>0.0015567980825180053</v>
      </c>
      <c r="K41" s="112">
        <v>3725.555</v>
      </c>
      <c r="L41" s="129">
        <v>3754.789</v>
      </c>
      <c r="M41" s="35">
        <f t="shared" si="10"/>
        <v>0.007846884558139762</v>
      </c>
      <c r="N41" s="14">
        <f t="shared" si="11"/>
        <v>29.23400000000038</v>
      </c>
    </row>
    <row r="42" spans="1:14" ht="15">
      <c r="A42" s="1">
        <v>41</v>
      </c>
      <c r="B42" s="23" t="s">
        <v>133</v>
      </c>
      <c r="C42" s="10">
        <v>74205</v>
      </c>
      <c r="D42" s="14">
        <v>83020</v>
      </c>
      <c r="E42" s="11">
        <v>81688</v>
      </c>
      <c r="F42" s="90">
        <v>0.21358294223000798</v>
      </c>
      <c r="G42" s="80">
        <f t="shared" si="6"/>
        <v>0.028028481394863688</v>
      </c>
      <c r="H42" s="41">
        <f t="shared" si="7"/>
        <v>0.10084226130314669</v>
      </c>
      <c r="I42" s="10">
        <f t="shared" si="8"/>
        <v>7483</v>
      </c>
      <c r="J42" s="35">
        <f t="shared" si="9"/>
        <v>0.028835445671985725</v>
      </c>
      <c r="K42" s="112">
        <v>84408.62</v>
      </c>
      <c r="L42" s="129">
        <v>81682.54</v>
      </c>
      <c r="M42" s="35">
        <f t="shared" si="10"/>
        <v>-0.03229622756538375</v>
      </c>
      <c r="N42" s="14">
        <f t="shared" si="11"/>
        <v>-2726.0800000000017</v>
      </c>
    </row>
    <row r="43" spans="1:14" ht="15">
      <c r="A43" s="1">
        <v>42</v>
      </c>
      <c r="B43" s="23" t="s">
        <v>134</v>
      </c>
      <c r="C43" s="10">
        <v>31246</v>
      </c>
      <c r="D43" s="14">
        <v>35716</v>
      </c>
      <c r="E43" s="11">
        <v>37463</v>
      </c>
      <c r="F43" s="90">
        <v>0.1535777973640519</v>
      </c>
      <c r="G43" s="80">
        <f t="shared" si="6"/>
        <v>0.01285416460796908</v>
      </c>
      <c r="H43" s="41">
        <f t="shared" si="7"/>
        <v>0.19896946809191576</v>
      </c>
      <c r="I43" s="10">
        <f t="shared" si="8"/>
        <v>6217</v>
      </c>
      <c r="J43" s="35">
        <f t="shared" si="9"/>
        <v>0.023956964552015937</v>
      </c>
      <c r="K43" s="112">
        <v>37313.57</v>
      </c>
      <c r="L43" s="129">
        <v>37846.71</v>
      </c>
      <c r="M43" s="35">
        <f t="shared" si="10"/>
        <v>0.014288099476946307</v>
      </c>
      <c r="N43" s="14">
        <f t="shared" si="11"/>
        <v>533.1399999999994</v>
      </c>
    </row>
    <row r="44" spans="1:14" ht="15">
      <c r="A44" s="1">
        <v>43</v>
      </c>
      <c r="B44" s="23" t="s">
        <v>135</v>
      </c>
      <c r="C44" s="10">
        <v>12186</v>
      </c>
      <c r="D44" s="14">
        <v>13147</v>
      </c>
      <c r="E44" s="11">
        <v>13120</v>
      </c>
      <c r="F44" s="90">
        <v>0.171584013391923</v>
      </c>
      <c r="G44" s="80">
        <f t="shared" si="6"/>
        <v>0.004501685387090045</v>
      </c>
      <c r="H44" s="41">
        <f t="shared" si="7"/>
        <v>0.0766453307073691</v>
      </c>
      <c r="I44" s="10">
        <f t="shared" si="8"/>
        <v>934</v>
      </c>
      <c r="J44" s="35">
        <f t="shared" si="9"/>
        <v>0.0035991322006728144</v>
      </c>
      <c r="K44" s="112">
        <v>13128</v>
      </c>
      <c r="L44" s="129">
        <v>12805.57</v>
      </c>
      <c r="M44" s="35">
        <f t="shared" si="10"/>
        <v>-0.024560481413772112</v>
      </c>
      <c r="N44" s="14">
        <f t="shared" si="11"/>
        <v>-322.4300000000003</v>
      </c>
    </row>
    <row r="45" spans="1:14" ht="15">
      <c r="A45" s="1">
        <v>44</v>
      </c>
      <c r="B45" s="23" t="s">
        <v>136</v>
      </c>
      <c r="C45" s="10">
        <v>13178</v>
      </c>
      <c r="D45" s="14">
        <v>14135</v>
      </c>
      <c r="E45" s="11">
        <v>14540</v>
      </c>
      <c r="F45" s="90">
        <v>0.17628729737266455</v>
      </c>
      <c r="G45" s="80">
        <f t="shared" si="6"/>
        <v>0.004988910482339119</v>
      </c>
      <c r="H45" s="41">
        <f t="shared" si="7"/>
        <v>0.10335407497344058</v>
      </c>
      <c r="I45" s="10">
        <f t="shared" si="8"/>
        <v>1362</v>
      </c>
      <c r="J45" s="35">
        <f t="shared" si="9"/>
        <v>0.005248413337597829</v>
      </c>
      <c r="K45" s="112">
        <v>14496.87</v>
      </c>
      <c r="L45" s="129">
        <v>14635.46</v>
      </c>
      <c r="M45" s="35">
        <f t="shared" si="10"/>
        <v>0.009559994674712425</v>
      </c>
      <c r="N45" s="14">
        <f t="shared" si="11"/>
        <v>138.58999999999833</v>
      </c>
    </row>
    <row r="46" spans="1:14" ht="15">
      <c r="A46" s="1">
        <v>45</v>
      </c>
      <c r="B46" s="23" t="s">
        <v>137</v>
      </c>
      <c r="C46" s="10">
        <v>41748</v>
      </c>
      <c r="D46" s="14">
        <v>47302</v>
      </c>
      <c r="E46" s="11">
        <v>45924</v>
      </c>
      <c r="F46" s="90">
        <v>0.23568657237287788</v>
      </c>
      <c r="G46" s="80">
        <f t="shared" si="6"/>
        <v>0.015757271319872194</v>
      </c>
      <c r="H46" s="41">
        <f t="shared" si="7"/>
        <v>0.10002874389192297</v>
      </c>
      <c r="I46" s="10">
        <f t="shared" si="8"/>
        <v>4176</v>
      </c>
      <c r="J46" s="35">
        <f t="shared" si="9"/>
        <v>0.016092051466819777</v>
      </c>
      <c r="K46" s="112">
        <v>45315.83</v>
      </c>
      <c r="L46" s="129">
        <v>44947.64</v>
      </c>
      <c r="M46" s="35">
        <f t="shared" si="10"/>
        <v>-0.00812497531215918</v>
      </c>
      <c r="N46" s="14">
        <f t="shared" si="11"/>
        <v>-368.1900000000023</v>
      </c>
    </row>
    <row r="47" spans="1:14" ht="15">
      <c r="A47" s="1">
        <v>46</v>
      </c>
      <c r="B47" s="23" t="s">
        <v>138</v>
      </c>
      <c r="C47" s="10">
        <v>13456</v>
      </c>
      <c r="D47" s="14">
        <v>14430</v>
      </c>
      <c r="E47" s="11">
        <v>14950</v>
      </c>
      <c r="F47" s="90">
        <v>0.13544243017240598</v>
      </c>
      <c r="G47" s="80">
        <f t="shared" si="6"/>
        <v>0.005129588150685684</v>
      </c>
      <c r="H47" s="41">
        <f t="shared" si="7"/>
        <v>0.11102853745541022</v>
      </c>
      <c r="I47" s="10">
        <f t="shared" si="8"/>
        <v>1494</v>
      </c>
      <c r="J47" s="35">
        <f t="shared" si="9"/>
        <v>0.0057570701368363855</v>
      </c>
      <c r="K47" s="112">
        <v>15103.17</v>
      </c>
      <c r="L47" s="129">
        <v>15161.37</v>
      </c>
      <c r="M47" s="35">
        <f t="shared" si="10"/>
        <v>0.0038534956568720825</v>
      </c>
      <c r="N47" s="14">
        <f t="shared" si="11"/>
        <v>58.20000000000073</v>
      </c>
    </row>
    <row r="48" spans="1:14" ht="15">
      <c r="A48" s="1">
        <v>47</v>
      </c>
      <c r="B48" s="23" t="s">
        <v>139</v>
      </c>
      <c r="C48" s="10">
        <v>3808</v>
      </c>
      <c r="D48" s="14">
        <v>4314</v>
      </c>
      <c r="E48" s="11">
        <v>4531</v>
      </c>
      <c r="F48" s="90">
        <v>0.09258086267137983</v>
      </c>
      <c r="G48" s="80">
        <f t="shared" si="6"/>
        <v>0.001554659793361661</v>
      </c>
      <c r="H48" s="41">
        <f t="shared" si="7"/>
        <v>0.18986344537815125</v>
      </c>
      <c r="I48" s="10">
        <f t="shared" si="8"/>
        <v>723</v>
      </c>
      <c r="J48" s="35">
        <f t="shared" si="9"/>
        <v>0.0027860520140111826</v>
      </c>
      <c r="K48" s="112">
        <v>4719.447</v>
      </c>
      <c r="L48" s="129">
        <v>4705.562</v>
      </c>
      <c r="M48" s="35">
        <f t="shared" si="10"/>
        <v>-0.0029420819854530027</v>
      </c>
      <c r="N48" s="14">
        <f t="shared" si="11"/>
        <v>-13.885000000000218</v>
      </c>
    </row>
    <row r="49" spans="1:14" ht="15">
      <c r="A49" s="1">
        <v>48</v>
      </c>
      <c r="B49" s="23" t="s">
        <v>140</v>
      </c>
      <c r="C49" s="10">
        <v>36041</v>
      </c>
      <c r="D49" s="14">
        <v>44515</v>
      </c>
      <c r="E49" s="11">
        <v>40668</v>
      </c>
      <c r="F49" s="90">
        <v>0.2518610268161268</v>
      </c>
      <c r="G49" s="80">
        <f t="shared" si="6"/>
        <v>0.013953852234922098</v>
      </c>
      <c r="H49" s="41">
        <f t="shared" si="7"/>
        <v>0.12838156543936072</v>
      </c>
      <c r="I49" s="10">
        <f t="shared" si="8"/>
        <v>4627</v>
      </c>
      <c r="J49" s="35">
        <f t="shared" si="9"/>
        <v>0.01782996219755151</v>
      </c>
      <c r="K49" s="112">
        <v>39416.27</v>
      </c>
      <c r="L49" s="129">
        <v>39723.42</v>
      </c>
      <c r="M49" s="35">
        <f t="shared" si="10"/>
        <v>0.00779246742525362</v>
      </c>
      <c r="N49" s="14">
        <f t="shared" si="11"/>
        <v>307.15000000000146</v>
      </c>
    </row>
    <row r="50" spans="1:14" ht="15">
      <c r="A50" s="1">
        <v>49</v>
      </c>
      <c r="B50" s="23" t="s">
        <v>141</v>
      </c>
      <c r="C50" s="10">
        <v>1758</v>
      </c>
      <c r="D50" s="14">
        <v>2126</v>
      </c>
      <c r="E50" s="11">
        <v>2300</v>
      </c>
      <c r="F50" s="90">
        <v>0.12189305209603053</v>
      </c>
      <c r="G50" s="80">
        <f t="shared" si="6"/>
        <v>0.0007891674077977975</v>
      </c>
      <c r="H50" s="41">
        <f t="shared" si="7"/>
        <v>0.3083048919226394</v>
      </c>
      <c r="I50" s="10">
        <f t="shared" si="8"/>
        <v>542</v>
      </c>
      <c r="J50" s="35">
        <f t="shared" si="9"/>
        <v>0.002088575645358314</v>
      </c>
      <c r="K50" s="112">
        <v>2373.559</v>
      </c>
      <c r="L50" s="129">
        <v>2361.363</v>
      </c>
      <c r="M50" s="35">
        <f t="shared" si="10"/>
        <v>-0.005138275475773034</v>
      </c>
      <c r="N50" s="14">
        <f t="shared" si="11"/>
        <v>-12.196000000000367</v>
      </c>
    </row>
    <row r="51" spans="1:14" ht="15">
      <c r="A51" s="1">
        <v>50</v>
      </c>
      <c r="B51" s="23" t="s">
        <v>142</v>
      </c>
      <c r="C51" s="10">
        <v>6294</v>
      </c>
      <c r="D51" s="14">
        <v>7075</v>
      </c>
      <c r="E51" s="11">
        <v>6848</v>
      </c>
      <c r="F51" s="90">
        <v>0.19459520900230173</v>
      </c>
      <c r="G51" s="80">
        <f t="shared" si="6"/>
        <v>0.002349660177651877</v>
      </c>
      <c r="H51" s="41">
        <f t="shared" si="7"/>
        <v>0.08802033682872577</v>
      </c>
      <c r="I51" s="10">
        <f t="shared" si="8"/>
        <v>554</v>
      </c>
      <c r="J51" s="35">
        <f t="shared" si="9"/>
        <v>0.0021348171725618192</v>
      </c>
      <c r="K51" s="112">
        <v>6893.597</v>
      </c>
      <c r="L51" s="129">
        <v>6819.476</v>
      </c>
      <c r="M51" s="35">
        <f t="shared" si="10"/>
        <v>-0.010752151598069934</v>
      </c>
      <c r="N51" s="14">
        <f t="shared" si="11"/>
        <v>-74.1210000000001</v>
      </c>
    </row>
    <row r="52" spans="1:14" ht="15">
      <c r="A52" s="1">
        <v>51</v>
      </c>
      <c r="B52" s="23" t="s">
        <v>143</v>
      </c>
      <c r="C52" s="10">
        <v>4887</v>
      </c>
      <c r="D52" s="14">
        <v>5367</v>
      </c>
      <c r="E52" s="11">
        <v>5309</v>
      </c>
      <c r="F52" s="90">
        <v>0.1711807570774489</v>
      </c>
      <c r="G52" s="80">
        <f t="shared" si="6"/>
        <v>0.0018216042469558725</v>
      </c>
      <c r="H52" s="41">
        <f t="shared" si="7"/>
        <v>0.08635154491508083</v>
      </c>
      <c r="I52" s="10">
        <f t="shared" si="8"/>
        <v>422</v>
      </c>
      <c r="J52" s="35">
        <f t="shared" si="9"/>
        <v>0.001626160373323263</v>
      </c>
      <c r="K52" s="112">
        <v>5237.251</v>
      </c>
      <c r="L52" s="129">
        <v>5249.898</v>
      </c>
      <c r="M52" s="35">
        <f t="shared" si="10"/>
        <v>0.002414816475284445</v>
      </c>
      <c r="N52" s="14">
        <f t="shared" si="11"/>
        <v>12.646999999999935</v>
      </c>
    </row>
    <row r="53" spans="1:14" ht="15">
      <c r="A53" s="1">
        <v>52</v>
      </c>
      <c r="B53" s="23" t="s">
        <v>144</v>
      </c>
      <c r="C53" s="10">
        <v>15654</v>
      </c>
      <c r="D53" s="14">
        <v>17622</v>
      </c>
      <c r="E53" s="11">
        <v>18221</v>
      </c>
      <c r="F53" s="90">
        <v>0.27207298681518866</v>
      </c>
      <c r="G53" s="80">
        <f t="shared" si="6"/>
        <v>0.0062519214510798555</v>
      </c>
      <c r="H53" s="41">
        <f t="shared" si="7"/>
        <v>0.16398364635237</v>
      </c>
      <c r="I53" s="10">
        <f t="shared" si="8"/>
        <v>2567</v>
      </c>
      <c r="J53" s="35">
        <f t="shared" si="9"/>
        <v>0.0098918333609498</v>
      </c>
      <c r="K53" s="112">
        <v>18487.96</v>
      </c>
      <c r="L53" s="129">
        <v>18394.36</v>
      </c>
      <c r="M53" s="35">
        <f t="shared" si="10"/>
        <v>-0.005062754354725916</v>
      </c>
      <c r="N53" s="14">
        <f t="shared" si="11"/>
        <v>-93.59999999999854</v>
      </c>
    </row>
    <row r="54" spans="1:14" ht="15">
      <c r="A54" s="1">
        <v>53</v>
      </c>
      <c r="B54" s="23" t="s">
        <v>145</v>
      </c>
      <c r="C54" s="10">
        <v>7143</v>
      </c>
      <c r="D54" s="14">
        <v>8864</v>
      </c>
      <c r="E54" s="11">
        <v>8261</v>
      </c>
      <c r="F54" s="90">
        <v>0.2106484432771502</v>
      </c>
      <c r="G54" s="80">
        <f t="shared" si="6"/>
        <v>0.0028344834590511327</v>
      </c>
      <c r="H54" s="41">
        <f t="shared" si="7"/>
        <v>0.15651686966260675</v>
      </c>
      <c r="I54" s="10">
        <f t="shared" si="8"/>
        <v>1118</v>
      </c>
      <c r="J54" s="35">
        <f t="shared" si="9"/>
        <v>0.004308168951126559</v>
      </c>
      <c r="K54" s="112">
        <v>8872.088</v>
      </c>
      <c r="L54" s="129">
        <v>8837.325</v>
      </c>
      <c r="M54" s="35">
        <f t="shared" si="10"/>
        <v>-0.003918243371796922</v>
      </c>
      <c r="N54" s="14">
        <f t="shared" si="11"/>
        <v>-34.76299999999901</v>
      </c>
    </row>
    <row r="55" spans="1:14" ht="15">
      <c r="A55" s="1">
        <v>54</v>
      </c>
      <c r="B55" s="23" t="s">
        <v>146</v>
      </c>
      <c r="C55" s="10">
        <v>26782</v>
      </c>
      <c r="D55" s="14">
        <v>32022</v>
      </c>
      <c r="E55" s="11">
        <v>31262</v>
      </c>
      <c r="F55" s="90">
        <v>0.2327305753869289</v>
      </c>
      <c r="G55" s="80">
        <f t="shared" si="6"/>
        <v>0.010726500653293367</v>
      </c>
      <c r="H55" s="41">
        <f t="shared" si="7"/>
        <v>0.167276529012023</v>
      </c>
      <c r="I55" s="10">
        <f t="shared" si="8"/>
        <v>4480</v>
      </c>
      <c r="J55" s="35">
        <f t="shared" si="9"/>
        <v>0.017263503489308572</v>
      </c>
      <c r="K55" s="112">
        <v>32185.53</v>
      </c>
      <c r="L55" s="129">
        <v>31582.17</v>
      </c>
      <c r="M55" s="35">
        <f t="shared" si="10"/>
        <v>-0.018746312395663534</v>
      </c>
      <c r="N55" s="14">
        <f t="shared" si="11"/>
        <v>-603.3600000000006</v>
      </c>
    </row>
    <row r="56" spans="1:14" ht="15">
      <c r="A56" s="1">
        <v>55</v>
      </c>
      <c r="B56" s="23" t="s">
        <v>147</v>
      </c>
      <c r="C56" s="10">
        <v>27693</v>
      </c>
      <c r="D56" s="14">
        <v>30821</v>
      </c>
      <c r="E56" s="11">
        <v>31396</v>
      </c>
      <c r="F56" s="90">
        <v>0.24121637714452546</v>
      </c>
      <c r="G56" s="80">
        <f t="shared" si="6"/>
        <v>0.010772478232704195</v>
      </c>
      <c r="H56" s="41">
        <f t="shared" si="7"/>
        <v>0.13371610154190589</v>
      </c>
      <c r="I56" s="10">
        <f t="shared" si="8"/>
        <v>3703</v>
      </c>
      <c r="J56" s="35">
        <f t="shared" si="9"/>
        <v>0.014269364602881618</v>
      </c>
      <c r="K56" s="112">
        <v>31797.41</v>
      </c>
      <c r="L56" s="129">
        <v>31942.58</v>
      </c>
      <c r="M56" s="35">
        <f t="shared" si="10"/>
        <v>0.004565466181050654</v>
      </c>
      <c r="N56" s="14">
        <f t="shared" si="11"/>
        <v>145.1700000000019</v>
      </c>
    </row>
    <row r="57" spans="1:14" ht="15">
      <c r="A57" s="1">
        <v>56</v>
      </c>
      <c r="B57" s="23" t="s">
        <v>148</v>
      </c>
      <c r="C57" s="10">
        <v>1420</v>
      </c>
      <c r="D57" s="14">
        <v>1442</v>
      </c>
      <c r="E57" s="11">
        <v>1649</v>
      </c>
      <c r="F57" s="90">
        <v>0.08454242501922583</v>
      </c>
      <c r="G57" s="80">
        <f t="shared" si="6"/>
        <v>0.0005657987197645948</v>
      </c>
      <c r="H57" s="41">
        <f t="shared" si="7"/>
        <v>0.16126760563380282</v>
      </c>
      <c r="I57" s="10">
        <f t="shared" si="8"/>
        <v>229</v>
      </c>
      <c r="J57" s="35">
        <f t="shared" si="9"/>
        <v>0.0008824424774668892</v>
      </c>
      <c r="K57" s="112">
        <v>1575.858</v>
      </c>
      <c r="L57" s="129">
        <v>1610.052</v>
      </c>
      <c r="M57" s="35">
        <f t="shared" si="10"/>
        <v>0.021698655589526442</v>
      </c>
      <c r="N57" s="14">
        <f t="shared" si="11"/>
        <v>34.19399999999996</v>
      </c>
    </row>
    <row r="58" spans="1:14" ht="15">
      <c r="A58" s="1">
        <v>57</v>
      </c>
      <c r="B58" s="23" t="s">
        <v>149</v>
      </c>
      <c r="C58" s="10">
        <v>5094</v>
      </c>
      <c r="D58" s="14">
        <v>5630</v>
      </c>
      <c r="E58" s="11">
        <v>5767</v>
      </c>
      <c r="F58" s="90">
        <v>0.24942692790104234</v>
      </c>
      <c r="G58" s="80">
        <f t="shared" si="6"/>
        <v>0.001978751495986912</v>
      </c>
      <c r="H58" s="41">
        <f t="shared" si="7"/>
        <v>0.13211621515508443</v>
      </c>
      <c r="I58" s="10">
        <f t="shared" si="8"/>
        <v>673</v>
      </c>
      <c r="J58" s="35">
        <f t="shared" si="9"/>
        <v>0.002593378983996578</v>
      </c>
      <c r="K58" s="112">
        <v>5624.536</v>
      </c>
      <c r="L58" s="129">
        <v>5626.222</v>
      </c>
      <c r="M58" s="35">
        <f t="shared" si="10"/>
        <v>0.0002997580600425874</v>
      </c>
      <c r="N58" s="14">
        <f t="shared" si="11"/>
        <v>1.6859999999996944</v>
      </c>
    </row>
    <row r="59" spans="1:14" ht="15">
      <c r="A59" s="1">
        <v>58</v>
      </c>
      <c r="B59" s="23" t="s">
        <v>150</v>
      </c>
      <c r="C59" s="10">
        <v>8066</v>
      </c>
      <c r="D59" s="14">
        <v>9129</v>
      </c>
      <c r="E59" s="11">
        <v>9267</v>
      </c>
      <c r="F59" s="90">
        <v>0.14414372375174989</v>
      </c>
      <c r="G59" s="80">
        <f t="shared" si="6"/>
        <v>0.003179658420896604</v>
      </c>
      <c r="H59" s="41">
        <f t="shared" si="7"/>
        <v>0.1488966030250434</v>
      </c>
      <c r="I59" s="10">
        <f t="shared" si="8"/>
        <v>1201</v>
      </c>
      <c r="J59" s="35">
        <f t="shared" si="9"/>
        <v>0.0046280061809508026</v>
      </c>
      <c r="K59" s="112">
        <v>9465.05</v>
      </c>
      <c r="L59" s="129">
        <v>9569.226</v>
      </c>
      <c r="M59" s="35">
        <f t="shared" si="10"/>
        <v>0.011006386654059017</v>
      </c>
      <c r="N59" s="14">
        <f t="shared" si="11"/>
        <v>104.1760000000013</v>
      </c>
    </row>
    <row r="60" spans="1:14" ht="15">
      <c r="A60" s="1">
        <v>59</v>
      </c>
      <c r="B60" s="23" t="s">
        <v>151</v>
      </c>
      <c r="C60" s="10">
        <v>53786</v>
      </c>
      <c r="D60" s="14">
        <v>59685</v>
      </c>
      <c r="E60" s="11">
        <v>59226</v>
      </c>
      <c r="F60" s="90">
        <v>0.2837703810532267</v>
      </c>
      <c r="G60" s="80">
        <f t="shared" si="6"/>
        <v>0.020321403867057546</v>
      </c>
      <c r="H60" s="41">
        <f t="shared" si="7"/>
        <v>0.10114156100100398</v>
      </c>
      <c r="I60" s="10">
        <f t="shared" si="8"/>
        <v>5440</v>
      </c>
      <c r="J60" s="35">
        <f t="shared" si="9"/>
        <v>0.02096282566558898</v>
      </c>
      <c r="K60" s="112">
        <v>59264.71</v>
      </c>
      <c r="L60" s="129">
        <v>59728.34</v>
      </c>
      <c r="M60" s="35">
        <f t="shared" si="10"/>
        <v>0.007823036677307582</v>
      </c>
      <c r="N60" s="14">
        <f t="shared" si="11"/>
        <v>463.6299999999974</v>
      </c>
    </row>
    <row r="61" spans="1:14" ht="15">
      <c r="A61" s="1">
        <v>60</v>
      </c>
      <c r="B61" s="23" t="s">
        <v>152</v>
      </c>
      <c r="C61" s="10">
        <v>8112</v>
      </c>
      <c r="D61" s="14">
        <v>8760</v>
      </c>
      <c r="E61" s="11">
        <v>8793</v>
      </c>
      <c r="F61" s="90">
        <v>0.19264728435904738</v>
      </c>
      <c r="G61" s="80">
        <f t="shared" si="6"/>
        <v>0.003017021311637406</v>
      </c>
      <c r="H61" s="41">
        <f t="shared" si="7"/>
        <v>0.08394970414201183</v>
      </c>
      <c r="I61" s="10">
        <f t="shared" si="8"/>
        <v>681</v>
      </c>
      <c r="J61" s="35">
        <f t="shared" si="9"/>
        <v>0.0026242066687989147</v>
      </c>
      <c r="K61" s="112">
        <v>8972.278</v>
      </c>
      <c r="L61" s="129">
        <v>8982.225</v>
      </c>
      <c r="M61" s="35">
        <f t="shared" si="10"/>
        <v>0.0011086370707639817</v>
      </c>
      <c r="N61" s="14">
        <f t="shared" si="11"/>
        <v>9.947000000000116</v>
      </c>
    </row>
    <row r="62" spans="1:14" ht="15">
      <c r="A62" s="1">
        <v>61</v>
      </c>
      <c r="B62" s="23" t="s">
        <v>153</v>
      </c>
      <c r="C62" s="10">
        <v>22036</v>
      </c>
      <c r="D62" s="14">
        <v>23836</v>
      </c>
      <c r="E62" s="11">
        <v>22985</v>
      </c>
      <c r="F62" s="90">
        <v>0.22799186628973864</v>
      </c>
      <c r="G62" s="80">
        <f t="shared" si="6"/>
        <v>0.007886527334014076</v>
      </c>
      <c r="H62" s="41">
        <f t="shared" si="7"/>
        <v>0.04306589217643855</v>
      </c>
      <c r="I62" s="10">
        <f t="shared" si="8"/>
        <v>949</v>
      </c>
      <c r="J62" s="35">
        <f t="shared" si="9"/>
        <v>0.0036569341096771954</v>
      </c>
      <c r="K62" s="112">
        <v>24605.31</v>
      </c>
      <c r="L62" s="129">
        <v>23097.53</v>
      </c>
      <c r="M62" s="35">
        <f t="shared" si="10"/>
        <v>-0.061278642699482445</v>
      </c>
      <c r="N62" s="14">
        <f t="shared" si="11"/>
        <v>-1507.7800000000025</v>
      </c>
    </row>
    <row r="63" spans="1:14" ht="15">
      <c r="A63" s="1">
        <v>62</v>
      </c>
      <c r="B63" s="23" t="s">
        <v>154</v>
      </c>
      <c r="C63" s="10">
        <v>1214</v>
      </c>
      <c r="D63" s="14">
        <v>2021</v>
      </c>
      <c r="E63" s="11">
        <v>1870</v>
      </c>
      <c r="F63" s="90">
        <v>0.19995722840034216</v>
      </c>
      <c r="G63" s="80">
        <f t="shared" si="6"/>
        <v>0.0006416274141660353</v>
      </c>
      <c r="H63" s="41">
        <f t="shared" si="7"/>
        <v>0.5403624382207578</v>
      </c>
      <c r="I63" s="10">
        <f t="shared" si="8"/>
        <v>656</v>
      </c>
      <c r="J63" s="35">
        <f t="shared" si="9"/>
        <v>0.0025278701537916125</v>
      </c>
      <c r="K63" s="112">
        <v>1808.368</v>
      </c>
      <c r="L63" s="129">
        <v>1749.652</v>
      </c>
      <c r="M63" s="35">
        <f t="shared" si="10"/>
        <v>-0.032469054971112014</v>
      </c>
      <c r="N63" s="14">
        <f t="shared" si="11"/>
        <v>-58.715999999999894</v>
      </c>
    </row>
    <row r="64" spans="1:14" ht="15">
      <c r="A64" s="1">
        <v>63</v>
      </c>
      <c r="B64" s="23" t="s">
        <v>155</v>
      </c>
      <c r="C64" s="10">
        <v>9826</v>
      </c>
      <c r="D64" s="14">
        <v>9074</v>
      </c>
      <c r="E64" s="11">
        <v>10844</v>
      </c>
      <c r="F64" s="90">
        <v>0.1062387334430598</v>
      </c>
      <c r="G64" s="80">
        <f t="shared" si="6"/>
        <v>0.003720752769634485</v>
      </c>
      <c r="H64" s="41">
        <f t="shared" si="7"/>
        <v>0.10360268674944026</v>
      </c>
      <c r="I64" s="10">
        <f t="shared" si="8"/>
        <v>1018</v>
      </c>
      <c r="J64" s="35">
        <f t="shared" si="9"/>
        <v>0.00392282289109735</v>
      </c>
      <c r="K64" s="112">
        <v>10152.53</v>
      </c>
      <c r="L64" s="129">
        <v>10288.32</v>
      </c>
      <c r="M64" s="35">
        <f t="shared" si="10"/>
        <v>0.013374991258336497</v>
      </c>
      <c r="N64" s="14">
        <f t="shared" si="11"/>
        <v>135.78999999999905</v>
      </c>
    </row>
    <row r="65" spans="1:14" ht="15">
      <c r="A65" s="1">
        <v>64</v>
      </c>
      <c r="B65" s="23" t="s">
        <v>156</v>
      </c>
      <c r="C65" s="10">
        <v>12016</v>
      </c>
      <c r="D65" s="14">
        <v>12772</v>
      </c>
      <c r="E65" s="11">
        <v>12754</v>
      </c>
      <c r="F65" s="90">
        <v>0.2543880644646561</v>
      </c>
      <c r="G65" s="80">
        <f t="shared" si="6"/>
        <v>0.0043761048343709166</v>
      </c>
      <c r="H65" s="41">
        <f t="shared" si="7"/>
        <v>0.06141810918774967</v>
      </c>
      <c r="I65" s="10">
        <f t="shared" si="8"/>
        <v>738</v>
      </c>
      <c r="J65" s="35">
        <f t="shared" si="9"/>
        <v>0.002843853923015564</v>
      </c>
      <c r="K65" s="112">
        <v>12762.79</v>
      </c>
      <c r="L65" s="129">
        <v>12683.46</v>
      </c>
      <c r="M65" s="35">
        <f t="shared" si="10"/>
        <v>-0.0062157255584399445</v>
      </c>
      <c r="N65" s="14">
        <f t="shared" si="11"/>
        <v>-79.33000000000175</v>
      </c>
    </row>
    <row r="66" spans="1:14" ht="15">
      <c r="A66" s="1">
        <v>65</v>
      </c>
      <c r="B66" s="23" t="s">
        <v>157</v>
      </c>
      <c r="C66" s="10">
        <v>4211</v>
      </c>
      <c r="D66" s="14">
        <v>4914</v>
      </c>
      <c r="E66" s="11">
        <v>5573</v>
      </c>
      <c r="F66" s="90">
        <v>0.08167721890022277</v>
      </c>
      <c r="G66" s="80">
        <f aca="true" t="shared" si="12" ref="G66:G83">E66/$E$83</f>
        <v>0.0019121869407204893</v>
      </c>
      <c r="H66" s="41">
        <f aca="true" t="shared" si="13" ref="H66:H83">(E66-C66)/C66</f>
        <v>0.32343861315601996</v>
      </c>
      <c r="I66" s="10">
        <f aca="true" t="shared" si="14" ref="I66:I83">E66-C66</f>
        <v>1362</v>
      </c>
      <c r="J66" s="35">
        <f aca="true" t="shared" si="15" ref="J66:J83">I66/$I$83</f>
        <v>0.005248413337597829</v>
      </c>
      <c r="K66" s="112">
        <v>5686.716</v>
      </c>
      <c r="L66" s="129">
        <v>5830.459</v>
      </c>
      <c r="M66" s="35">
        <f aca="true" t="shared" si="16" ref="M66:M83">(L66-K66)/K66</f>
        <v>0.025276978839808333</v>
      </c>
      <c r="N66" s="14">
        <f aca="true" t="shared" si="17" ref="N66:N83">L66-K66</f>
        <v>143.74299999999948</v>
      </c>
    </row>
    <row r="67" spans="1:14" ht="15">
      <c r="A67" s="1">
        <v>66</v>
      </c>
      <c r="B67" s="23" t="s">
        <v>158</v>
      </c>
      <c r="C67" s="10">
        <v>4367</v>
      </c>
      <c r="D67" s="14">
        <v>4715</v>
      </c>
      <c r="E67" s="11">
        <v>4741</v>
      </c>
      <c r="F67" s="90">
        <v>0.13430214441517238</v>
      </c>
      <c r="G67" s="80">
        <f t="shared" si="12"/>
        <v>0.0016267142088562424</v>
      </c>
      <c r="H67" s="41">
        <f t="shared" si="13"/>
        <v>0.08564231738035265</v>
      </c>
      <c r="I67" s="10">
        <f t="shared" si="14"/>
        <v>374</v>
      </c>
      <c r="J67" s="35">
        <f t="shared" si="15"/>
        <v>0.0014411942645092424</v>
      </c>
      <c r="K67" s="112">
        <v>4754.354</v>
      </c>
      <c r="L67" s="129">
        <v>4686.188</v>
      </c>
      <c r="M67" s="35">
        <f t="shared" si="16"/>
        <v>-0.014337594550174464</v>
      </c>
      <c r="N67" s="14">
        <f t="shared" si="17"/>
        <v>-68.16600000000017</v>
      </c>
    </row>
    <row r="68" spans="1:14" ht="15">
      <c r="A68" s="1">
        <v>67</v>
      </c>
      <c r="B68" s="23" t="s">
        <v>159</v>
      </c>
      <c r="C68" s="10">
        <v>12903</v>
      </c>
      <c r="D68" s="14">
        <v>13745</v>
      </c>
      <c r="E68" s="11">
        <v>13667</v>
      </c>
      <c r="F68" s="90">
        <v>0.19669559460587482</v>
      </c>
      <c r="G68" s="80">
        <f t="shared" si="12"/>
        <v>0.004689369983640217</v>
      </c>
      <c r="H68" s="41">
        <f t="shared" si="13"/>
        <v>0.05921103619313338</v>
      </c>
      <c r="I68" s="10">
        <f t="shared" si="14"/>
        <v>764</v>
      </c>
      <c r="J68" s="35">
        <f t="shared" si="15"/>
        <v>0.0029440438986231584</v>
      </c>
      <c r="K68" s="112">
        <v>13961.88</v>
      </c>
      <c r="L68" s="129">
        <v>14032.99</v>
      </c>
      <c r="M68" s="35">
        <f t="shared" si="16"/>
        <v>0.005093153644065168</v>
      </c>
      <c r="N68" s="14">
        <f t="shared" si="17"/>
        <v>71.11000000000058</v>
      </c>
    </row>
    <row r="69" spans="1:14" ht="15">
      <c r="A69" s="1">
        <v>68</v>
      </c>
      <c r="B69" s="23" t="s">
        <v>160</v>
      </c>
      <c r="C69" s="10">
        <v>5166</v>
      </c>
      <c r="D69" s="14">
        <v>5644</v>
      </c>
      <c r="E69" s="11">
        <v>5634</v>
      </c>
      <c r="F69" s="90">
        <v>0.14782745591939547</v>
      </c>
      <c r="G69" s="80">
        <f t="shared" si="12"/>
        <v>0.001933117032840344</v>
      </c>
      <c r="H69" s="41">
        <f t="shared" si="13"/>
        <v>0.09059233449477352</v>
      </c>
      <c r="I69" s="10">
        <f t="shared" si="14"/>
        <v>468</v>
      </c>
      <c r="J69" s="35">
        <f t="shared" si="15"/>
        <v>0.0018034195609366991</v>
      </c>
      <c r="K69" s="112">
        <v>5773.509</v>
      </c>
      <c r="L69" s="129">
        <v>5712.322</v>
      </c>
      <c r="M69" s="35">
        <f t="shared" si="16"/>
        <v>-0.010597887697066013</v>
      </c>
      <c r="N69" s="14">
        <f t="shared" si="17"/>
        <v>-61.1869999999999</v>
      </c>
    </row>
    <row r="70" spans="1:14" ht="15">
      <c r="A70" s="1">
        <v>69</v>
      </c>
      <c r="B70" s="23" t="s">
        <v>161</v>
      </c>
      <c r="C70" s="10">
        <v>671</v>
      </c>
      <c r="D70" s="14">
        <v>887</v>
      </c>
      <c r="E70" s="11">
        <v>944</v>
      </c>
      <c r="F70" s="90">
        <v>0.12806946140279474</v>
      </c>
      <c r="G70" s="80">
        <f t="shared" si="12"/>
        <v>0.00032390175346135687</v>
      </c>
      <c r="H70" s="41">
        <f t="shared" si="13"/>
        <v>0.4068554396423249</v>
      </c>
      <c r="I70" s="10">
        <f t="shared" si="14"/>
        <v>273</v>
      </c>
      <c r="J70" s="35">
        <f t="shared" si="15"/>
        <v>0.0010519947438797411</v>
      </c>
      <c r="K70" s="112">
        <v>1069.746</v>
      </c>
      <c r="L70" s="129">
        <v>961.4534</v>
      </c>
      <c r="M70" s="35">
        <f t="shared" si="16"/>
        <v>-0.10123206817319261</v>
      </c>
      <c r="N70" s="14">
        <f t="shared" si="17"/>
        <v>-108.2926000000001</v>
      </c>
    </row>
    <row r="71" spans="1:14" ht="15">
      <c r="A71" s="1">
        <v>70</v>
      </c>
      <c r="B71" s="23" t="s">
        <v>162</v>
      </c>
      <c r="C71" s="10">
        <v>8566</v>
      </c>
      <c r="D71" s="14">
        <v>10138</v>
      </c>
      <c r="E71" s="11">
        <v>10242</v>
      </c>
      <c r="F71" s="90">
        <v>0.2906603853903567</v>
      </c>
      <c r="G71" s="80">
        <f t="shared" si="12"/>
        <v>0.003514196778550018</v>
      </c>
      <c r="H71" s="41">
        <f t="shared" si="13"/>
        <v>0.1956572495914079</v>
      </c>
      <c r="I71" s="10">
        <f t="shared" si="14"/>
        <v>1676</v>
      </c>
      <c r="J71" s="35">
        <f t="shared" si="15"/>
        <v>0.006458399966089547</v>
      </c>
      <c r="K71" s="112">
        <v>10287.63</v>
      </c>
      <c r="L71" s="129">
        <v>10227.87</v>
      </c>
      <c r="M71" s="35">
        <f t="shared" si="16"/>
        <v>-0.005808918089005768</v>
      </c>
      <c r="N71" s="14">
        <f t="shared" si="17"/>
        <v>-59.7599999999984</v>
      </c>
    </row>
    <row r="72" spans="1:14" ht="15">
      <c r="A72" s="1">
        <v>71</v>
      </c>
      <c r="B72" s="23" t="s">
        <v>163</v>
      </c>
      <c r="C72" s="10">
        <v>3310</v>
      </c>
      <c r="D72" s="14">
        <v>3611</v>
      </c>
      <c r="E72" s="11">
        <v>3811</v>
      </c>
      <c r="F72" s="90">
        <v>0.14976225095296106</v>
      </c>
      <c r="G72" s="80">
        <f t="shared" si="12"/>
        <v>0.0013076160830945245</v>
      </c>
      <c r="H72" s="41">
        <f t="shared" si="13"/>
        <v>0.1513595166163142</v>
      </c>
      <c r="I72" s="10">
        <f t="shared" si="14"/>
        <v>501</v>
      </c>
      <c r="J72" s="35">
        <f t="shared" si="15"/>
        <v>0.0019305837607463381</v>
      </c>
      <c r="K72" s="112">
        <v>3736.559</v>
      </c>
      <c r="L72" s="129">
        <v>3791.875</v>
      </c>
      <c r="M72" s="35">
        <f t="shared" si="16"/>
        <v>0.014803994798422773</v>
      </c>
      <c r="N72" s="14">
        <f t="shared" si="17"/>
        <v>55.3159999999998</v>
      </c>
    </row>
    <row r="73" spans="1:14" ht="15">
      <c r="A73" s="1">
        <v>72</v>
      </c>
      <c r="B73" s="23" t="s">
        <v>164</v>
      </c>
      <c r="C73" s="10">
        <v>3743</v>
      </c>
      <c r="D73" s="14">
        <v>4775</v>
      </c>
      <c r="E73" s="11">
        <v>5023</v>
      </c>
      <c r="F73" s="90">
        <v>0.12428861285693077</v>
      </c>
      <c r="G73" s="80">
        <f t="shared" si="12"/>
        <v>0.0017234729953775378</v>
      </c>
      <c r="H73" s="41">
        <f t="shared" si="13"/>
        <v>0.34197168047021104</v>
      </c>
      <c r="I73" s="10">
        <f t="shared" si="14"/>
        <v>1280</v>
      </c>
      <c r="J73" s="35">
        <f t="shared" si="15"/>
        <v>0.004932429568373878</v>
      </c>
      <c r="K73" s="112">
        <v>4977.961</v>
      </c>
      <c r="L73" s="129">
        <v>4986.674</v>
      </c>
      <c r="M73" s="35">
        <f t="shared" si="16"/>
        <v>0.0017503150386272085</v>
      </c>
      <c r="N73" s="14">
        <f t="shared" si="17"/>
        <v>8.712999999999738</v>
      </c>
    </row>
    <row r="74" spans="1:14" ht="15">
      <c r="A74" s="1">
        <v>73</v>
      </c>
      <c r="B74" s="23" t="s">
        <v>165</v>
      </c>
      <c r="C74" s="10">
        <v>1730</v>
      </c>
      <c r="D74" s="14">
        <v>1667</v>
      </c>
      <c r="E74" s="11">
        <v>1940</v>
      </c>
      <c r="F74" s="90">
        <v>0.07905782631729084</v>
      </c>
      <c r="G74" s="80">
        <f t="shared" si="12"/>
        <v>0.0006656455526642291</v>
      </c>
      <c r="H74" s="41">
        <f t="shared" si="13"/>
        <v>0.12138728323699421</v>
      </c>
      <c r="I74" s="10">
        <f t="shared" si="14"/>
        <v>210</v>
      </c>
      <c r="J74" s="35">
        <f t="shared" si="15"/>
        <v>0.0008092267260613394</v>
      </c>
      <c r="K74" s="112">
        <v>1885.306</v>
      </c>
      <c r="L74" s="129">
        <v>1880.197</v>
      </c>
      <c r="M74" s="35">
        <f t="shared" si="16"/>
        <v>-0.002709904917292021</v>
      </c>
      <c r="N74" s="14">
        <f t="shared" si="17"/>
        <v>-5.109000000000151</v>
      </c>
    </row>
    <row r="75" spans="1:14" ht="15">
      <c r="A75" s="1">
        <v>74</v>
      </c>
      <c r="B75" s="23" t="s">
        <v>166</v>
      </c>
      <c r="C75" s="10">
        <v>5071</v>
      </c>
      <c r="D75" s="14">
        <v>5707</v>
      </c>
      <c r="E75" s="11">
        <v>5841</v>
      </c>
      <c r="F75" s="90">
        <v>0.2517455391776571</v>
      </c>
      <c r="G75" s="80">
        <f t="shared" si="12"/>
        <v>0.0020041420995421458</v>
      </c>
      <c r="H75" s="41">
        <f t="shared" si="13"/>
        <v>0.15184381778741865</v>
      </c>
      <c r="I75" s="10">
        <f t="shared" si="14"/>
        <v>770</v>
      </c>
      <c r="J75" s="35">
        <f t="shared" si="15"/>
        <v>0.002967164662224911</v>
      </c>
      <c r="K75" s="112">
        <v>5907.004</v>
      </c>
      <c r="L75" s="129">
        <v>5977.362</v>
      </c>
      <c r="M75" s="35">
        <f t="shared" si="16"/>
        <v>0.011910945040836299</v>
      </c>
      <c r="N75" s="14">
        <f t="shared" si="17"/>
        <v>70.35800000000017</v>
      </c>
    </row>
    <row r="76" spans="1:14" ht="15">
      <c r="A76" s="1">
        <v>75</v>
      </c>
      <c r="B76" s="23" t="s">
        <v>167</v>
      </c>
      <c r="C76" s="10">
        <v>827</v>
      </c>
      <c r="D76" s="14">
        <v>1215</v>
      </c>
      <c r="E76" s="11">
        <v>1414</v>
      </c>
      <c r="F76" s="90">
        <v>0.17587064676616915</v>
      </c>
      <c r="G76" s="80">
        <f t="shared" si="12"/>
        <v>0.0004851663976635155</v>
      </c>
      <c r="H76" s="41">
        <f t="shared" si="13"/>
        <v>0.7097944377267231</v>
      </c>
      <c r="I76" s="10">
        <f t="shared" si="14"/>
        <v>587</v>
      </c>
      <c r="J76" s="35">
        <f t="shared" si="15"/>
        <v>0.002261981372371458</v>
      </c>
      <c r="K76" s="112">
        <v>1388.401</v>
      </c>
      <c r="L76" s="129">
        <v>1455.8</v>
      </c>
      <c r="M76" s="35">
        <f t="shared" si="16"/>
        <v>0.04854433265317432</v>
      </c>
      <c r="N76" s="14">
        <f t="shared" si="17"/>
        <v>67.39899999999989</v>
      </c>
    </row>
    <row r="77" spans="1:14" ht="15">
      <c r="A77" s="1">
        <v>76</v>
      </c>
      <c r="B77" s="23" t="s">
        <v>168</v>
      </c>
      <c r="C77" s="10">
        <v>1631</v>
      </c>
      <c r="D77" s="14">
        <v>1852</v>
      </c>
      <c r="E77" s="11">
        <v>1981</v>
      </c>
      <c r="F77" s="90">
        <v>0.15762253341820495</v>
      </c>
      <c r="G77" s="80">
        <f t="shared" si="12"/>
        <v>0.0006797133194988855</v>
      </c>
      <c r="H77" s="41">
        <f t="shared" si="13"/>
        <v>0.2145922746781116</v>
      </c>
      <c r="I77" s="10">
        <f t="shared" si="14"/>
        <v>350</v>
      </c>
      <c r="J77" s="35">
        <f t="shared" si="15"/>
        <v>0.0013487112101022323</v>
      </c>
      <c r="K77" s="112">
        <v>1982.591</v>
      </c>
      <c r="L77" s="129">
        <v>1997.133</v>
      </c>
      <c r="M77" s="35">
        <f t="shared" si="16"/>
        <v>0.00733484616847355</v>
      </c>
      <c r="N77" s="14">
        <f t="shared" si="17"/>
        <v>14.542000000000144</v>
      </c>
    </row>
    <row r="78" spans="1:14" ht="15">
      <c r="A78" s="1">
        <v>77</v>
      </c>
      <c r="B78" s="23" t="s">
        <v>169</v>
      </c>
      <c r="C78" s="10">
        <v>7764</v>
      </c>
      <c r="D78" s="14">
        <v>8926</v>
      </c>
      <c r="E78" s="11">
        <v>8876</v>
      </c>
      <c r="F78" s="90">
        <v>0.2418660417461442</v>
      </c>
      <c r="G78" s="80">
        <f t="shared" si="12"/>
        <v>0.0030454999615709783</v>
      </c>
      <c r="H78" s="41">
        <f t="shared" si="13"/>
        <v>0.1432251416795466</v>
      </c>
      <c r="I78" s="10">
        <f t="shared" si="14"/>
        <v>1112</v>
      </c>
      <c r="J78" s="35">
        <f t="shared" si="15"/>
        <v>0.004285048187524807</v>
      </c>
      <c r="K78" s="112">
        <v>8853.825</v>
      </c>
      <c r="L78" s="129">
        <v>8912.568</v>
      </c>
      <c r="M78" s="35">
        <f t="shared" si="16"/>
        <v>0.006634759553074357</v>
      </c>
      <c r="N78" s="14">
        <f t="shared" si="17"/>
        <v>58.742999999998574</v>
      </c>
    </row>
    <row r="79" spans="1:14" ht="15">
      <c r="A79" s="1">
        <v>78</v>
      </c>
      <c r="B79" s="23" t="s">
        <v>170</v>
      </c>
      <c r="C79" s="10">
        <v>5473</v>
      </c>
      <c r="D79" s="14">
        <v>6181</v>
      </c>
      <c r="E79" s="11">
        <v>6186</v>
      </c>
      <c r="F79" s="90">
        <v>0.1919448926399404</v>
      </c>
      <c r="G79" s="80">
        <f t="shared" si="12"/>
        <v>0.002122517210711815</v>
      </c>
      <c r="H79" s="41">
        <f t="shared" si="13"/>
        <v>0.1302758998720994</v>
      </c>
      <c r="I79" s="10">
        <f t="shared" si="14"/>
        <v>713</v>
      </c>
      <c r="J79" s="35">
        <f t="shared" si="15"/>
        <v>0.002747517408008262</v>
      </c>
      <c r="K79" s="112">
        <v>6374.241</v>
      </c>
      <c r="L79" s="129">
        <v>6234.722</v>
      </c>
      <c r="M79" s="35">
        <f t="shared" si="16"/>
        <v>-0.021887939285634202</v>
      </c>
      <c r="N79" s="14">
        <f t="shared" si="17"/>
        <v>-139.51900000000023</v>
      </c>
    </row>
    <row r="80" spans="1:14" ht="15">
      <c r="A80" s="1">
        <v>79</v>
      </c>
      <c r="B80" s="23" t="s">
        <v>171</v>
      </c>
      <c r="C80" s="10">
        <v>1147</v>
      </c>
      <c r="D80" s="14">
        <v>1308</v>
      </c>
      <c r="E80" s="11">
        <v>1564</v>
      </c>
      <c r="F80" s="90">
        <v>0.15863677857794908</v>
      </c>
      <c r="G80" s="80">
        <f t="shared" si="12"/>
        <v>0.0005366338373025023</v>
      </c>
      <c r="H80" s="41">
        <f t="shared" si="13"/>
        <v>0.36355710549258935</v>
      </c>
      <c r="I80" s="10">
        <f t="shared" si="14"/>
        <v>417</v>
      </c>
      <c r="J80" s="35">
        <f t="shared" si="15"/>
        <v>0.0016068930703218025</v>
      </c>
      <c r="K80" s="112">
        <v>1626.471</v>
      </c>
      <c r="L80" s="129">
        <v>1654.709</v>
      </c>
      <c r="M80" s="35">
        <f t="shared" si="16"/>
        <v>0.017361514592021655</v>
      </c>
      <c r="N80" s="14">
        <f t="shared" si="17"/>
        <v>28.238000000000056</v>
      </c>
    </row>
    <row r="81" spans="1:14" ht="15">
      <c r="A81" s="1">
        <v>80</v>
      </c>
      <c r="B81" s="23" t="s">
        <v>172</v>
      </c>
      <c r="C81" s="10">
        <v>8006</v>
      </c>
      <c r="D81" s="14">
        <v>8448</v>
      </c>
      <c r="E81" s="11">
        <v>8509</v>
      </c>
      <c r="F81" s="90">
        <v>0.17941635389870536</v>
      </c>
      <c r="G81" s="80">
        <f t="shared" si="12"/>
        <v>0.0029195762925875906</v>
      </c>
      <c r="H81" s="41">
        <f t="shared" si="13"/>
        <v>0.06282787909068199</v>
      </c>
      <c r="I81" s="10">
        <f t="shared" si="14"/>
        <v>503</v>
      </c>
      <c r="J81" s="35">
        <f t="shared" si="15"/>
        <v>0.0019382906819469224</v>
      </c>
      <c r="K81" s="112">
        <v>8873.019</v>
      </c>
      <c r="L81" s="129">
        <v>8418.924</v>
      </c>
      <c r="M81" s="35">
        <f t="shared" si="16"/>
        <v>-0.05117705709860413</v>
      </c>
      <c r="N81" s="14">
        <f t="shared" si="17"/>
        <v>-454.09499999999935</v>
      </c>
    </row>
    <row r="82" spans="1:14" ht="15.75" thickBot="1">
      <c r="A82" s="48">
        <v>81</v>
      </c>
      <c r="B82" s="49" t="s">
        <v>173</v>
      </c>
      <c r="C82" s="10">
        <v>16592</v>
      </c>
      <c r="D82" s="14">
        <v>18486</v>
      </c>
      <c r="E82" s="11">
        <v>18879</v>
      </c>
      <c r="F82" s="90">
        <v>0.2992676431424767</v>
      </c>
      <c r="G82" s="80">
        <f t="shared" si="12"/>
        <v>0.006477691952962878</v>
      </c>
      <c r="H82" s="41">
        <f t="shared" si="13"/>
        <v>0.13783751205400194</v>
      </c>
      <c r="I82" s="10">
        <f t="shared" si="14"/>
        <v>2287</v>
      </c>
      <c r="J82" s="35">
        <f t="shared" si="15"/>
        <v>0.008812864392868014</v>
      </c>
      <c r="K82" s="112">
        <v>18362.43</v>
      </c>
      <c r="L82" s="129">
        <v>18525.68</v>
      </c>
      <c r="M82" s="35">
        <f t="shared" si="16"/>
        <v>0.008890435525145637</v>
      </c>
      <c r="N82" s="14">
        <f t="shared" si="17"/>
        <v>163.25</v>
      </c>
    </row>
    <row r="83" spans="1:14" ht="15.75" thickBot="1">
      <c r="A83" s="146" t="s">
        <v>174</v>
      </c>
      <c r="B83" s="147"/>
      <c r="C83" s="56">
        <v>2654957</v>
      </c>
      <c r="D83" s="55">
        <v>2927660</v>
      </c>
      <c r="E83" s="126">
        <v>2914464</v>
      </c>
      <c r="F83" s="138">
        <v>0.248168198893963</v>
      </c>
      <c r="G83" s="81">
        <f t="shared" si="12"/>
        <v>1</v>
      </c>
      <c r="H83" s="43">
        <f t="shared" si="13"/>
        <v>0.09774433258241094</v>
      </c>
      <c r="I83" s="56">
        <f t="shared" si="14"/>
        <v>259507</v>
      </c>
      <c r="J83" s="37">
        <f t="shared" si="15"/>
        <v>1</v>
      </c>
      <c r="K83" s="121">
        <v>2900176</v>
      </c>
      <c r="L83" s="130">
        <v>2913801</v>
      </c>
      <c r="M83" s="37">
        <f t="shared" si="16"/>
        <v>0.004697990742630792</v>
      </c>
      <c r="N83" s="55">
        <f t="shared" si="17"/>
        <v>13625</v>
      </c>
    </row>
    <row r="84" spans="5:14" ht="15">
      <c r="E84" s="3"/>
      <c r="J84" s="63"/>
      <c r="K84" s="64"/>
      <c r="L84" s="64"/>
      <c r="M84" s="63"/>
      <c r="N84" s="64"/>
    </row>
    <row r="85" spans="10:14" ht="15">
      <c r="J85" s="63"/>
      <c r="K85" s="64"/>
      <c r="L85" s="64"/>
      <c r="M85" s="63"/>
      <c r="N85" s="64"/>
    </row>
    <row r="86" spans="10:14" ht="15">
      <c r="J86" s="63"/>
      <c r="K86" s="64"/>
      <c r="L86" s="64"/>
      <c r="M86" s="63"/>
      <c r="N86" s="64"/>
    </row>
    <row r="87" spans="10:14" ht="15">
      <c r="J87" s="63"/>
      <c r="K87" s="64"/>
      <c r="L87" s="64"/>
      <c r="M87" s="63"/>
      <c r="N87" s="64"/>
    </row>
    <row r="88" spans="10:14" ht="15">
      <c r="J88" s="63"/>
      <c r="K88" s="64"/>
      <c r="L88" s="64"/>
      <c r="M88" s="63"/>
      <c r="N88" s="64"/>
    </row>
    <row r="89" spans="10:14" ht="15">
      <c r="J89" s="63"/>
      <c r="K89" s="64"/>
      <c r="L89" s="64"/>
      <c r="M89" s="63"/>
      <c r="N89" s="64"/>
    </row>
  </sheetData>
  <sheetProtection/>
  <autoFilter ref="A1:N89">
    <sortState ref="A2:N89">
      <sortCondition sortBy="value" ref="A2:A89"/>
    </sortState>
  </autoFilter>
  <mergeCells count="1">
    <mergeCell ref="A83:B8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83"/>
  <sheetViews>
    <sheetView zoomScalePageLayoutView="0" workbookViewId="0" topLeftCell="A1">
      <pane ySplit="1" topLeftCell="A59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8.28125" style="0" bestFit="1" customWidth="1"/>
    <col min="2" max="2" width="12.00390625" style="0" bestFit="1" customWidth="1"/>
    <col min="3" max="3" width="12.00390625" style="0" customWidth="1"/>
    <col min="4" max="4" width="12.00390625" style="0" bestFit="1" customWidth="1"/>
    <col min="5" max="5" width="22.57421875" style="0" customWidth="1"/>
    <col min="6" max="6" width="26.421875" style="0" bestFit="1" customWidth="1"/>
    <col min="7" max="7" width="27.421875" style="0" customWidth="1"/>
  </cols>
  <sheetData>
    <row r="1" spans="1:7" ht="30.75" thickBot="1">
      <c r="A1" s="27" t="s">
        <v>175</v>
      </c>
      <c r="B1" s="104">
        <v>40817</v>
      </c>
      <c r="C1" s="105">
        <v>41153</v>
      </c>
      <c r="D1" s="75">
        <v>41183</v>
      </c>
      <c r="E1" s="15" t="s">
        <v>290</v>
      </c>
      <c r="F1" s="15" t="s">
        <v>302</v>
      </c>
      <c r="G1" s="44" t="s">
        <v>303</v>
      </c>
    </row>
    <row r="2" spans="1:7" ht="15">
      <c r="A2" s="32" t="s">
        <v>176</v>
      </c>
      <c r="B2" s="3">
        <v>720</v>
      </c>
      <c r="C2" s="13">
        <v>881</v>
      </c>
      <c r="D2" s="3">
        <v>1038</v>
      </c>
      <c r="E2" s="35">
        <f aca="true" t="shared" si="0" ref="E2:E33">D2/$D$83</f>
        <v>0.021025765678172097</v>
      </c>
      <c r="F2" s="36">
        <f aca="true" t="shared" si="1" ref="F2:F33">(D2-B2)/B2</f>
        <v>0.44166666666666665</v>
      </c>
      <c r="G2" s="13">
        <f aca="true" t="shared" si="2" ref="G2:G33">D2-B2</f>
        <v>318</v>
      </c>
    </row>
    <row r="3" spans="1:7" ht="15">
      <c r="A3" s="32" t="s">
        <v>177</v>
      </c>
      <c r="B3" s="3">
        <v>146</v>
      </c>
      <c r="C3" s="14">
        <v>170</v>
      </c>
      <c r="D3" s="3">
        <v>130</v>
      </c>
      <c r="E3" s="35">
        <f t="shared" si="0"/>
        <v>0.002633284718846216</v>
      </c>
      <c r="F3" s="36">
        <f t="shared" si="1"/>
        <v>-0.1095890410958904</v>
      </c>
      <c r="G3" s="14">
        <f t="shared" si="2"/>
        <v>-16</v>
      </c>
    </row>
    <row r="4" spans="1:7" ht="15">
      <c r="A4" s="32" t="s">
        <v>178</v>
      </c>
      <c r="B4" s="3">
        <v>146</v>
      </c>
      <c r="C4" s="14">
        <v>205</v>
      </c>
      <c r="D4" s="3">
        <v>202</v>
      </c>
      <c r="E4" s="35">
        <f t="shared" si="0"/>
        <v>0.004091719332361044</v>
      </c>
      <c r="F4" s="36">
        <f t="shared" si="1"/>
        <v>0.3835616438356164</v>
      </c>
      <c r="G4" s="14">
        <f t="shared" si="2"/>
        <v>56</v>
      </c>
    </row>
    <row r="5" spans="1:7" ht="15">
      <c r="A5" s="32" t="s">
        <v>179</v>
      </c>
      <c r="B5" s="3">
        <v>12</v>
      </c>
      <c r="C5" s="14">
        <v>34</v>
      </c>
      <c r="D5" s="3">
        <v>33</v>
      </c>
      <c r="E5" s="35">
        <f t="shared" si="0"/>
        <v>0.0006684491978609625</v>
      </c>
      <c r="F5" s="36">
        <f t="shared" si="1"/>
        <v>1.75</v>
      </c>
      <c r="G5" s="14">
        <f t="shared" si="2"/>
        <v>21</v>
      </c>
    </row>
    <row r="6" spans="1:7" ht="15">
      <c r="A6" s="32" t="s">
        <v>180</v>
      </c>
      <c r="B6" s="3">
        <v>39</v>
      </c>
      <c r="C6" s="14">
        <v>76</v>
      </c>
      <c r="D6" s="3">
        <v>92</v>
      </c>
      <c r="E6" s="35">
        <f t="shared" si="0"/>
        <v>0.0018635553394911683</v>
      </c>
      <c r="F6" s="36">
        <f t="shared" si="1"/>
        <v>1.358974358974359</v>
      </c>
      <c r="G6" s="14">
        <f t="shared" si="2"/>
        <v>53</v>
      </c>
    </row>
    <row r="7" spans="1:7" ht="15">
      <c r="A7" s="32" t="s">
        <v>181</v>
      </c>
      <c r="B7" s="3">
        <v>73</v>
      </c>
      <c r="C7" s="14">
        <v>99</v>
      </c>
      <c r="D7" s="3">
        <v>110</v>
      </c>
      <c r="E7" s="35">
        <f t="shared" si="0"/>
        <v>0.0022281639928698753</v>
      </c>
      <c r="F7" s="36">
        <f t="shared" si="1"/>
        <v>0.5068493150684932</v>
      </c>
      <c r="G7" s="14">
        <f t="shared" si="2"/>
        <v>37</v>
      </c>
    </row>
    <row r="8" spans="1:7" ht="15">
      <c r="A8" s="32" t="s">
        <v>182</v>
      </c>
      <c r="B8" s="3">
        <v>2695</v>
      </c>
      <c r="C8" s="14">
        <v>3249</v>
      </c>
      <c r="D8" s="3">
        <v>3420</v>
      </c>
      <c r="E8" s="35">
        <f t="shared" si="0"/>
        <v>0.0692756441419543</v>
      </c>
      <c r="F8" s="36">
        <f t="shared" si="1"/>
        <v>0.2690166975881262</v>
      </c>
      <c r="G8" s="14">
        <f t="shared" si="2"/>
        <v>725</v>
      </c>
    </row>
    <row r="9" spans="1:7" ht="15">
      <c r="A9" s="32" t="s">
        <v>183</v>
      </c>
      <c r="B9" s="3">
        <v>1780</v>
      </c>
      <c r="C9" s="14">
        <v>1711</v>
      </c>
      <c r="D9" s="3">
        <v>3407</v>
      </c>
      <c r="E9" s="35">
        <f t="shared" si="0"/>
        <v>0.06901231567006968</v>
      </c>
      <c r="F9" s="36">
        <f t="shared" si="1"/>
        <v>0.9140449438202247</v>
      </c>
      <c r="G9" s="14">
        <f t="shared" si="2"/>
        <v>1627</v>
      </c>
    </row>
    <row r="10" spans="1:7" ht="15">
      <c r="A10" s="32" t="s">
        <v>184</v>
      </c>
      <c r="B10" s="3">
        <v>5</v>
      </c>
      <c r="C10" s="14">
        <v>15</v>
      </c>
      <c r="D10" s="3">
        <v>9</v>
      </c>
      <c r="E10" s="35">
        <f t="shared" si="0"/>
        <v>0.00018230432668935343</v>
      </c>
      <c r="F10" s="36">
        <f t="shared" si="1"/>
        <v>0.8</v>
      </c>
      <c r="G10" s="14">
        <f t="shared" si="2"/>
        <v>4</v>
      </c>
    </row>
    <row r="11" spans="1:7" ht="15">
      <c r="A11" s="32" t="s">
        <v>185</v>
      </c>
      <c r="B11" s="3">
        <v>51</v>
      </c>
      <c r="C11" s="14">
        <v>93</v>
      </c>
      <c r="D11" s="3">
        <v>153</v>
      </c>
      <c r="E11" s="35">
        <f t="shared" si="0"/>
        <v>0.0030991735537190084</v>
      </c>
      <c r="F11" s="36">
        <f t="shared" si="1"/>
        <v>2</v>
      </c>
      <c r="G11" s="14">
        <f t="shared" si="2"/>
        <v>102</v>
      </c>
    </row>
    <row r="12" spans="1:7" ht="15">
      <c r="A12" s="32" t="s">
        <v>186</v>
      </c>
      <c r="B12" s="3">
        <v>408</v>
      </c>
      <c r="C12" s="14">
        <v>432</v>
      </c>
      <c r="D12" s="3">
        <v>626</v>
      </c>
      <c r="E12" s="35">
        <f t="shared" si="0"/>
        <v>0.012680278723059471</v>
      </c>
      <c r="F12" s="36">
        <f t="shared" si="1"/>
        <v>0.5343137254901961</v>
      </c>
      <c r="G12" s="14">
        <f t="shared" si="2"/>
        <v>218</v>
      </c>
    </row>
    <row r="13" spans="1:7" ht="15">
      <c r="A13" s="32" t="s">
        <v>187</v>
      </c>
      <c r="B13" s="3">
        <v>331</v>
      </c>
      <c r="C13" s="14">
        <v>432</v>
      </c>
      <c r="D13" s="3">
        <v>461</v>
      </c>
      <c r="E13" s="35">
        <f t="shared" si="0"/>
        <v>0.009338032733754659</v>
      </c>
      <c r="F13" s="36">
        <f t="shared" si="1"/>
        <v>0.39274924471299094</v>
      </c>
      <c r="G13" s="14">
        <f t="shared" si="2"/>
        <v>130</v>
      </c>
    </row>
    <row r="14" spans="1:7" ht="15">
      <c r="A14" s="32" t="s">
        <v>188</v>
      </c>
      <c r="B14" s="3">
        <v>55</v>
      </c>
      <c r="C14" s="14">
        <v>104</v>
      </c>
      <c r="D14" s="3">
        <v>114</v>
      </c>
      <c r="E14" s="35">
        <f t="shared" si="0"/>
        <v>0.0023091881380651433</v>
      </c>
      <c r="F14" s="36">
        <f t="shared" si="1"/>
        <v>1.0727272727272728</v>
      </c>
      <c r="G14" s="14">
        <f t="shared" si="2"/>
        <v>59</v>
      </c>
    </row>
    <row r="15" spans="1:7" ht="15">
      <c r="A15" s="32" t="s">
        <v>189</v>
      </c>
      <c r="B15" s="3">
        <v>214</v>
      </c>
      <c r="C15" s="14">
        <v>85</v>
      </c>
      <c r="D15" s="3">
        <v>146</v>
      </c>
      <c r="E15" s="35">
        <f t="shared" si="0"/>
        <v>0.002957381299627289</v>
      </c>
      <c r="F15" s="36">
        <f t="shared" si="1"/>
        <v>-0.3177570093457944</v>
      </c>
      <c r="G15" s="14">
        <f t="shared" si="2"/>
        <v>-68</v>
      </c>
    </row>
    <row r="16" spans="1:7" ht="15">
      <c r="A16" s="32" t="s">
        <v>190</v>
      </c>
      <c r="B16" s="3">
        <v>8</v>
      </c>
      <c r="C16" s="14">
        <v>11</v>
      </c>
      <c r="D16" s="3">
        <v>15</v>
      </c>
      <c r="E16" s="35">
        <f t="shared" si="0"/>
        <v>0.0003038405444822557</v>
      </c>
      <c r="F16" s="36">
        <f t="shared" si="1"/>
        <v>0.875</v>
      </c>
      <c r="G16" s="14">
        <f t="shared" si="2"/>
        <v>7</v>
      </c>
    </row>
    <row r="17" spans="1:7" ht="15">
      <c r="A17" s="32" t="s">
        <v>191</v>
      </c>
      <c r="B17" s="3">
        <v>126</v>
      </c>
      <c r="C17" s="14">
        <v>200</v>
      </c>
      <c r="D17" s="3">
        <v>240</v>
      </c>
      <c r="E17" s="35">
        <f t="shared" si="0"/>
        <v>0.004861448711716091</v>
      </c>
      <c r="F17" s="36">
        <f t="shared" si="1"/>
        <v>0.9047619047619048</v>
      </c>
      <c r="G17" s="14">
        <f t="shared" si="2"/>
        <v>114</v>
      </c>
    </row>
    <row r="18" spans="1:7" ht="15">
      <c r="A18" s="32" t="s">
        <v>192</v>
      </c>
      <c r="B18" s="3">
        <v>29</v>
      </c>
      <c r="C18" s="14">
        <v>35</v>
      </c>
      <c r="D18" s="3">
        <v>69</v>
      </c>
      <c r="E18" s="35">
        <f t="shared" si="0"/>
        <v>0.0013976665046183763</v>
      </c>
      <c r="F18" s="36">
        <f t="shared" si="1"/>
        <v>1.3793103448275863</v>
      </c>
      <c r="G18" s="14">
        <f t="shared" si="2"/>
        <v>40</v>
      </c>
    </row>
    <row r="19" spans="1:7" ht="15">
      <c r="A19" s="32" t="s">
        <v>193</v>
      </c>
      <c r="B19" s="3">
        <v>20</v>
      </c>
      <c r="C19" s="14">
        <v>38</v>
      </c>
      <c r="D19" s="3">
        <v>39</v>
      </c>
      <c r="E19" s="35">
        <f t="shared" si="0"/>
        <v>0.0007899854156538648</v>
      </c>
      <c r="F19" s="36">
        <f t="shared" si="1"/>
        <v>0.95</v>
      </c>
      <c r="G19" s="14">
        <f t="shared" si="2"/>
        <v>19</v>
      </c>
    </row>
    <row r="20" spans="1:7" ht="15">
      <c r="A20" s="32" t="s">
        <v>194</v>
      </c>
      <c r="B20" s="3">
        <v>136</v>
      </c>
      <c r="C20" s="14">
        <v>225</v>
      </c>
      <c r="D20" s="3">
        <v>164</v>
      </c>
      <c r="E20" s="35">
        <f t="shared" si="0"/>
        <v>0.0033219899530059958</v>
      </c>
      <c r="F20" s="36">
        <f t="shared" si="1"/>
        <v>0.20588235294117646</v>
      </c>
      <c r="G20" s="14">
        <f t="shared" si="2"/>
        <v>28</v>
      </c>
    </row>
    <row r="21" spans="1:7" ht="15">
      <c r="A21" s="32" t="s">
        <v>195</v>
      </c>
      <c r="B21" s="3">
        <v>37</v>
      </c>
      <c r="C21" s="14">
        <v>61</v>
      </c>
      <c r="D21" s="3">
        <v>61</v>
      </c>
      <c r="E21" s="35">
        <f t="shared" si="0"/>
        <v>0.0012356182142278399</v>
      </c>
      <c r="F21" s="36">
        <f t="shared" si="1"/>
        <v>0.6486486486486487</v>
      </c>
      <c r="G21" s="14">
        <f t="shared" si="2"/>
        <v>24</v>
      </c>
    </row>
    <row r="22" spans="1:7" ht="15">
      <c r="A22" s="32" t="s">
        <v>196</v>
      </c>
      <c r="B22" s="3">
        <v>2001</v>
      </c>
      <c r="C22" s="14">
        <v>2865</v>
      </c>
      <c r="D22" s="3">
        <v>2882</v>
      </c>
      <c r="E22" s="35">
        <f t="shared" si="0"/>
        <v>0.05837789661319073</v>
      </c>
      <c r="F22" s="36">
        <f t="shared" si="1"/>
        <v>0.440279860069965</v>
      </c>
      <c r="G22" s="14">
        <f t="shared" si="2"/>
        <v>881</v>
      </c>
    </row>
    <row r="23" spans="1:7" ht="15">
      <c r="A23" s="32" t="s">
        <v>197</v>
      </c>
      <c r="B23" s="3">
        <v>120</v>
      </c>
      <c r="C23" s="14">
        <v>199</v>
      </c>
      <c r="D23" s="3">
        <v>245</v>
      </c>
      <c r="E23" s="35">
        <f t="shared" si="0"/>
        <v>0.004962728893210176</v>
      </c>
      <c r="F23" s="36">
        <f t="shared" si="1"/>
        <v>1.0416666666666667</v>
      </c>
      <c r="G23" s="14">
        <f t="shared" si="2"/>
        <v>125</v>
      </c>
    </row>
    <row r="24" spans="1:7" ht="15">
      <c r="A24" s="32" t="s">
        <v>198</v>
      </c>
      <c r="B24" s="3">
        <v>55</v>
      </c>
      <c r="C24" s="14">
        <v>78</v>
      </c>
      <c r="D24" s="3">
        <v>86</v>
      </c>
      <c r="E24" s="35">
        <f t="shared" si="0"/>
        <v>0.001742019121698266</v>
      </c>
      <c r="F24" s="36">
        <f t="shared" si="1"/>
        <v>0.5636363636363636</v>
      </c>
      <c r="G24" s="14">
        <f t="shared" si="2"/>
        <v>31</v>
      </c>
    </row>
    <row r="25" spans="1:7" ht="15">
      <c r="A25" s="32" t="s">
        <v>199</v>
      </c>
      <c r="B25" s="3">
        <v>151</v>
      </c>
      <c r="C25" s="14">
        <v>229</v>
      </c>
      <c r="D25" s="3">
        <v>233</v>
      </c>
      <c r="E25" s="35">
        <f t="shared" si="0"/>
        <v>0.0047196564576243724</v>
      </c>
      <c r="F25" s="36">
        <f t="shared" si="1"/>
        <v>0.543046357615894</v>
      </c>
      <c r="G25" s="14">
        <f t="shared" si="2"/>
        <v>82</v>
      </c>
    </row>
    <row r="26" spans="1:7" ht="15">
      <c r="A26" s="32" t="s">
        <v>200</v>
      </c>
      <c r="B26" s="3">
        <v>634</v>
      </c>
      <c r="C26" s="14">
        <v>787</v>
      </c>
      <c r="D26" s="3">
        <v>699</v>
      </c>
      <c r="E26" s="35">
        <f t="shared" si="0"/>
        <v>0.014158969372873116</v>
      </c>
      <c r="F26" s="36">
        <f t="shared" si="1"/>
        <v>0.10252365930599369</v>
      </c>
      <c r="G26" s="14">
        <f t="shared" si="2"/>
        <v>65</v>
      </c>
    </row>
    <row r="27" spans="1:7" ht="15">
      <c r="A27" s="32" t="s">
        <v>113</v>
      </c>
      <c r="B27" s="3">
        <v>214</v>
      </c>
      <c r="C27" s="14">
        <v>263</v>
      </c>
      <c r="D27" s="3">
        <v>302</v>
      </c>
      <c r="E27" s="35">
        <f t="shared" si="0"/>
        <v>0.006117322962242749</v>
      </c>
      <c r="F27" s="36">
        <f t="shared" si="1"/>
        <v>0.411214953271028</v>
      </c>
      <c r="G27" s="14">
        <f t="shared" si="2"/>
        <v>88</v>
      </c>
    </row>
    <row r="28" spans="1:7" ht="15">
      <c r="A28" s="32" t="s">
        <v>201</v>
      </c>
      <c r="B28" s="3">
        <v>206</v>
      </c>
      <c r="C28" s="14">
        <v>334</v>
      </c>
      <c r="D28" s="3">
        <v>340</v>
      </c>
      <c r="E28" s="35">
        <f t="shared" si="0"/>
        <v>0.006887052341597796</v>
      </c>
      <c r="F28" s="36">
        <f t="shared" si="1"/>
        <v>0.6504854368932039</v>
      </c>
      <c r="G28" s="14">
        <f t="shared" si="2"/>
        <v>134</v>
      </c>
    </row>
    <row r="29" spans="1:7" ht="15">
      <c r="A29" s="32" t="s">
        <v>202</v>
      </c>
      <c r="B29" s="3">
        <v>126</v>
      </c>
      <c r="C29" s="14">
        <v>166</v>
      </c>
      <c r="D29" s="3">
        <v>177</v>
      </c>
      <c r="E29" s="35">
        <f t="shared" si="0"/>
        <v>0.0035853184248906176</v>
      </c>
      <c r="F29" s="36">
        <f t="shared" si="1"/>
        <v>0.40476190476190477</v>
      </c>
      <c r="G29" s="14">
        <f t="shared" si="2"/>
        <v>51</v>
      </c>
    </row>
    <row r="30" spans="1:7" ht="15">
      <c r="A30" s="32" t="s">
        <v>203</v>
      </c>
      <c r="B30" s="3">
        <v>156</v>
      </c>
      <c r="C30" s="14">
        <v>233</v>
      </c>
      <c r="D30" s="3">
        <v>232</v>
      </c>
      <c r="E30" s="35">
        <f t="shared" si="0"/>
        <v>0.004699400421325555</v>
      </c>
      <c r="F30" s="36">
        <f t="shared" si="1"/>
        <v>0.48717948717948717</v>
      </c>
      <c r="G30" s="14">
        <f t="shared" si="2"/>
        <v>76</v>
      </c>
    </row>
    <row r="31" spans="1:7" ht="15">
      <c r="A31" s="32" t="s">
        <v>204</v>
      </c>
      <c r="B31" s="3">
        <v>34</v>
      </c>
      <c r="C31" s="14">
        <v>69</v>
      </c>
      <c r="D31" s="3">
        <v>86</v>
      </c>
      <c r="E31" s="35">
        <f t="shared" si="0"/>
        <v>0.001742019121698266</v>
      </c>
      <c r="F31" s="36">
        <f t="shared" si="1"/>
        <v>1.5294117647058822</v>
      </c>
      <c r="G31" s="14">
        <f t="shared" si="2"/>
        <v>52</v>
      </c>
    </row>
    <row r="32" spans="1:7" ht="15">
      <c r="A32" s="32" t="s">
        <v>205</v>
      </c>
      <c r="B32" s="3">
        <v>133</v>
      </c>
      <c r="C32" s="14">
        <v>218</v>
      </c>
      <c r="D32" s="3">
        <v>212</v>
      </c>
      <c r="E32" s="35">
        <f t="shared" si="0"/>
        <v>0.004294279695349214</v>
      </c>
      <c r="F32" s="36">
        <f t="shared" si="1"/>
        <v>0.5939849624060151</v>
      </c>
      <c r="G32" s="14">
        <f t="shared" si="2"/>
        <v>79</v>
      </c>
    </row>
    <row r="33" spans="1:7" ht="15">
      <c r="A33" s="32" t="s">
        <v>206</v>
      </c>
      <c r="B33" s="3">
        <v>271</v>
      </c>
      <c r="C33" s="14">
        <v>381</v>
      </c>
      <c r="D33" s="3">
        <v>419</v>
      </c>
      <c r="E33" s="35">
        <f t="shared" si="0"/>
        <v>0.008487279209204343</v>
      </c>
      <c r="F33" s="36">
        <f t="shared" si="1"/>
        <v>0.5461254612546126</v>
      </c>
      <c r="G33" s="14">
        <f t="shared" si="2"/>
        <v>148</v>
      </c>
    </row>
    <row r="34" spans="1:7" ht="15">
      <c r="A34" s="32" t="s">
        <v>207</v>
      </c>
      <c r="B34" s="3">
        <v>499</v>
      </c>
      <c r="C34" s="14">
        <v>717</v>
      </c>
      <c r="D34" s="3">
        <v>624</v>
      </c>
      <c r="E34" s="35">
        <f aca="true" t="shared" si="3" ref="E34:E65">D34/$D$83</f>
        <v>0.012639766650461837</v>
      </c>
      <c r="F34" s="36">
        <f aca="true" t="shared" si="4" ref="F34:F65">(D34-B34)/B34</f>
        <v>0.250501002004008</v>
      </c>
      <c r="G34" s="14">
        <f aca="true" t="shared" si="5" ref="G34:G65">D34-B34</f>
        <v>125</v>
      </c>
    </row>
    <row r="35" spans="1:7" ht="15">
      <c r="A35" s="32" t="s">
        <v>208</v>
      </c>
      <c r="B35" s="3">
        <v>124</v>
      </c>
      <c r="C35" s="14">
        <v>177</v>
      </c>
      <c r="D35" s="3">
        <v>206</v>
      </c>
      <c r="E35" s="35">
        <f t="shared" si="3"/>
        <v>0.004172743477556312</v>
      </c>
      <c r="F35" s="36">
        <f t="shared" si="4"/>
        <v>0.6612903225806451</v>
      </c>
      <c r="G35" s="14">
        <f t="shared" si="5"/>
        <v>82</v>
      </c>
    </row>
    <row r="36" spans="1:7" ht="15">
      <c r="A36" s="32" t="s">
        <v>209</v>
      </c>
      <c r="B36" s="3">
        <v>35</v>
      </c>
      <c r="C36" s="14">
        <v>40</v>
      </c>
      <c r="D36" s="3">
        <v>37</v>
      </c>
      <c r="E36" s="35">
        <f t="shared" si="3"/>
        <v>0.0007494733430562307</v>
      </c>
      <c r="F36" s="36">
        <f t="shared" si="4"/>
        <v>0.05714285714285714</v>
      </c>
      <c r="G36" s="14">
        <f t="shared" si="5"/>
        <v>2</v>
      </c>
    </row>
    <row r="37" spans="1:7" ht="15">
      <c r="A37" s="32" t="s">
        <v>210</v>
      </c>
      <c r="B37" s="3">
        <v>10</v>
      </c>
      <c r="C37" s="14">
        <v>28</v>
      </c>
      <c r="D37" s="3">
        <v>25</v>
      </c>
      <c r="E37" s="35">
        <f t="shared" si="3"/>
        <v>0.0005064009074704262</v>
      </c>
      <c r="F37" s="36">
        <f t="shared" si="4"/>
        <v>1.5</v>
      </c>
      <c r="G37" s="14">
        <f t="shared" si="5"/>
        <v>15</v>
      </c>
    </row>
    <row r="38" spans="1:7" ht="15">
      <c r="A38" s="32" t="s">
        <v>211</v>
      </c>
      <c r="B38" s="3">
        <v>297</v>
      </c>
      <c r="C38" s="14">
        <v>425</v>
      </c>
      <c r="D38" s="3">
        <v>439</v>
      </c>
      <c r="E38" s="35">
        <f t="shared" si="3"/>
        <v>0.008892399935180683</v>
      </c>
      <c r="F38" s="36">
        <f t="shared" si="4"/>
        <v>0.4781144781144781</v>
      </c>
      <c r="G38" s="14">
        <f t="shared" si="5"/>
        <v>142</v>
      </c>
    </row>
    <row r="39" spans="1:7" ht="15">
      <c r="A39" s="32" t="s">
        <v>212</v>
      </c>
      <c r="B39" s="3">
        <v>17</v>
      </c>
      <c r="C39" s="14">
        <v>24</v>
      </c>
      <c r="D39" s="3">
        <v>20</v>
      </c>
      <c r="E39" s="35">
        <f t="shared" si="3"/>
        <v>0.00040512072597634097</v>
      </c>
      <c r="F39" s="36">
        <f t="shared" si="4"/>
        <v>0.17647058823529413</v>
      </c>
      <c r="G39" s="14">
        <f t="shared" si="5"/>
        <v>3</v>
      </c>
    </row>
    <row r="40" spans="1:7" ht="15">
      <c r="A40" s="32" t="s">
        <v>213</v>
      </c>
      <c r="B40" s="3">
        <v>66</v>
      </c>
      <c r="C40" s="14">
        <v>152</v>
      </c>
      <c r="D40" s="3">
        <v>125</v>
      </c>
      <c r="E40" s="35">
        <f t="shared" si="3"/>
        <v>0.002532004537352131</v>
      </c>
      <c r="F40" s="36">
        <f t="shared" si="4"/>
        <v>0.8939393939393939</v>
      </c>
      <c r="G40" s="14">
        <f t="shared" si="5"/>
        <v>59</v>
      </c>
    </row>
    <row r="41" spans="1:7" ht="15">
      <c r="A41" s="32" t="s">
        <v>214</v>
      </c>
      <c r="B41" s="3">
        <v>12286</v>
      </c>
      <c r="C41" s="14">
        <v>14982</v>
      </c>
      <c r="D41" s="3">
        <v>15183</v>
      </c>
      <c r="E41" s="35">
        <f t="shared" si="3"/>
        <v>0.3075473991249392</v>
      </c>
      <c r="F41" s="36">
        <f t="shared" si="4"/>
        <v>0.2357968419339085</v>
      </c>
      <c r="G41" s="14">
        <f t="shared" si="5"/>
        <v>2897</v>
      </c>
    </row>
    <row r="42" spans="1:7" ht="15">
      <c r="A42" s="32" t="s">
        <v>215</v>
      </c>
      <c r="B42" s="3">
        <v>2803</v>
      </c>
      <c r="C42" s="14">
        <v>3597</v>
      </c>
      <c r="D42" s="3">
        <v>3635</v>
      </c>
      <c r="E42" s="35">
        <f t="shared" si="3"/>
        <v>0.07363069194619996</v>
      </c>
      <c r="F42" s="36">
        <f t="shared" si="4"/>
        <v>0.2968248305387085</v>
      </c>
      <c r="G42" s="14">
        <f t="shared" si="5"/>
        <v>832</v>
      </c>
    </row>
    <row r="43" spans="1:7" ht="15">
      <c r="A43" s="32" t="s">
        <v>216</v>
      </c>
      <c r="B43" s="3">
        <v>227</v>
      </c>
      <c r="C43" s="14">
        <v>334</v>
      </c>
      <c r="D43" s="3">
        <v>338</v>
      </c>
      <c r="E43" s="35">
        <f t="shared" si="3"/>
        <v>0.006846540269000162</v>
      </c>
      <c r="F43" s="36">
        <f t="shared" si="4"/>
        <v>0.4889867841409692</v>
      </c>
      <c r="G43" s="14">
        <f t="shared" si="5"/>
        <v>111</v>
      </c>
    </row>
    <row r="44" spans="1:7" ht="15">
      <c r="A44" s="32" t="s">
        <v>217</v>
      </c>
      <c r="B44" s="3">
        <v>113</v>
      </c>
      <c r="C44" s="14">
        <v>128</v>
      </c>
      <c r="D44" s="3">
        <v>118</v>
      </c>
      <c r="E44" s="35">
        <f t="shared" si="3"/>
        <v>0.0023902122832604117</v>
      </c>
      <c r="F44" s="36">
        <f t="shared" si="4"/>
        <v>0.04424778761061947</v>
      </c>
      <c r="G44" s="14">
        <f t="shared" si="5"/>
        <v>5</v>
      </c>
    </row>
    <row r="45" spans="1:7" ht="15">
      <c r="A45" s="32" t="s">
        <v>218</v>
      </c>
      <c r="B45" s="3">
        <v>80</v>
      </c>
      <c r="C45" s="14">
        <v>96</v>
      </c>
      <c r="D45" s="3">
        <v>60</v>
      </c>
      <c r="E45" s="35">
        <f t="shared" si="3"/>
        <v>0.0012153621779290229</v>
      </c>
      <c r="F45" s="36">
        <f t="shared" si="4"/>
        <v>-0.25</v>
      </c>
      <c r="G45" s="14">
        <f t="shared" si="5"/>
        <v>-20</v>
      </c>
    </row>
    <row r="46" spans="1:7" ht="15">
      <c r="A46" s="32" t="s">
        <v>219</v>
      </c>
      <c r="B46" s="3">
        <v>32</v>
      </c>
      <c r="C46" s="14">
        <v>27</v>
      </c>
      <c r="D46" s="3">
        <v>54</v>
      </c>
      <c r="E46" s="35">
        <f t="shared" si="3"/>
        <v>0.0010938259601361207</v>
      </c>
      <c r="F46" s="36">
        <f t="shared" si="4"/>
        <v>0.6875</v>
      </c>
      <c r="G46" s="14">
        <f t="shared" si="5"/>
        <v>22</v>
      </c>
    </row>
    <row r="47" spans="1:7" ht="15">
      <c r="A47" s="32" t="s">
        <v>220</v>
      </c>
      <c r="B47" s="3">
        <v>126</v>
      </c>
      <c r="C47" s="14">
        <v>111</v>
      </c>
      <c r="D47" s="3">
        <v>125</v>
      </c>
      <c r="E47" s="35">
        <f t="shared" si="3"/>
        <v>0.002532004537352131</v>
      </c>
      <c r="F47" s="36">
        <f t="shared" si="4"/>
        <v>-0.007936507936507936</v>
      </c>
      <c r="G47" s="14">
        <f t="shared" si="5"/>
        <v>-1</v>
      </c>
    </row>
    <row r="48" spans="1:7" ht="15">
      <c r="A48" s="32" t="s">
        <v>221</v>
      </c>
      <c r="B48" s="3">
        <v>525</v>
      </c>
      <c r="C48" s="14">
        <v>667</v>
      </c>
      <c r="D48" s="3">
        <v>632</v>
      </c>
      <c r="E48" s="35">
        <f t="shared" si="3"/>
        <v>0.012801814940852373</v>
      </c>
      <c r="F48" s="36">
        <f t="shared" si="4"/>
        <v>0.2038095238095238</v>
      </c>
      <c r="G48" s="14">
        <f t="shared" si="5"/>
        <v>107</v>
      </c>
    </row>
    <row r="49" spans="1:7" ht="15">
      <c r="A49" s="32" t="s">
        <v>223</v>
      </c>
      <c r="B49" s="3">
        <v>56</v>
      </c>
      <c r="C49" s="14">
        <v>74</v>
      </c>
      <c r="D49" s="3">
        <v>77</v>
      </c>
      <c r="E49" s="35">
        <f t="shared" si="3"/>
        <v>0.0015597147950089127</v>
      </c>
      <c r="F49" s="36">
        <f t="shared" si="4"/>
        <v>0.375</v>
      </c>
      <c r="G49" s="14">
        <f t="shared" si="5"/>
        <v>21</v>
      </c>
    </row>
    <row r="50" spans="1:7" ht="15">
      <c r="A50" s="32" t="s">
        <v>131</v>
      </c>
      <c r="B50" s="3">
        <v>167</v>
      </c>
      <c r="C50" s="14">
        <v>214</v>
      </c>
      <c r="D50" s="3">
        <v>459</v>
      </c>
      <c r="E50" s="35">
        <f t="shared" si="3"/>
        <v>0.009297520661157025</v>
      </c>
      <c r="F50" s="36">
        <f t="shared" si="4"/>
        <v>1.748502994011976</v>
      </c>
      <c r="G50" s="14">
        <f t="shared" si="5"/>
        <v>292</v>
      </c>
    </row>
    <row r="51" spans="1:7" ht="15">
      <c r="A51" s="32" t="s">
        <v>224</v>
      </c>
      <c r="B51" s="3">
        <v>40</v>
      </c>
      <c r="C51" s="14">
        <v>66</v>
      </c>
      <c r="D51" s="3">
        <v>70</v>
      </c>
      <c r="E51" s="35">
        <f t="shared" si="3"/>
        <v>0.0014179225409171933</v>
      </c>
      <c r="F51" s="36">
        <f t="shared" si="4"/>
        <v>0.75</v>
      </c>
      <c r="G51" s="14">
        <f t="shared" si="5"/>
        <v>30</v>
      </c>
    </row>
    <row r="52" spans="1:7" ht="15">
      <c r="A52" s="32" t="s">
        <v>222</v>
      </c>
      <c r="B52" s="3">
        <v>17</v>
      </c>
      <c r="C52" s="14">
        <v>20</v>
      </c>
      <c r="D52" s="3">
        <v>14</v>
      </c>
      <c r="E52" s="35">
        <f t="shared" si="3"/>
        <v>0.00028358450818343866</v>
      </c>
      <c r="F52" s="36">
        <f t="shared" si="4"/>
        <v>-0.17647058823529413</v>
      </c>
      <c r="G52" s="14">
        <f t="shared" si="5"/>
        <v>-3</v>
      </c>
    </row>
    <row r="53" spans="1:7" ht="15">
      <c r="A53" s="32" t="s">
        <v>225</v>
      </c>
      <c r="B53" s="3">
        <v>1170</v>
      </c>
      <c r="C53" s="14">
        <v>1357</v>
      </c>
      <c r="D53" s="3">
        <v>1467</v>
      </c>
      <c r="E53" s="35">
        <f t="shared" si="3"/>
        <v>0.02971560525036461</v>
      </c>
      <c r="F53" s="36">
        <f t="shared" si="4"/>
        <v>0.25384615384615383</v>
      </c>
      <c r="G53" s="14">
        <f t="shared" si="5"/>
        <v>297</v>
      </c>
    </row>
    <row r="54" spans="1:7" ht="15">
      <c r="A54" s="32" t="s">
        <v>226</v>
      </c>
      <c r="B54" s="3">
        <v>424</v>
      </c>
      <c r="C54" s="14">
        <v>729</v>
      </c>
      <c r="D54" s="3">
        <v>634</v>
      </c>
      <c r="E54" s="35">
        <f t="shared" si="3"/>
        <v>0.012842327013450007</v>
      </c>
      <c r="F54" s="36">
        <f t="shared" si="4"/>
        <v>0.49528301886792453</v>
      </c>
      <c r="G54" s="14">
        <f t="shared" si="5"/>
        <v>210</v>
      </c>
    </row>
    <row r="55" spans="1:7" ht="15">
      <c r="A55" s="32" t="s">
        <v>227</v>
      </c>
      <c r="B55" s="3">
        <v>200</v>
      </c>
      <c r="C55" s="14">
        <v>263</v>
      </c>
      <c r="D55" s="3">
        <v>215</v>
      </c>
      <c r="E55" s="35">
        <f t="shared" si="3"/>
        <v>0.004355047804245666</v>
      </c>
      <c r="F55" s="36">
        <f t="shared" si="4"/>
        <v>0.075</v>
      </c>
      <c r="G55" s="14">
        <f t="shared" si="5"/>
        <v>15</v>
      </c>
    </row>
    <row r="56" spans="1:7" ht="15">
      <c r="A56" s="32" t="s">
        <v>228</v>
      </c>
      <c r="B56" s="3">
        <v>209</v>
      </c>
      <c r="C56" s="14">
        <v>248</v>
      </c>
      <c r="D56" s="3">
        <v>262</v>
      </c>
      <c r="E56" s="35">
        <f t="shared" si="3"/>
        <v>0.005307081510290066</v>
      </c>
      <c r="F56" s="36">
        <f t="shared" si="4"/>
        <v>0.2535885167464115</v>
      </c>
      <c r="G56" s="14">
        <f t="shared" si="5"/>
        <v>53</v>
      </c>
    </row>
    <row r="57" spans="1:7" ht="15">
      <c r="A57" s="32" t="s">
        <v>229</v>
      </c>
      <c r="B57" s="3">
        <v>652</v>
      </c>
      <c r="C57" s="14">
        <v>765</v>
      </c>
      <c r="D57" s="3">
        <v>853</v>
      </c>
      <c r="E57" s="35">
        <f t="shared" si="3"/>
        <v>0.01727839896289094</v>
      </c>
      <c r="F57" s="36">
        <f t="shared" si="4"/>
        <v>0.30828220858895705</v>
      </c>
      <c r="G57" s="14">
        <f t="shared" si="5"/>
        <v>201</v>
      </c>
    </row>
    <row r="58" spans="1:7" ht="15">
      <c r="A58" s="32" t="s">
        <v>230</v>
      </c>
      <c r="B58" s="3">
        <v>62</v>
      </c>
      <c r="C58" s="14">
        <v>112</v>
      </c>
      <c r="D58" s="3">
        <v>118</v>
      </c>
      <c r="E58" s="35">
        <f t="shared" si="3"/>
        <v>0.0023902122832604117</v>
      </c>
      <c r="F58" s="36">
        <f t="shared" si="4"/>
        <v>0.9032258064516129</v>
      </c>
      <c r="G58" s="14">
        <f t="shared" si="5"/>
        <v>56</v>
      </c>
    </row>
    <row r="59" spans="1:7" ht="15">
      <c r="A59" s="32" t="s">
        <v>231</v>
      </c>
      <c r="B59" s="3">
        <v>550</v>
      </c>
      <c r="C59" s="14">
        <v>631</v>
      </c>
      <c r="D59" s="3">
        <v>698</v>
      </c>
      <c r="E59" s="35">
        <f t="shared" si="3"/>
        <v>0.014138713336574299</v>
      </c>
      <c r="F59" s="36">
        <f t="shared" si="4"/>
        <v>0.2690909090909091</v>
      </c>
      <c r="G59" s="14">
        <f t="shared" si="5"/>
        <v>148</v>
      </c>
    </row>
    <row r="60" spans="1:7" ht="15">
      <c r="A60" s="32" t="s">
        <v>232</v>
      </c>
      <c r="B60" s="3">
        <v>696</v>
      </c>
      <c r="C60" s="14">
        <v>516</v>
      </c>
      <c r="D60" s="3">
        <v>1226</v>
      </c>
      <c r="E60" s="35">
        <f t="shared" si="3"/>
        <v>0.0248339005023497</v>
      </c>
      <c r="F60" s="36">
        <f t="shared" si="4"/>
        <v>0.7614942528735632</v>
      </c>
      <c r="G60" s="14">
        <f t="shared" si="5"/>
        <v>530</v>
      </c>
    </row>
    <row r="61" spans="1:7" ht="15">
      <c r="A61" s="32" t="s">
        <v>233</v>
      </c>
      <c r="B61" s="3">
        <v>24</v>
      </c>
      <c r="C61" s="14">
        <v>37</v>
      </c>
      <c r="D61" s="3">
        <v>35</v>
      </c>
      <c r="E61" s="35">
        <f t="shared" si="3"/>
        <v>0.0007089612704585966</v>
      </c>
      <c r="F61" s="36">
        <f t="shared" si="4"/>
        <v>0.4583333333333333</v>
      </c>
      <c r="G61" s="14">
        <f t="shared" si="5"/>
        <v>11</v>
      </c>
    </row>
    <row r="62" spans="1:7" ht="15">
      <c r="A62" s="32" t="s">
        <v>234</v>
      </c>
      <c r="B62" s="3">
        <v>81</v>
      </c>
      <c r="C62" s="14">
        <v>94</v>
      </c>
      <c r="D62" s="3">
        <v>157</v>
      </c>
      <c r="E62" s="35">
        <f t="shared" si="3"/>
        <v>0.0031801976989142763</v>
      </c>
      <c r="F62" s="36">
        <f t="shared" si="4"/>
        <v>0.9382716049382716</v>
      </c>
      <c r="G62" s="14">
        <f t="shared" si="5"/>
        <v>76</v>
      </c>
    </row>
    <row r="63" spans="1:7" ht="15">
      <c r="A63" s="32" t="s">
        <v>235</v>
      </c>
      <c r="B63" s="3">
        <v>66</v>
      </c>
      <c r="C63" s="14">
        <v>77</v>
      </c>
      <c r="D63" s="3">
        <v>91</v>
      </c>
      <c r="E63" s="35">
        <f t="shared" si="3"/>
        <v>0.0018432993031923513</v>
      </c>
      <c r="F63" s="36">
        <f t="shared" si="4"/>
        <v>0.3787878787878788</v>
      </c>
      <c r="G63" s="14">
        <f t="shared" si="5"/>
        <v>25</v>
      </c>
    </row>
    <row r="64" spans="1:7" ht="15">
      <c r="A64" s="32" t="s">
        <v>236</v>
      </c>
      <c r="B64" s="3">
        <v>174</v>
      </c>
      <c r="C64" s="14">
        <v>211</v>
      </c>
      <c r="D64" s="3">
        <v>185</v>
      </c>
      <c r="E64" s="35">
        <f t="shared" si="3"/>
        <v>0.003747366715281154</v>
      </c>
      <c r="F64" s="36">
        <f t="shared" si="4"/>
        <v>0.06321839080459771</v>
      </c>
      <c r="G64" s="14">
        <f t="shared" si="5"/>
        <v>11</v>
      </c>
    </row>
    <row r="65" spans="1:7" ht="15">
      <c r="A65" s="32" t="s">
        <v>237</v>
      </c>
      <c r="B65" s="3">
        <v>147</v>
      </c>
      <c r="C65" s="14">
        <v>267</v>
      </c>
      <c r="D65" s="3">
        <v>231</v>
      </c>
      <c r="E65" s="35">
        <f t="shared" si="3"/>
        <v>0.004679144385026738</v>
      </c>
      <c r="F65" s="36">
        <f t="shared" si="4"/>
        <v>0.5714285714285714</v>
      </c>
      <c r="G65" s="14">
        <f t="shared" si="5"/>
        <v>84</v>
      </c>
    </row>
    <row r="66" spans="1:7" ht="15">
      <c r="A66" s="32" t="s">
        <v>238</v>
      </c>
      <c r="B66" s="3">
        <v>114</v>
      </c>
      <c r="C66" s="14">
        <v>107</v>
      </c>
      <c r="D66" s="3">
        <v>226</v>
      </c>
      <c r="E66" s="35">
        <f aca="true" t="shared" si="6" ref="E66:E82">D66/$D$83</f>
        <v>0.004577864203532653</v>
      </c>
      <c r="F66" s="36">
        <f aca="true" t="shared" si="7" ref="F66:F82">(D66-B66)/B66</f>
        <v>0.9824561403508771</v>
      </c>
      <c r="G66" s="14">
        <f aca="true" t="shared" si="8" ref="G66:G82">D66-B66</f>
        <v>112</v>
      </c>
    </row>
    <row r="67" spans="1:7" ht="15">
      <c r="A67" s="32" t="s">
        <v>239</v>
      </c>
      <c r="B67" s="3">
        <v>442</v>
      </c>
      <c r="C67" s="14">
        <v>531</v>
      </c>
      <c r="D67" s="3">
        <v>589</v>
      </c>
      <c r="E67" s="35">
        <f t="shared" si="6"/>
        <v>0.011930805380003242</v>
      </c>
      <c r="F67" s="36">
        <f t="shared" si="7"/>
        <v>0.332579185520362</v>
      </c>
      <c r="G67" s="14">
        <f t="shared" si="8"/>
        <v>147</v>
      </c>
    </row>
    <row r="68" spans="1:7" ht="15">
      <c r="A68" s="32" t="s">
        <v>240</v>
      </c>
      <c r="B68" s="3">
        <v>276</v>
      </c>
      <c r="C68" s="14">
        <v>400</v>
      </c>
      <c r="D68" s="3">
        <v>448</v>
      </c>
      <c r="E68" s="35">
        <f t="shared" si="6"/>
        <v>0.009074704261870037</v>
      </c>
      <c r="F68" s="36">
        <f t="shared" si="7"/>
        <v>0.6231884057971014</v>
      </c>
      <c r="G68" s="14">
        <f t="shared" si="8"/>
        <v>172</v>
      </c>
    </row>
    <row r="69" spans="1:7" ht="15">
      <c r="A69" s="32" t="s">
        <v>241</v>
      </c>
      <c r="B69" s="3">
        <v>36</v>
      </c>
      <c r="C69" s="14">
        <v>35</v>
      </c>
      <c r="D69" s="3">
        <v>43</v>
      </c>
      <c r="E69" s="35">
        <f t="shared" si="6"/>
        <v>0.000871009560849133</v>
      </c>
      <c r="F69" s="36">
        <f t="shared" si="7"/>
        <v>0.19444444444444445</v>
      </c>
      <c r="G69" s="14">
        <f t="shared" si="8"/>
        <v>7</v>
      </c>
    </row>
    <row r="70" spans="1:7" ht="15">
      <c r="A70" s="32" t="s">
        <v>242</v>
      </c>
      <c r="B70" s="3">
        <v>46</v>
      </c>
      <c r="C70" s="14">
        <v>87</v>
      </c>
      <c r="D70" s="3">
        <v>99</v>
      </c>
      <c r="E70" s="35">
        <f t="shared" si="6"/>
        <v>0.002005347593582888</v>
      </c>
      <c r="F70" s="36">
        <f t="shared" si="7"/>
        <v>1.1521739130434783</v>
      </c>
      <c r="G70" s="14">
        <f t="shared" si="8"/>
        <v>53</v>
      </c>
    </row>
    <row r="71" spans="1:7" ht="15">
      <c r="A71" s="32" t="s">
        <v>243</v>
      </c>
      <c r="B71" s="3">
        <v>113</v>
      </c>
      <c r="C71" s="14">
        <v>160</v>
      </c>
      <c r="D71" s="3">
        <v>167</v>
      </c>
      <c r="E71" s="35">
        <f t="shared" si="6"/>
        <v>0.0033827580619024467</v>
      </c>
      <c r="F71" s="36">
        <f t="shared" si="7"/>
        <v>0.4778761061946903</v>
      </c>
      <c r="G71" s="14">
        <f t="shared" si="8"/>
        <v>54</v>
      </c>
    </row>
    <row r="72" spans="1:7" ht="15">
      <c r="A72" s="32" t="s">
        <v>244</v>
      </c>
      <c r="B72" s="3">
        <v>157</v>
      </c>
      <c r="C72" s="14">
        <v>247</v>
      </c>
      <c r="D72" s="3">
        <v>273</v>
      </c>
      <c r="E72" s="35">
        <f t="shared" si="6"/>
        <v>0.005529897909577054</v>
      </c>
      <c r="F72" s="36">
        <f t="shared" si="7"/>
        <v>0.7388535031847133</v>
      </c>
      <c r="G72" s="14">
        <f t="shared" si="8"/>
        <v>116</v>
      </c>
    </row>
    <row r="73" spans="1:7" ht="15">
      <c r="A73" s="32" t="s">
        <v>245</v>
      </c>
      <c r="B73" s="3">
        <v>14</v>
      </c>
      <c r="C73" s="14">
        <v>34</v>
      </c>
      <c r="D73" s="3">
        <v>55</v>
      </c>
      <c r="E73" s="35">
        <f t="shared" si="6"/>
        <v>0.0011140819964349377</v>
      </c>
      <c r="F73" s="36">
        <f t="shared" si="7"/>
        <v>2.9285714285714284</v>
      </c>
      <c r="G73" s="14">
        <f t="shared" si="8"/>
        <v>41</v>
      </c>
    </row>
    <row r="74" spans="1:7" ht="15">
      <c r="A74" s="32" t="s">
        <v>246</v>
      </c>
      <c r="B74" s="3">
        <v>752</v>
      </c>
      <c r="C74" s="14">
        <v>1059</v>
      </c>
      <c r="D74" s="3">
        <v>1140</v>
      </c>
      <c r="E74" s="35">
        <f t="shared" si="6"/>
        <v>0.023091881380651436</v>
      </c>
      <c r="F74" s="36">
        <f t="shared" si="7"/>
        <v>0.5159574468085106</v>
      </c>
      <c r="G74" s="14">
        <f t="shared" si="8"/>
        <v>388</v>
      </c>
    </row>
    <row r="75" spans="1:7" ht="15">
      <c r="A75" s="32" t="s">
        <v>247</v>
      </c>
      <c r="B75" s="3">
        <v>116</v>
      </c>
      <c r="C75" s="14">
        <v>157</v>
      </c>
      <c r="D75" s="3">
        <v>137</v>
      </c>
      <c r="E75" s="35">
        <f t="shared" si="6"/>
        <v>0.0027750769729379355</v>
      </c>
      <c r="F75" s="36">
        <f t="shared" si="7"/>
        <v>0.1810344827586207</v>
      </c>
      <c r="G75" s="14">
        <f t="shared" si="8"/>
        <v>21</v>
      </c>
    </row>
    <row r="76" spans="1:7" ht="15">
      <c r="A76" s="32" t="s">
        <v>248</v>
      </c>
      <c r="B76" s="3">
        <v>300</v>
      </c>
      <c r="C76" s="14">
        <v>422</v>
      </c>
      <c r="D76" s="3">
        <v>430</v>
      </c>
      <c r="E76" s="35">
        <f t="shared" si="6"/>
        <v>0.008710095608491331</v>
      </c>
      <c r="F76" s="36">
        <f t="shared" si="7"/>
        <v>0.43333333333333335</v>
      </c>
      <c r="G76" s="14">
        <f t="shared" si="8"/>
        <v>130</v>
      </c>
    </row>
    <row r="77" spans="1:7" ht="15">
      <c r="A77" s="32" t="s">
        <v>249</v>
      </c>
      <c r="B77" s="3">
        <v>13</v>
      </c>
      <c r="C77" s="14">
        <v>16</v>
      </c>
      <c r="D77" s="3">
        <v>21</v>
      </c>
      <c r="E77" s="35">
        <f t="shared" si="6"/>
        <v>0.000425376762275158</v>
      </c>
      <c r="F77" s="36">
        <f t="shared" si="7"/>
        <v>0.6153846153846154</v>
      </c>
      <c r="G77" s="14">
        <f t="shared" si="8"/>
        <v>8</v>
      </c>
    </row>
    <row r="78" spans="1:7" ht="15">
      <c r="A78" s="32" t="s">
        <v>250</v>
      </c>
      <c r="B78" s="3">
        <v>204</v>
      </c>
      <c r="C78" s="14">
        <v>208</v>
      </c>
      <c r="D78" s="3">
        <v>226</v>
      </c>
      <c r="E78" s="35">
        <f t="shared" si="6"/>
        <v>0.004577864203532653</v>
      </c>
      <c r="F78" s="36">
        <f t="shared" si="7"/>
        <v>0.10784313725490197</v>
      </c>
      <c r="G78" s="14">
        <f t="shared" si="8"/>
        <v>22</v>
      </c>
    </row>
    <row r="79" spans="1:7" ht="15">
      <c r="A79" s="32" t="s">
        <v>251</v>
      </c>
      <c r="B79" s="3">
        <v>135</v>
      </c>
      <c r="C79" s="14">
        <v>218</v>
      </c>
      <c r="D79" s="3">
        <v>144</v>
      </c>
      <c r="E79" s="35">
        <f t="shared" si="6"/>
        <v>0.002916869227029655</v>
      </c>
      <c r="F79" s="36">
        <f t="shared" si="7"/>
        <v>0.06666666666666667</v>
      </c>
      <c r="G79" s="14">
        <f t="shared" si="8"/>
        <v>9</v>
      </c>
    </row>
    <row r="80" spans="1:7" ht="15">
      <c r="A80" s="32" t="s">
        <v>252</v>
      </c>
      <c r="B80" s="3">
        <v>139</v>
      </c>
      <c r="C80" s="14">
        <v>127</v>
      </c>
      <c r="D80" s="3">
        <v>147</v>
      </c>
      <c r="E80" s="35">
        <f t="shared" si="6"/>
        <v>0.002977637335926106</v>
      </c>
      <c r="F80" s="36">
        <f t="shared" si="7"/>
        <v>0.05755395683453238</v>
      </c>
      <c r="G80" s="14">
        <f t="shared" si="8"/>
        <v>8</v>
      </c>
    </row>
    <row r="81" spans="1:7" ht="15">
      <c r="A81" s="32" t="s">
        <v>253</v>
      </c>
      <c r="B81" s="3">
        <v>99</v>
      </c>
      <c r="C81" s="14">
        <v>116</v>
      </c>
      <c r="D81" s="3">
        <v>161</v>
      </c>
      <c r="E81" s="35">
        <f t="shared" si="6"/>
        <v>0.0032612218441095448</v>
      </c>
      <c r="F81" s="36">
        <f t="shared" si="7"/>
        <v>0.6262626262626263</v>
      </c>
      <c r="G81" s="14">
        <f t="shared" si="8"/>
        <v>62</v>
      </c>
    </row>
    <row r="82" spans="1:7" ht="15.75" thickBot="1">
      <c r="A82" s="32" t="s">
        <v>254</v>
      </c>
      <c r="B82" s="3">
        <v>160</v>
      </c>
      <c r="C82" s="14">
        <v>230</v>
      </c>
      <c r="D82" s="3">
        <v>207</v>
      </c>
      <c r="E82" s="35">
        <f t="shared" si="6"/>
        <v>0.004192999513855129</v>
      </c>
      <c r="F82" s="36">
        <f t="shared" si="7"/>
        <v>0.29375</v>
      </c>
      <c r="G82" s="14">
        <f t="shared" si="8"/>
        <v>47</v>
      </c>
    </row>
    <row r="83" spans="1:7" ht="15.75" thickBot="1">
      <c r="A83" s="34" t="s">
        <v>174</v>
      </c>
      <c r="B83" s="126">
        <v>36223</v>
      </c>
      <c r="C83" s="55">
        <v>45318</v>
      </c>
      <c r="D83" s="126">
        <v>49368</v>
      </c>
      <c r="E83" s="37">
        <f>D83/$D$83</f>
        <v>1</v>
      </c>
      <c r="F83" s="38">
        <f>(D83-B83)/B83</f>
        <v>0.36289098086850896</v>
      </c>
      <c r="G83" s="55">
        <f>D83-B83</f>
        <v>13145</v>
      </c>
    </row>
  </sheetData>
  <sheetProtection/>
  <autoFilter ref="A1:F83"/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83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8.28125" style="0" bestFit="1" customWidth="1"/>
    <col min="2" max="2" width="12.00390625" style="0" bestFit="1" customWidth="1"/>
    <col min="3" max="3" width="12.00390625" style="0" customWidth="1"/>
    <col min="4" max="4" width="12.00390625" style="0" bestFit="1" customWidth="1"/>
    <col min="5" max="5" width="21.421875" style="0" bestFit="1" customWidth="1"/>
    <col min="6" max="6" width="31.140625" style="0" customWidth="1"/>
    <col min="7" max="7" width="36.7109375" style="0" customWidth="1"/>
  </cols>
  <sheetData>
    <row r="1" spans="1:7" ht="30.75" thickBot="1">
      <c r="A1" s="12" t="s">
        <v>175</v>
      </c>
      <c r="B1" s="104">
        <v>40817</v>
      </c>
      <c r="C1" s="105">
        <v>41153</v>
      </c>
      <c r="D1" s="104">
        <v>41183</v>
      </c>
      <c r="E1" s="42" t="s">
        <v>290</v>
      </c>
      <c r="F1" s="42" t="s">
        <v>304</v>
      </c>
      <c r="G1" s="44" t="s">
        <v>305</v>
      </c>
    </row>
    <row r="2" spans="1:7" ht="15">
      <c r="A2" s="31" t="s">
        <v>176</v>
      </c>
      <c r="B2" s="114">
        <v>563</v>
      </c>
      <c r="C2" s="13">
        <v>457</v>
      </c>
      <c r="D2" s="9">
        <v>619</v>
      </c>
      <c r="E2" s="45">
        <f aca="true" t="shared" si="0" ref="E2:E33">D2/$D$83</f>
        <v>0.02464270074445639</v>
      </c>
      <c r="F2" s="139">
        <f aca="true" t="shared" si="1" ref="F2:F33">(D2-B2)/B2</f>
        <v>0.0994671403197158</v>
      </c>
      <c r="G2" s="13">
        <f aca="true" t="shared" si="2" ref="G2:G33">D2-B2</f>
        <v>56</v>
      </c>
    </row>
    <row r="3" spans="1:7" ht="15">
      <c r="A3" s="31" t="s">
        <v>177</v>
      </c>
      <c r="B3" s="10">
        <v>90</v>
      </c>
      <c r="C3" s="14">
        <v>80</v>
      </c>
      <c r="D3" s="11">
        <v>63</v>
      </c>
      <c r="E3" s="35">
        <f t="shared" si="0"/>
        <v>0.0025080616266571123</v>
      </c>
      <c r="F3" s="36">
        <f t="shared" si="1"/>
        <v>-0.3</v>
      </c>
      <c r="G3" s="14">
        <f t="shared" si="2"/>
        <v>-27</v>
      </c>
    </row>
    <row r="4" spans="1:7" ht="15">
      <c r="A4" s="31" t="s">
        <v>178</v>
      </c>
      <c r="B4" s="10">
        <v>117</v>
      </c>
      <c r="C4" s="14">
        <v>119</v>
      </c>
      <c r="D4" s="11">
        <v>123</v>
      </c>
      <c r="E4" s="35">
        <f t="shared" si="0"/>
        <v>0.004896691747282933</v>
      </c>
      <c r="F4" s="36">
        <f t="shared" si="1"/>
        <v>0.05128205128205128</v>
      </c>
      <c r="G4" s="14">
        <f t="shared" si="2"/>
        <v>6</v>
      </c>
    </row>
    <row r="5" spans="1:7" ht="15">
      <c r="A5" s="31" t="s">
        <v>179</v>
      </c>
      <c r="B5" s="10">
        <v>5</v>
      </c>
      <c r="C5" s="14">
        <v>11</v>
      </c>
      <c r="D5" s="11">
        <v>11</v>
      </c>
      <c r="E5" s="35">
        <f t="shared" si="0"/>
        <v>0.00043791552211473386</v>
      </c>
      <c r="F5" s="36">
        <f t="shared" si="1"/>
        <v>1.2</v>
      </c>
      <c r="G5" s="14">
        <f t="shared" si="2"/>
        <v>6</v>
      </c>
    </row>
    <row r="6" spans="1:7" ht="15">
      <c r="A6" s="31" t="s">
        <v>180</v>
      </c>
      <c r="B6" s="10">
        <v>30</v>
      </c>
      <c r="C6" s="14">
        <v>41</v>
      </c>
      <c r="D6" s="11">
        <v>54</v>
      </c>
      <c r="E6" s="35">
        <f t="shared" si="0"/>
        <v>0.002149767108563239</v>
      </c>
      <c r="F6" s="36">
        <f t="shared" si="1"/>
        <v>0.8</v>
      </c>
      <c r="G6" s="14">
        <f t="shared" si="2"/>
        <v>24</v>
      </c>
    </row>
    <row r="7" spans="1:7" ht="15">
      <c r="A7" s="31" t="s">
        <v>181</v>
      </c>
      <c r="B7" s="10">
        <v>58</v>
      </c>
      <c r="C7" s="14">
        <v>50</v>
      </c>
      <c r="D7" s="11">
        <v>69</v>
      </c>
      <c r="E7" s="35">
        <f t="shared" si="0"/>
        <v>0.0027469246387196943</v>
      </c>
      <c r="F7" s="36">
        <f t="shared" si="1"/>
        <v>0.1896551724137931</v>
      </c>
      <c r="G7" s="14">
        <f t="shared" si="2"/>
        <v>11</v>
      </c>
    </row>
    <row r="8" spans="1:7" ht="15">
      <c r="A8" s="31" t="s">
        <v>182</v>
      </c>
      <c r="B8" s="10">
        <v>1671</v>
      </c>
      <c r="C8" s="14">
        <v>1577</v>
      </c>
      <c r="D8" s="11">
        <v>1676</v>
      </c>
      <c r="E8" s="35">
        <f t="shared" si="0"/>
        <v>0.06672240136948127</v>
      </c>
      <c r="F8" s="36">
        <f t="shared" si="1"/>
        <v>0.002992220227408737</v>
      </c>
      <c r="G8" s="14">
        <f t="shared" si="2"/>
        <v>5</v>
      </c>
    </row>
    <row r="9" spans="1:7" ht="15">
      <c r="A9" s="31" t="s">
        <v>183</v>
      </c>
      <c r="B9" s="10">
        <v>946</v>
      </c>
      <c r="C9" s="14">
        <v>720</v>
      </c>
      <c r="D9" s="11">
        <v>1453</v>
      </c>
      <c r="E9" s="35">
        <f t="shared" si="0"/>
        <v>0.0578446594211553</v>
      </c>
      <c r="F9" s="36">
        <f t="shared" si="1"/>
        <v>0.5359408033826638</v>
      </c>
      <c r="G9" s="14">
        <f t="shared" si="2"/>
        <v>507</v>
      </c>
    </row>
    <row r="10" spans="1:7" ht="15">
      <c r="A10" s="31" t="s">
        <v>184</v>
      </c>
      <c r="B10" s="10">
        <v>2</v>
      </c>
      <c r="C10" s="14">
        <v>4</v>
      </c>
      <c r="D10" s="11">
        <v>4</v>
      </c>
      <c r="E10" s="35">
        <f t="shared" si="0"/>
        <v>0.0001592420080417214</v>
      </c>
      <c r="F10" s="36">
        <f t="shared" si="1"/>
        <v>1</v>
      </c>
      <c r="G10" s="14">
        <f t="shared" si="2"/>
        <v>2</v>
      </c>
    </row>
    <row r="11" spans="1:7" ht="15">
      <c r="A11" s="31" t="s">
        <v>185</v>
      </c>
      <c r="B11" s="10">
        <v>40</v>
      </c>
      <c r="C11" s="14">
        <v>32</v>
      </c>
      <c r="D11" s="11">
        <v>79</v>
      </c>
      <c r="E11" s="35">
        <f t="shared" si="0"/>
        <v>0.0031450296588239977</v>
      </c>
      <c r="F11" s="36">
        <f t="shared" si="1"/>
        <v>0.975</v>
      </c>
      <c r="G11" s="14">
        <f t="shared" si="2"/>
        <v>39</v>
      </c>
    </row>
    <row r="12" spans="1:7" ht="15">
      <c r="A12" s="31" t="s">
        <v>186</v>
      </c>
      <c r="B12" s="10">
        <v>226</v>
      </c>
      <c r="C12" s="14">
        <v>207</v>
      </c>
      <c r="D12" s="11">
        <v>275</v>
      </c>
      <c r="E12" s="35">
        <f t="shared" si="0"/>
        <v>0.010947888052868346</v>
      </c>
      <c r="F12" s="36">
        <f t="shared" si="1"/>
        <v>0.2168141592920354</v>
      </c>
      <c r="G12" s="14">
        <f t="shared" si="2"/>
        <v>49</v>
      </c>
    </row>
    <row r="13" spans="1:7" ht="15">
      <c r="A13" s="31" t="s">
        <v>187</v>
      </c>
      <c r="B13" s="10">
        <v>252</v>
      </c>
      <c r="C13" s="14">
        <v>244</v>
      </c>
      <c r="D13" s="11">
        <v>266</v>
      </c>
      <c r="E13" s="35">
        <f t="shared" si="0"/>
        <v>0.010589593534774474</v>
      </c>
      <c r="F13" s="36">
        <f t="shared" si="1"/>
        <v>0.05555555555555555</v>
      </c>
      <c r="G13" s="14">
        <f t="shared" si="2"/>
        <v>14</v>
      </c>
    </row>
    <row r="14" spans="1:7" ht="15">
      <c r="A14" s="31" t="s">
        <v>188</v>
      </c>
      <c r="B14" s="10">
        <v>46</v>
      </c>
      <c r="C14" s="14">
        <v>67</v>
      </c>
      <c r="D14" s="11">
        <v>80</v>
      </c>
      <c r="E14" s="35">
        <f t="shared" si="0"/>
        <v>0.0031848401608344282</v>
      </c>
      <c r="F14" s="36">
        <f t="shared" si="1"/>
        <v>0.7391304347826086</v>
      </c>
      <c r="G14" s="14">
        <f t="shared" si="2"/>
        <v>34</v>
      </c>
    </row>
    <row r="15" spans="1:7" ht="15">
      <c r="A15" s="31" t="s">
        <v>189</v>
      </c>
      <c r="B15" s="10">
        <v>90</v>
      </c>
      <c r="C15" s="14">
        <v>51</v>
      </c>
      <c r="D15" s="11">
        <v>73</v>
      </c>
      <c r="E15" s="35">
        <f t="shared" si="0"/>
        <v>0.0029061666467614156</v>
      </c>
      <c r="F15" s="36">
        <f t="shared" si="1"/>
        <v>-0.18888888888888888</v>
      </c>
      <c r="G15" s="14">
        <f t="shared" si="2"/>
        <v>-17</v>
      </c>
    </row>
    <row r="16" spans="1:7" ht="15">
      <c r="A16" s="31" t="s">
        <v>190</v>
      </c>
      <c r="B16" s="10">
        <v>6</v>
      </c>
      <c r="C16" s="14">
        <v>6</v>
      </c>
      <c r="D16" s="11">
        <v>9</v>
      </c>
      <c r="E16" s="35">
        <f t="shared" si="0"/>
        <v>0.00035829451809387314</v>
      </c>
      <c r="F16" s="36">
        <f t="shared" si="1"/>
        <v>0.5</v>
      </c>
      <c r="G16" s="14">
        <f t="shared" si="2"/>
        <v>3</v>
      </c>
    </row>
    <row r="17" spans="1:7" ht="15">
      <c r="A17" s="31" t="s">
        <v>191</v>
      </c>
      <c r="B17" s="10">
        <v>84</v>
      </c>
      <c r="C17" s="14">
        <v>96</v>
      </c>
      <c r="D17" s="11">
        <v>138</v>
      </c>
      <c r="E17" s="35">
        <f t="shared" si="0"/>
        <v>0.005493849277439389</v>
      </c>
      <c r="F17" s="36">
        <f t="shared" si="1"/>
        <v>0.6428571428571429</v>
      </c>
      <c r="G17" s="14">
        <f t="shared" si="2"/>
        <v>54</v>
      </c>
    </row>
    <row r="18" spans="1:7" ht="15">
      <c r="A18" s="31" t="s">
        <v>192</v>
      </c>
      <c r="B18" s="10">
        <v>22</v>
      </c>
      <c r="C18" s="14">
        <v>17</v>
      </c>
      <c r="D18" s="11">
        <v>32</v>
      </c>
      <c r="E18" s="35">
        <f t="shared" si="0"/>
        <v>0.0012739360643337712</v>
      </c>
      <c r="F18" s="36">
        <f t="shared" si="1"/>
        <v>0.45454545454545453</v>
      </c>
      <c r="G18" s="14">
        <f t="shared" si="2"/>
        <v>10</v>
      </c>
    </row>
    <row r="19" spans="1:7" ht="15">
      <c r="A19" s="31" t="s">
        <v>193</v>
      </c>
      <c r="B19" s="10">
        <v>13</v>
      </c>
      <c r="C19" s="14">
        <v>14</v>
      </c>
      <c r="D19" s="11">
        <v>17</v>
      </c>
      <c r="E19" s="35">
        <f t="shared" si="0"/>
        <v>0.0006767785341773159</v>
      </c>
      <c r="F19" s="36">
        <f t="shared" si="1"/>
        <v>0.3076923076923077</v>
      </c>
      <c r="G19" s="14">
        <f t="shared" si="2"/>
        <v>4</v>
      </c>
    </row>
    <row r="20" spans="1:7" ht="15">
      <c r="A20" s="31" t="s">
        <v>194</v>
      </c>
      <c r="B20" s="10">
        <v>70</v>
      </c>
      <c r="C20" s="14">
        <v>90</v>
      </c>
      <c r="D20" s="11">
        <v>76</v>
      </c>
      <c r="E20" s="35">
        <f t="shared" si="0"/>
        <v>0.003025598152792707</v>
      </c>
      <c r="F20" s="36">
        <f t="shared" si="1"/>
        <v>0.08571428571428572</v>
      </c>
      <c r="G20" s="14">
        <f t="shared" si="2"/>
        <v>6</v>
      </c>
    </row>
    <row r="21" spans="1:7" ht="15">
      <c r="A21" s="31" t="s">
        <v>195</v>
      </c>
      <c r="B21" s="10">
        <v>23</v>
      </c>
      <c r="C21" s="14">
        <v>32</v>
      </c>
      <c r="D21" s="11">
        <v>35</v>
      </c>
      <c r="E21" s="35">
        <f t="shared" si="0"/>
        <v>0.0013933675703650622</v>
      </c>
      <c r="F21" s="36">
        <f t="shared" si="1"/>
        <v>0.5217391304347826</v>
      </c>
      <c r="G21" s="14">
        <f t="shared" si="2"/>
        <v>12</v>
      </c>
    </row>
    <row r="22" spans="1:7" ht="15">
      <c r="A22" s="31" t="s">
        <v>196</v>
      </c>
      <c r="B22" s="10">
        <v>1227</v>
      </c>
      <c r="C22" s="14">
        <v>1433</v>
      </c>
      <c r="D22" s="11">
        <v>1554</v>
      </c>
      <c r="E22" s="35">
        <f t="shared" si="0"/>
        <v>0.06186552012420877</v>
      </c>
      <c r="F22" s="36">
        <f t="shared" si="1"/>
        <v>0.2665036674816626</v>
      </c>
      <c r="G22" s="14">
        <f t="shared" si="2"/>
        <v>327</v>
      </c>
    </row>
    <row r="23" spans="1:7" ht="15">
      <c r="A23" s="31" t="s">
        <v>197</v>
      </c>
      <c r="B23" s="10">
        <v>81</v>
      </c>
      <c r="C23" s="14">
        <v>117</v>
      </c>
      <c r="D23" s="11">
        <v>148</v>
      </c>
      <c r="E23" s="35">
        <f t="shared" si="0"/>
        <v>0.005891954297543692</v>
      </c>
      <c r="F23" s="36">
        <f t="shared" si="1"/>
        <v>0.8271604938271605</v>
      </c>
      <c r="G23" s="14">
        <f t="shared" si="2"/>
        <v>67</v>
      </c>
    </row>
    <row r="24" spans="1:7" ht="15">
      <c r="A24" s="31" t="s">
        <v>198</v>
      </c>
      <c r="B24" s="10">
        <v>35</v>
      </c>
      <c r="C24" s="14">
        <v>43</v>
      </c>
      <c r="D24" s="11">
        <v>44</v>
      </c>
      <c r="E24" s="35">
        <f t="shared" si="0"/>
        <v>0.0017516620884589355</v>
      </c>
      <c r="F24" s="36">
        <f t="shared" si="1"/>
        <v>0.2571428571428571</v>
      </c>
      <c r="G24" s="14">
        <f t="shared" si="2"/>
        <v>9</v>
      </c>
    </row>
    <row r="25" spans="1:7" ht="15">
      <c r="A25" s="31" t="s">
        <v>199</v>
      </c>
      <c r="B25" s="10">
        <v>88</v>
      </c>
      <c r="C25" s="14">
        <v>80</v>
      </c>
      <c r="D25" s="11">
        <v>89</v>
      </c>
      <c r="E25" s="35">
        <f t="shared" si="0"/>
        <v>0.0035431346789283015</v>
      </c>
      <c r="F25" s="36">
        <f t="shared" si="1"/>
        <v>0.011363636363636364</v>
      </c>
      <c r="G25" s="14">
        <f t="shared" si="2"/>
        <v>1</v>
      </c>
    </row>
    <row r="26" spans="1:7" ht="15">
      <c r="A26" s="31" t="s">
        <v>200</v>
      </c>
      <c r="B26" s="10">
        <v>388</v>
      </c>
      <c r="C26" s="14">
        <v>414</v>
      </c>
      <c r="D26" s="11">
        <v>362</v>
      </c>
      <c r="E26" s="35">
        <f t="shared" si="0"/>
        <v>0.014411401727775787</v>
      </c>
      <c r="F26" s="36">
        <f t="shared" si="1"/>
        <v>-0.06701030927835051</v>
      </c>
      <c r="G26" s="14">
        <f t="shared" si="2"/>
        <v>-26</v>
      </c>
    </row>
    <row r="27" spans="1:7" ht="15">
      <c r="A27" s="31" t="s">
        <v>113</v>
      </c>
      <c r="B27" s="10">
        <v>183</v>
      </c>
      <c r="C27" s="14">
        <v>145</v>
      </c>
      <c r="D27" s="11">
        <v>207</v>
      </c>
      <c r="E27" s="35">
        <f t="shared" si="0"/>
        <v>0.008240773916159082</v>
      </c>
      <c r="F27" s="36">
        <f t="shared" si="1"/>
        <v>0.13114754098360656</v>
      </c>
      <c r="G27" s="14">
        <f t="shared" si="2"/>
        <v>24</v>
      </c>
    </row>
    <row r="28" spans="1:7" ht="15">
      <c r="A28" s="31" t="s">
        <v>201</v>
      </c>
      <c r="B28" s="10">
        <v>150</v>
      </c>
      <c r="C28" s="14">
        <v>171</v>
      </c>
      <c r="D28" s="11">
        <v>172</v>
      </c>
      <c r="E28" s="35">
        <f t="shared" si="0"/>
        <v>0.0068474063457940205</v>
      </c>
      <c r="F28" s="36">
        <f t="shared" si="1"/>
        <v>0.14666666666666667</v>
      </c>
      <c r="G28" s="14">
        <f t="shared" si="2"/>
        <v>22</v>
      </c>
    </row>
    <row r="29" spans="1:7" ht="15">
      <c r="A29" s="31" t="s">
        <v>202</v>
      </c>
      <c r="B29" s="10">
        <v>90</v>
      </c>
      <c r="C29" s="14">
        <v>95</v>
      </c>
      <c r="D29" s="11">
        <v>85</v>
      </c>
      <c r="E29" s="35">
        <f t="shared" si="0"/>
        <v>0.0033838926708865797</v>
      </c>
      <c r="F29" s="36">
        <f t="shared" si="1"/>
        <v>-0.05555555555555555</v>
      </c>
      <c r="G29" s="14">
        <f t="shared" si="2"/>
        <v>-5</v>
      </c>
    </row>
    <row r="30" spans="1:7" ht="15">
      <c r="A30" s="31" t="s">
        <v>203</v>
      </c>
      <c r="B30" s="10">
        <v>95</v>
      </c>
      <c r="C30" s="14">
        <v>88</v>
      </c>
      <c r="D30" s="11">
        <v>125</v>
      </c>
      <c r="E30" s="35">
        <f t="shared" si="0"/>
        <v>0.004976312751303794</v>
      </c>
      <c r="F30" s="36">
        <f t="shared" si="1"/>
        <v>0.3157894736842105</v>
      </c>
      <c r="G30" s="14">
        <f t="shared" si="2"/>
        <v>30</v>
      </c>
    </row>
    <row r="31" spans="1:7" ht="15">
      <c r="A31" s="31" t="s">
        <v>204</v>
      </c>
      <c r="B31" s="10">
        <v>20</v>
      </c>
      <c r="C31" s="14">
        <v>33</v>
      </c>
      <c r="D31" s="11">
        <v>31</v>
      </c>
      <c r="E31" s="35">
        <f t="shared" si="0"/>
        <v>0.0012341255623233409</v>
      </c>
      <c r="F31" s="36">
        <f t="shared" si="1"/>
        <v>0.55</v>
      </c>
      <c r="G31" s="14">
        <f t="shared" si="2"/>
        <v>11</v>
      </c>
    </row>
    <row r="32" spans="1:7" ht="15">
      <c r="A32" s="31" t="s">
        <v>205</v>
      </c>
      <c r="B32" s="10">
        <v>64</v>
      </c>
      <c r="C32" s="14">
        <v>87</v>
      </c>
      <c r="D32" s="11">
        <v>68</v>
      </c>
      <c r="E32" s="35">
        <f t="shared" si="0"/>
        <v>0.0027071141367092637</v>
      </c>
      <c r="F32" s="36">
        <f t="shared" si="1"/>
        <v>0.0625</v>
      </c>
      <c r="G32" s="14">
        <f t="shared" si="2"/>
        <v>4</v>
      </c>
    </row>
    <row r="33" spans="1:7" ht="15">
      <c r="A33" s="31" t="s">
        <v>206</v>
      </c>
      <c r="B33" s="10">
        <v>158</v>
      </c>
      <c r="C33" s="14">
        <v>211</v>
      </c>
      <c r="D33" s="11">
        <v>204</v>
      </c>
      <c r="E33" s="35">
        <f t="shared" si="0"/>
        <v>0.008121342410127791</v>
      </c>
      <c r="F33" s="36">
        <f t="shared" si="1"/>
        <v>0.2911392405063291</v>
      </c>
      <c r="G33" s="14">
        <f t="shared" si="2"/>
        <v>46</v>
      </c>
    </row>
    <row r="34" spans="1:7" ht="15">
      <c r="A34" s="31" t="s">
        <v>207</v>
      </c>
      <c r="B34" s="10">
        <v>397</v>
      </c>
      <c r="C34" s="14">
        <v>387</v>
      </c>
      <c r="D34" s="11">
        <v>360</v>
      </c>
      <c r="E34" s="35">
        <f aca="true" t="shared" si="3" ref="E34:E65">D34/$D$83</f>
        <v>0.014331780723754926</v>
      </c>
      <c r="F34" s="36">
        <f aca="true" t="shared" si="4" ref="F34:F65">(D34-B34)/B34</f>
        <v>-0.09319899244332494</v>
      </c>
      <c r="G34" s="14">
        <f aca="true" t="shared" si="5" ref="G34:G65">D34-B34</f>
        <v>-37</v>
      </c>
    </row>
    <row r="35" spans="1:7" ht="15">
      <c r="A35" s="31" t="s">
        <v>208</v>
      </c>
      <c r="B35" s="10">
        <v>106</v>
      </c>
      <c r="C35" s="14">
        <v>86</v>
      </c>
      <c r="D35" s="11">
        <v>111</v>
      </c>
      <c r="E35" s="35">
        <f t="shared" si="3"/>
        <v>0.004418965723157769</v>
      </c>
      <c r="F35" s="36">
        <f t="shared" si="4"/>
        <v>0.04716981132075472</v>
      </c>
      <c r="G35" s="14">
        <f t="shared" si="5"/>
        <v>5</v>
      </c>
    </row>
    <row r="36" spans="1:7" ht="15">
      <c r="A36" s="31" t="s">
        <v>209</v>
      </c>
      <c r="B36" s="10">
        <v>18</v>
      </c>
      <c r="C36" s="14">
        <v>16</v>
      </c>
      <c r="D36" s="11">
        <v>12</v>
      </c>
      <c r="E36" s="35">
        <f t="shared" si="3"/>
        <v>0.0004777260241251642</v>
      </c>
      <c r="F36" s="36">
        <f t="shared" si="4"/>
        <v>-0.3333333333333333</v>
      </c>
      <c r="G36" s="14">
        <f t="shared" si="5"/>
        <v>-6</v>
      </c>
    </row>
    <row r="37" spans="1:7" ht="15">
      <c r="A37" s="31" t="s">
        <v>210</v>
      </c>
      <c r="B37" s="10">
        <v>8</v>
      </c>
      <c r="C37" s="14">
        <v>9</v>
      </c>
      <c r="D37" s="11">
        <v>7</v>
      </c>
      <c r="E37" s="35">
        <f t="shared" si="3"/>
        <v>0.00027867351407301246</v>
      </c>
      <c r="F37" s="36">
        <f t="shared" si="4"/>
        <v>-0.125</v>
      </c>
      <c r="G37" s="14">
        <f t="shared" si="5"/>
        <v>-1</v>
      </c>
    </row>
    <row r="38" spans="1:7" ht="15">
      <c r="A38" s="31" t="s">
        <v>211</v>
      </c>
      <c r="B38" s="10">
        <v>206</v>
      </c>
      <c r="C38" s="14">
        <v>199</v>
      </c>
      <c r="D38" s="11">
        <v>206</v>
      </c>
      <c r="E38" s="35">
        <f t="shared" si="3"/>
        <v>0.008200963414148653</v>
      </c>
      <c r="F38" s="36">
        <f t="shared" si="4"/>
        <v>0</v>
      </c>
      <c r="G38" s="14">
        <f t="shared" si="5"/>
        <v>0</v>
      </c>
    </row>
    <row r="39" spans="1:7" ht="15">
      <c r="A39" s="31" t="s">
        <v>212</v>
      </c>
      <c r="B39" s="10">
        <v>12</v>
      </c>
      <c r="C39" s="14">
        <v>7</v>
      </c>
      <c r="D39" s="11">
        <v>10</v>
      </c>
      <c r="E39" s="35">
        <f t="shared" si="3"/>
        <v>0.00039810502010430353</v>
      </c>
      <c r="F39" s="36">
        <f t="shared" si="4"/>
        <v>-0.16666666666666666</v>
      </c>
      <c r="G39" s="14">
        <f t="shared" si="5"/>
        <v>-2</v>
      </c>
    </row>
    <row r="40" spans="1:7" ht="15">
      <c r="A40" s="31" t="s">
        <v>213</v>
      </c>
      <c r="B40" s="10">
        <v>50</v>
      </c>
      <c r="C40" s="14">
        <v>83</v>
      </c>
      <c r="D40" s="11">
        <v>62</v>
      </c>
      <c r="E40" s="35">
        <f t="shared" si="3"/>
        <v>0.0024682511246466817</v>
      </c>
      <c r="F40" s="36">
        <f t="shared" si="4"/>
        <v>0.24</v>
      </c>
      <c r="G40" s="14">
        <f t="shared" si="5"/>
        <v>12</v>
      </c>
    </row>
    <row r="41" spans="1:7" ht="15">
      <c r="A41" s="31" t="s">
        <v>214</v>
      </c>
      <c r="B41" s="10">
        <v>7702</v>
      </c>
      <c r="C41" s="14">
        <v>7173</v>
      </c>
      <c r="D41" s="11">
        <v>7608</v>
      </c>
      <c r="E41" s="35">
        <f t="shared" si="3"/>
        <v>0.3028782992953541</v>
      </c>
      <c r="F41" s="36">
        <f t="shared" si="4"/>
        <v>-0.012204622176058166</v>
      </c>
      <c r="G41" s="14">
        <f t="shared" si="5"/>
        <v>-94</v>
      </c>
    </row>
    <row r="42" spans="1:7" ht="15">
      <c r="A42" s="31" t="s">
        <v>215</v>
      </c>
      <c r="B42" s="10">
        <v>1807</v>
      </c>
      <c r="C42" s="14">
        <v>1833</v>
      </c>
      <c r="D42" s="11">
        <v>1933</v>
      </c>
      <c r="E42" s="35">
        <f t="shared" si="3"/>
        <v>0.07695370038616187</v>
      </c>
      <c r="F42" s="36">
        <f t="shared" si="4"/>
        <v>0.06972883231876037</v>
      </c>
      <c r="G42" s="14">
        <f t="shared" si="5"/>
        <v>126</v>
      </c>
    </row>
    <row r="43" spans="1:7" ht="15">
      <c r="A43" s="31" t="s">
        <v>216</v>
      </c>
      <c r="B43" s="10">
        <v>155</v>
      </c>
      <c r="C43" s="14">
        <v>181</v>
      </c>
      <c r="D43" s="11">
        <v>178</v>
      </c>
      <c r="E43" s="35">
        <f t="shared" si="3"/>
        <v>0.007086269357856603</v>
      </c>
      <c r="F43" s="36">
        <f t="shared" si="4"/>
        <v>0.14838709677419354</v>
      </c>
      <c r="G43" s="14">
        <f t="shared" si="5"/>
        <v>23</v>
      </c>
    </row>
    <row r="44" spans="1:7" ht="15">
      <c r="A44" s="31" t="s">
        <v>217</v>
      </c>
      <c r="B44" s="10">
        <v>74</v>
      </c>
      <c r="C44" s="14">
        <v>44</v>
      </c>
      <c r="D44" s="11">
        <v>56</v>
      </c>
      <c r="E44" s="35">
        <f t="shared" si="3"/>
        <v>0.0022293881125840997</v>
      </c>
      <c r="F44" s="36">
        <f t="shared" si="4"/>
        <v>-0.24324324324324326</v>
      </c>
      <c r="G44" s="14">
        <f t="shared" si="5"/>
        <v>-18</v>
      </c>
    </row>
    <row r="45" spans="1:7" ht="15">
      <c r="A45" s="31" t="s">
        <v>218</v>
      </c>
      <c r="B45" s="10">
        <v>61</v>
      </c>
      <c r="C45" s="14">
        <v>59</v>
      </c>
      <c r="D45" s="11">
        <v>35</v>
      </c>
      <c r="E45" s="35">
        <f t="shared" si="3"/>
        <v>0.0013933675703650622</v>
      </c>
      <c r="F45" s="36">
        <f t="shared" si="4"/>
        <v>-0.4262295081967213</v>
      </c>
      <c r="G45" s="14">
        <f t="shared" si="5"/>
        <v>-26</v>
      </c>
    </row>
    <row r="46" spans="1:7" ht="15">
      <c r="A46" s="31" t="s">
        <v>219</v>
      </c>
      <c r="B46" s="10">
        <v>21</v>
      </c>
      <c r="C46" s="14">
        <v>9</v>
      </c>
      <c r="D46" s="11">
        <v>27</v>
      </c>
      <c r="E46" s="35">
        <f t="shared" si="3"/>
        <v>0.0010748835542816195</v>
      </c>
      <c r="F46" s="36">
        <f t="shared" si="4"/>
        <v>0.2857142857142857</v>
      </c>
      <c r="G46" s="14">
        <f t="shared" si="5"/>
        <v>6</v>
      </c>
    </row>
    <row r="47" spans="1:7" ht="15">
      <c r="A47" s="31" t="s">
        <v>220</v>
      </c>
      <c r="B47" s="10">
        <v>78</v>
      </c>
      <c r="C47" s="14">
        <v>47</v>
      </c>
      <c r="D47" s="11">
        <v>49</v>
      </c>
      <c r="E47" s="35">
        <f t="shared" si="3"/>
        <v>0.0019507145985110871</v>
      </c>
      <c r="F47" s="36">
        <f t="shared" si="4"/>
        <v>-0.3717948717948718</v>
      </c>
      <c r="G47" s="14">
        <f t="shared" si="5"/>
        <v>-29</v>
      </c>
    </row>
    <row r="48" spans="1:7" ht="15">
      <c r="A48" s="31" t="s">
        <v>221</v>
      </c>
      <c r="B48" s="10">
        <v>368</v>
      </c>
      <c r="C48" s="14">
        <v>374</v>
      </c>
      <c r="D48" s="11">
        <v>359</v>
      </c>
      <c r="E48" s="35">
        <f t="shared" si="3"/>
        <v>0.014291970221744495</v>
      </c>
      <c r="F48" s="36">
        <f t="shared" si="4"/>
        <v>-0.024456521739130436</v>
      </c>
      <c r="G48" s="14">
        <f t="shared" si="5"/>
        <v>-9</v>
      </c>
    </row>
    <row r="49" spans="1:7" ht="15">
      <c r="A49" s="31" t="s">
        <v>223</v>
      </c>
      <c r="B49" s="10">
        <v>40</v>
      </c>
      <c r="C49" s="14">
        <v>44</v>
      </c>
      <c r="D49" s="11">
        <v>39</v>
      </c>
      <c r="E49" s="35">
        <f t="shared" si="3"/>
        <v>0.0015526095784067838</v>
      </c>
      <c r="F49" s="36">
        <f t="shared" si="4"/>
        <v>-0.025</v>
      </c>
      <c r="G49" s="14">
        <f t="shared" si="5"/>
        <v>-1</v>
      </c>
    </row>
    <row r="50" spans="1:7" ht="15">
      <c r="A50" s="31" t="s">
        <v>131</v>
      </c>
      <c r="B50" s="10">
        <v>127</v>
      </c>
      <c r="C50" s="14">
        <v>106</v>
      </c>
      <c r="D50" s="11">
        <v>284</v>
      </c>
      <c r="E50" s="35">
        <f t="shared" si="3"/>
        <v>0.01130618257096222</v>
      </c>
      <c r="F50" s="36">
        <f t="shared" si="4"/>
        <v>1.236220472440945</v>
      </c>
      <c r="G50" s="14">
        <f t="shared" si="5"/>
        <v>157</v>
      </c>
    </row>
    <row r="51" spans="1:7" ht="15">
      <c r="A51" s="31" t="s">
        <v>224</v>
      </c>
      <c r="B51" s="10">
        <v>34</v>
      </c>
      <c r="C51" s="14">
        <v>36</v>
      </c>
      <c r="D51" s="11">
        <v>38</v>
      </c>
      <c r="E51" s="35">
        <f t="shared" si="3"/>
        <v>0.0015127990763963534</v>
      </c>
      <c r="F51" s="36">
        <f t="shared" si="4"/>
        <v>0.11764705882352941</v>
      </c>
      <c r="G51" s="14">
        <f t="shared" si="5"/>
        <v>4</v>
      </c>
    </row>
    <row r="52" spans="1:7" ht="15">
      <c r="A52" s="31" t="s">
        <v>222</v>
      </c>
      <c r="B52" s="10">
        <v>11</v>
      </c>
      <c r="C52" s="14">
        <v>9</v>
      </c>
      <c r="D52" s="11">
        <v>6</v>
      </c>
      <c r="E52" s="35">
        <f t="shared" si="3"/>
        <v>0.0002388630120625821</v>
      </c>
      <c r="F52" s="36">
        <f t="shared" si="4"/>
        <v>-0.45454545454545453</v>
      </c>
      <c r="G52" s="14">
        <f t="shared" si="5"/>
        <v>-5</v>
      </c>
    </row>
    <row r="53" spans="1:7" ht="15">
      <c r="A53" s="31" t="s">
        <v>225</v>
      </c>
      <c r="B53" s="10">
        <v>841</v>
      </c>
      <c r="C53" s="14">
        <v>736</v>
      </c>
      <c r="D53" s="11">
        <v>807</v>
      </c>
      <c r="E53" s="35">
        <f t="shared" si="3"/>
        <v>0.032127075122417297</v>
      </c>
      <c r="F53" s="36">
        <f t="shared" si="4"/>
        <v>-0.04042806183115339</v>
      </c>
      <c r="G53" s="14">
        <f t="shared" si="5"/>
        <v>-34</v>
      </c>
    </row>
    <row r="54" spans="1:7" ht="15">
      <c r="A54" s="31" t="s">
        <v>226</v>
      </c>
      <c r="B54" s="10">
        <v>265</v>
      </c>
      <c r="C54" s="14">
        <v>327</v>
      </c>
      <c r="D54" s="11">
        <v>238</v>
      </c>
      <c r="E54" s="35">
        <f t="shared" si="3"/>
        <v>0.009474899478482424</v>
      </c>
      <c r="F54" s="36">
        <f t="shared" si="4"/>
        <v>-0.1018867924528302</v>
      </c>
      <c r="G54" s="14">
        <f t="shared" si="5"/>
        <v>-27</v>
      </c>
    </row>
    <row r="55" spans="1:7" ht="15">
      <c r="A55" s="31" t="s">
        <v>227</v>
      </c>
      <c r="B55" s="10">
        <v>75</v>
      </c>
      <c r="C55" s="14">
        <v>129</v>
      </c>
      <c r="D55" s="11">
        <v>107</v>
      </c>
      <c r="E55" s="35">
        <f t="shared" si="3"/>
        <v>0.004259723715116048</v>
      </c>
      <c r="F55" s="36">
        <f t="shared" si="4"/>
        <v>0.4266666666666667</v>
      </c>
      <c r="G55" s="14">
        <f t="shared" si="5"/>
        <v>32</v>
      </c>
    </row>
    <row r="56" spans="1:7" ht="15">
      <c r="A56" s="31" t="s">
        <v>228</v>
      </c>
      <c r="B56" s="10">
        <v>137</v>
      </c>
      <c r="C56" s="14">
        <v>122</v>
      </c>
      <c r="D56" s="11">
        <v>140</v>
      </c>
      <c r="E56" s="35">
        <f t="shared" si="3"/>
        <v>0.005573470281460249</v>
      </c>
      <c r="F56" s="36">
        <f t="shared" si="4"/>
        <v>0.021897810218978103</v>
      </c>
      <c r="G56" s="14">
        <f t="shared" si="5"/>
        <v>3</v>
      </c>
    </row>
    <row r="57" spans="1:7" ht="15">
      <c r="A57" s="31" t="s">
        <v>229</v>
      </c>
      <c r="B57" s="10">
        <v>407</v>
      </c>
      <c r="C57" s="14">
        <v>371</v>
      </c>
      <c r="D57" s="11">
        <v>417</v>
      </c>
      <c r="E57" s="35">
        <f t="shared" si="3"/>
        <v>0.016600979338349458</v>
      </c>
      <c r="F57" s="36">
        <f t="shared" si="4"/>
        <v>0.02457002457002457</v>
      </c>
      <c r="G57" s="14">
        <f t="shared" si="5"/>
        <v>10</v>
      </c>
    </row>
    <row r="58" spans="1:7" ht="15">
      <c r="A58" s="31" t="s">
        <v>230</v>
      </c>
      <c r="B58" s="10">
        <v>45</v>
      </c>
      <c r="C58" s="14">
        <v>55</v>
      </c>
      <c r="D58" s="11">
        <v>71</v>
      </c>
      <c r="E58" s="35">
        <f t="shared" si="3"/>
        <v>0.002826545642740555</v>
      </c>
      <c r="F58" s="36">
        <f t="shared" si="4"/>
        <v>0.5777777777777777</v>
      </c>
      <c r="G58" s="14">
        <f t="shared" si="5"/>
        <v>26</v>
      </c>
    </row>
    <row r="59" spans="1:7" ht="15">
      <c r="A59" s="31" t="s">
        <v>231</v>
      </c>
      <c r="B59" s="10">
        <v>409</v>
      </c>
      <c r="C59" s="14">
        <v>425</v>
      </c>
      <c r="D59" s="11">
        <v>493</v>
      </c>
      <c r="E59" s="35">
        <f t="shared" si="3"/>
        <v>0.019626577491142164</v>
      </c>
      <c r="F59" s="36">
        <f t="shared" si="4"/>
        <v>0.20537897310513448</v>
      </c>
      <c r="G59" s="14">
        <f t="shared" si="5"/>
        <v>84</v>
      </c>
    </row>
    <row r="60" spans="1:7" ht="15">
      <c r="A60" s="31" t="s">
        <v>232</v>
      </c>
      <c r="B60" s="10">
        <v>402</v>
      </c>
      <c r="C60" s="14">
        <v>170</v>
      </c>
      <c r="D60" s="11">
        <v>484</v>
      </c>
      <c r="E60" s="35">
        <f t="shared" si="3"/>
        <v>0.01926828297304829</v>
      </c>
      <c r="F60" s="36">
        <f t="shared" si="4"/>
        <v>0.20398009950248755</v>
      </c>
      <c r="G60" s="14">
        <f t="shared" si="5"/>
        <v>82</v>
      </c>
    </row>
    <row r="61" spans="1:7" ht="15">
      <c r="A61" s="31" t="s">
        <v>233</v>
      </c>
      <c r="B61" s="10">
        <v>20</v>
      </c>
      <c r="C61" s="14">
        <v>11</v>
      </c>
      <c r="D61" s="11">
        <v>20</v>
      </c>
      <c r="E61" s="35">
        <f t="shared" si="3"/>
        <v>0.0007962100402086071</v>
      </c>
      <c r="F61" s="36">
        <f t="shared" si="4"/>
        <v>0</v>
      </c>
      <c r="G61" s="14">
        <f t="shared" si="5"/>
        <v>0</v>
      </c>
    </row>
    <row r="62" spans="1:7" ht="15">
      <c r="A62" s="31" t="s">
        <v>234</v>
      </c>
      <c r="B62" s="10">
        <v>39</v>
      </c>
      <c r="C62" s="14">
        <v>52</v>
      </c>
      <c r="D62" s="11">
        <v>106</v>
      </c>
      <c r="E62" s="35">
        <f t="shared" si="3"/>
        <v>0.004219913213105617</v>
      </c>
      <c r="F62" s="36">
        <f t="shared" si="4"/>
        <v>1.7179487179487178</v>
      </c>
      <c r="G62" s="14">
        <f t="shared" si="5"/>
        <v>67</v>
      </c>
    </row>
    <row r="63" spans="1:7" ht="15">
      <c r="A63" s="31" t="s">
        <v>235</v>
      </c>
      <c r="B63" s="10">
        <v>54</v>
      </c>
      <c r="C63" s="14">
        <v>42</v>
      </c>
      <c r="D63" s="11">
        <v>61</v>
      </c>
      <c r="E63" s="35">
        <f t="shared" si="3"/>
        <v>0.0024284406226362516</v>
      </c>
      <c r="F63" s="36">
        <f t="shared" si="4"/>
        <v>0.12962962962962962</v>
      </c>
      <c r="G63" s="14">
        <f t="shared" si="5"/>
        <v>7</v>
      </c>
    </row>
    <row r="64" spans="1:7" ht="15">
      <c r="A64" s="31" t="s">
        <v>236</v>
      </c>
      <c r="B64" s="10">
        <v>136</v>
      </c>
      <c r="C64" s="14">
        <v>122</v>
      </c>
      <c r="D64" s="11">
        <v>119</v>
      </c>
      <c r="E64" s="35">
        <f t="shared" si="3"/>
        <v>0.004737449739241212</v>
      </c>
      <c r="F64" s="36">
        <f t="shared" si="4"/>
        <v>-0.125</v>
      </c>
      <c r="G64" s="14">
        <f t="shared" si="5"/>
        <v>-17</v>
      </c>
    </row>
    <row r="65" spans="1:7" ht="15">
      <c r="A65" s="31" t="s">
        <v>237</v>
      </c>
      <c r="B65" s="10">
        <v>80</v>
      </c>
      <c r="C65" s="14">
        <v>108</v>
      </c>
      <c r="D65" s="11">
        <v>70</v>
      </c>
      <c r="E65" s="35">
        <f t="shared" si="3"/>
        <v>0.0027867351407301244</v>
      </c>
      <c r="F65" s="36">
        <f t="shared" si="4"/>
        <v>-0.125</v>
      </c>
      <c r="G65" s="14">
        <f t="shared" si="5"/>
        <v>-10</v>
      </c>
    </row>
    <row r="66" spans="1:7" ht="15">
      <c r="A66" s="31" t="s">
        <v>238</v>
      </c>
      <c r="B66" s="10">
        <v>89</v>
      </c>
      <c r="C66" s="14">
        <v>53</v>
      </c>
      <c r="D66" s="11">
        <v>93</v>
      </c>
      <c r="E66" s="35">
        <f aca="true" t="shared" si="6" ref="E66:E82">D66/$D$83</f>
        <v>0.003702376686970023</v>
      </c>
      <c r="F66" s="36">
        <f aca="true" t="shared" si="7" ref="F66:F82">(D66-B66)/B66</f>
        <v>0.0449438202247191</v>
      </c>
      <c r="G66" s="14">
        <f aca="true" t="shared" si="8" ref="G66:G82">D66-B66</f>
        <v>4</v>
      </c>
    </row>
    <row r="67" spans="1:7" ht="15">
      <c r="A67" s="31" t="s">
        <v>239</v>
      </c>
      <c r="B67" s="10">
        <v>335</v>
      </c>
      <c r="C67" s="14">
        <v>332</v>
      </c>
      <c r="D67" s="11">
        <v>332</v>
      </c>
      <c r="E67" s="35">
        <f t="shared" si="6"/>
        <v>0.013217086667462876</v>
      </c>
      <c r="F67" s="36">
        <f t="shared" si="7"/>
        <v>-0.008955223880597015</v>
      </c>
      <c r="G67" s="14">
        <f t="shared" si="8"/>
        <v>-3</v>
      </c>
    </row>
    <row r="68" spans="1:7" ht="15">
      <c r="A68" s="31" t="s">
        <v>240</v>
      </c>
      <c r="B68" s="10">
        <v>246</v>
      </c>
      <c r="C68" s="14">
        <v>286</v>
      </c>
      <c r="D68" s="11">
        <v>283</v>
      </c>
      <c r="E68" s="35">
        <f t="shared" si="6"/>
        <v>0.011266372068951789</v>
      </c>
      <c r="F68" s="36">
        <f t="shared" si="7"/>
        <v>0.15040650406504066</v>
      </c>
      <c r="G68" s="14">
        <f t="shared" si="8"/>
        <v>37</v>
      </c>
    </row>
    <row r="69" spans="1:7" ht="15">
      <c r="A69" s="31" t="s">
        <v>241</v>
      </c>
      <c r="B69" s="10">
        <v>25</v>
      </c>
      <c r="C69" s="14">
        <v>15</v>
      </c>
      <c r="D69" s="11">
        <v>19</v>
      </c>
      <c r="E69" s="35">
        <f t="shared" si="6"/>
        <v>0.0007563995381981767</v>
      </c>
      <c r="F69" s="36">
        <f t="shared" si="7"/>
        <v>-0.24</v>
      </c>
      <c r="G69" s="14">
        <f t="shared" si="8"/>
        <v>-6</v>
      </c>
    </row>
    <row r="70" spans="1:7" ht="15">
      <c r="A70" s="31" t="s">
        <v>242</v>
      </c>
      <c r="B70" s="10">
        <v>33</v>
      </c>
      <c r="C70" s="14">
        <v>48</v>
      </c>
      <c r="D70" s="11">
        <v>54</v>
      </c>
      <c r="E70" s="35">
        <f t="shared" si="6"/>
        <v>0.002149767108563239</v>
      </c>
      <c r="F70" s="36">
        <f t="shared" si="7"/>
        <v>0.6363636363636364</v>
      </c>
      <c r="G70" s="14">
        <f t="shared" si="8"/>
        <v>21</v>
      </c>
    </row>
    <row r="71" spans="1:7" ht="15">
      <c r="A71" s="31" t="s">
        <v>243</v>
      </c>
      <c r="B71" s="10">
        <v>80</v>
      </c>
      <c r="C71" s="14">
        <v>91</v>
      </c>
      <c r="D71" s="11">
        <v>105</v>
      </c>
      <c r="E71" s="35">
        <f t="shared" si="6"/>
        <v>0.004180102711095187</v>
      </c>
      <c r="F71" s="36">
        <f t="shared" si="7"/>
        <v>0.3125</v>
      </c>
      <c r="G71" s="14">
        <f t="shared" si="8"/>
        <v>25</v>
      </c>
    </row>
    <row r="72" spans="1:7" ht="15">
      <c r="A72" s="31" t="s">
        <v>244</v>
      </c>
      <c r="B72" s="10">
        <v>101</v>
      </c>
      <c r="C72" s="14">
        <v>76</v>
      </c>
      <c r="D72" s="11">
        <v>100</v>
      </c>
      <c r="E72" s="35">
        <f t="shared" si="6"/>
        <v>0.003981050201043035</v>
      </c>
      <c r="F72" s="36">
        <f t="shared" si="7"/>
        <v>-0.009900990099009901</v>
      </c>
      <c r="G72" s="14">
        <f t="shared" si="8"/>
        <v>-1</v>
      </c>
    </row>
    <row r="73" spans="1:7" ht="15">
      <c r="A73" s="31" t="s">
        <v>245</v>
      </c>
      <c r="B73" s="10">
        <v>8</v>
      </c>
      <c r="C73" s="14">
        <v>8</v>
      </c>
      <c r="D73" s="11">
        <v>20</v>
      </c>
      <c r="E73" s="35">
        <f t="shared" si="6"/>
        <v>0.0007962100402086071</v>
      </c>
      <c r="F73" s="36">
        <f t="shared" si="7"/>
        <v>1.5</v>
      </c>
      <c r="G73" s="14">
        <f t="shared" si="8"/>
        <v>12</v>
      </c>
    </row>
    <row r="74" spans="1:7" ht="15">
      <c r="A74" s="31" t="s">
        <v>246</v>
      </c>
      <c r="B74" s="10">
        <v>502</v>
      </c>
      <c r="C74" s="14">
        <v>505</v>
      </c>
      <c r="D74" s="11">
        <v>597</v>
      </c>
      <c r="E74" s="35">
        <f t="shared" si="6"/>
        <v>0.02376686970022692</v>
      </c>
      <c r="F74" s="36">
        <f t="shared" si="7"/>
        <v>0.1892430278884462</v>
      </c>
      <c r="G74" s="14">
        <f t="shared" si="8"/>
        <v>95</v>
      </c>
    </row>
    <row r="75" spans="1:7" ht="15">
      <c r="A75" s="31" t="s">
        <v>247</v>
      </c>
      <c r="B75" s="10">
        <v>93</v>
      </c>
      <c r="C75" s="14">
        <v>95</v>
      </c>
      <c r="D75" s="11">
        <v>84</v>
      </c>
      <c r="E75" s="35">
        <f t="shared" si="6"/>
        <v>0.0033440821688761496</v>
      </c>
      <c r="F75" s="36">
        <f t="shared" si="7"/>
        <v>-0.0967741935483871</v>
      </c>
      <c r="G75" s="14">
        <f t="shared" si="8"/>
        <v>-9</v>
      </c>
    </row>
    <row r="76" spans="1:7" ht="15">
      <c r="A76" s="31" t="s">
        <v>248</v>
      </c>
      <c r="B76" s="10">
        <v>158</v>
      </c>
      <c r="C76" s="14">
        <v>187</v>
      </c>
      <c r="D76" s="11">
        <v>201</v>
      </c>
      <c r="E76" s="35">
        <f t="shared" si="6"/>
        <v>0.0080019109040965</v>
      </c>
      <c r="F76" s="36">
        <f t="shared" si="7"/>
        <v>0.2721518987341772</v>
      </c>
      <c r="G76" s="14">
        <f t="shared" si="8"/>
        <v>43</v>
      </c>
    </row>
    <row r="77" spans="1:7" ht="15">
      <c r="A77" s="31" t="s">
        <v>249</v>
      </c>
      <c r="B77" s="10">
        <v>11</v>
      </c>
      <c r="C77" s="14">
        <v>12</v>
      </c>
      <c r="D77" s="11">
        <v>13</v>
      </c>
      <c r="E77" s="35">
        <f t="shared" si="6"/>
        <v>0.0005175365261355946</v>
      </c>
      <c r="F77" s="36">
        <f t="shared" si="7"/>
        <v>0.18181818181818182</v>
      </c>
      <c r="G77" s="14">
        <f t="shared" si="8"/>
        <v>2</v>
      </c>
    </row>
    <row r="78" spans="1:7" ht="15">
      <c r="A78" s="31" t="s">
        <v>250</v>
      </c>
      <c r="B78" s="10">
        <v>175</v>
      </c>
      <c r="C78" s="14">
        <v>160</v>
      </c>
      <c r="D78" s="11">
        <v>183</v>
      </c>
      <c r="E78" s="35">
        <f t="shared" si="6"/>
        <v>0.007285321867908754</v>
      </c>
      <c r="F78" s="36">
        <f t="shared" si="7"/>
        <v>0.045714285714285714</v>
      </c>
      <c r="G78" s="14">
        <f t="shared" si="8"/>
        <v>8</v>
      </c>
    </row>
    <row r="79" spans="1:7" ht="15">
      <c r="A79" s="31" t="s">
        <v>251</v>
      </c>
      <c r="B79" s="10">
        <v>123</v>
      </c>
      <c r="C79" s="14">
        <v>105</v>
      </c>
      <c r="D79" s="11">
        <v>58</v>
      </c>
      <c r="E79" s="35">
        <f t="shared" si="6"/>
        <v>0.0023090091166049604</v>
      </c>
      <c r="F79" s="36">
        <f t="shared" si="7"/>
        <v>-0.5284552845528455</v>
      </c>
      <c r="G79" s="14">
        <f t="shared" si="8"/>
        <v>-65</v>
      </c>
    </row>
    <row r="80" spans="1:7" ht="15">
      <c r="A80" s="31" t="s">
        <v>252</v>
      </c>
      <c r="B80" s="10">
        <v>79</v>
      </c>
      <c r="C80" s="14">
        <v>52</v>
      </c>
      <c r="D80" s="11">
        <v>60</v>
      </c>
      <c r="E80" s="35">
        <f t="shared" si="6"/>
        <v>0.002388630120625821</v>
      </c>
      <c r="F80" s="36">
        <f t="shared" si="7"/>
        <v>-0.24050632911392406</v>
      </c>
      <c r="G80" s="14">
        <f t="shared" si="8"/>
        <v>-19</v>
      </c>
    </row>
    <row r="81" spans="1:7" ht="15">
      <c r="A81" s="31" t="s">
        <v>253</v>
      </c>
      <c r="B81" s="10">
        <v>59</v>
      </c>
      <c r="C81" s="14">
        <v>49</v>
      </c>
      <c r="D81" s="11">
        <v>77</v>
      </c>
      <c r="E81" s="35">
        <f t="shared" si="6"/>
        <v>0.003065408654803137</v>
      </c>
      <c r="F81" s="36">
        <f t="shared" si="7"/>
        <v>0.3050847457627119</v>
      </c>
      <c r="G81" s="14">
        <f t="shared" si="8"/>
        <v>18</v>
      </c>
    </row>
    <row r="82" spans="1:7" ht="15.75" thickBot="1">
      <c r="A82" s="31" t="s">
        <v>254</v>
      </c>
      <c r="B82" s="10">
        <v>124</v>
      </c>
      <c r="C82" s="14">
        <v>98</v>
      </c>
      <c r="D82" s="11">
        <v>86</v>
      </c>
      <c r="E82" s="35">
        <f t="shared" si="6"/>
        <v>0.0034237031728970102</v>
      </c>
      <c r="F82" s="36">
        <f t="shared" si="7"/>
        <v>-0.3064516129032258</v>
      </c>
      <c r="G82" s="14">
        <f t="shared" si="8"/>
        <v>-38</v>
      </c>
    </row>
    <row r="83" spans="1:7" ht="15.75" thickBot="1">
      <c r="A83" s="33" t="s">
        <v>174</v>
      </c>
      <c r="B83" s="56">
        <v>23359</v>
      </c>
      <c r="C83" s="55">
        <v>22376</v>
      </c>
      <c r="D83" s="126">
        <v>25119</v>
      </c>
      <c r="E83" s="37">
        <f>D83/$D$83</f>
        <v>1</v>
      </c>
      <c r="F83" s="37">
        <f>(D83-B83)/B83</f>
        <v>0.07534569116828631</v>
      </c>
      <c r="G83" s="55">
        <f>D83-B83</f>
        <v>1760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50"/>
  <sheetViews>
    <sheetView zoomScalePageLayoutView="0" workbookViewId="0" topLeftCell="A1">
      <selection activeCell="J24" sqref="J24"/>
    </sheetView>
  </sheetViews>
  <sheetFormatPr defaultColWidth="9.140625" defaultRowHeight="15"/>
  <cols>
    <col min="2" max="2" width="12.57421875" style="0" customWidth="1"/>
    <col min="3" max="3" width="18.8515625" style="0" customWidth="1"/>
  </cols>
  <sheetData>
    <row r="1" spans="1:3" ht="75.75" thickBot="1">
      <c r="A1" s="20" t="s">
        <v>0</v>
      </c>
      <c r="B1" s="20" t="s">
        <v>259</v>
      </c>
      <c r="C1" s="140" t="s">
        <v>260</v>
      </c>
    </row>
    <row r="2" spans="1:4" ht="15">
      <c r="A2" s="61">
        <v>39722</v>
      </c>
      <c r="B2" s="100">
        <v>0.22645685232878826</v>
      </c>
      <c r="C2" s="142">
        <v>0.22688279683823118</v>
      </c>
      <c r="D2" s="83"/>
    </row>
    <row r="3" spans="1:4" ht="15">
      <c r="A3" s="61">
        <v>39753</v>
      </c>
      <c r="B3" s="100">
        <v>0.2274872287752957</v>
      </c>
      <c r="C3" s="141">
        <v>0.22723317575099067</v>
      </c>
      <c r="D3" s="83"/>
    </row>
    <row r="4" spans="1:4" ht="15">
      <c r="A4" s="61">
        <v>39783</v>
      </c>
      <c r="B4" s="100">
        <v>0.23042877822521418</v>
      </c>
      <c r="C4" s="141">
        <v>0.23193418516915426</v>
      </c>
      <c r="D4" s="83"/>
    </row>
    <row r="5" spans="1:4" ht="15">
      <c r="A5" s="61">
        <v>39814</v>
      </c>
      <c r="B5" s="100">
        <v>0.23536168034683602</v>
      </c>
      <c r="C5" s="141">
        <v>0.23265799118206937</v>
      </c>
      <c r="D5" s="83"/>
    </row>
    <row r="6" spans="1:4" ht="15">
      <c r="A6" s="61">
        <v>39845</v>
      </c>
      <c r="B6" s="100">
        <v>0.23670968119976704</v>
      </c>
      <c r="C6" s="141">
        <v>0.2333850974000546</v>
      </c>
      <c r="D6" s="83"/>
    </row>
    <row r="7" spans="1:4" ht="15">
      <c r="A7" s="61">
        <v>39873</v>
      </c>
      <c r="B7" s="100">
        <v>0.23721361379481237</v>
      </c>
      <c r="C7" s="141">
        <v>0.23411986094407247</v>
      </c>
      <c r="D7" s="83"/>
    </row>
    <row r="8" spans="1:4" ht="15">
      <c r="A8" s="61">
        <v>39904</v>
      </c>
      <c r="B8" s="100">
        <v>0.23647000671405904</v>
      </c>
      <c r="C8" s="141">
        <v>0.2345089689106348</v>
      </c>
      <c r="D8" s="83"/>
    </row>
    <row r="9" spans="1:4" ht="15">
      <c r="A9" s="61">
        <v>39934</v>
      </c>
      <c r="B9" s="100">
        <v>0.23470216811458944</v>
      </c>
      <c r="C9" s="141">
        <v>0.23470129705696427</v>
      </c>
      <c r="D9" s="83"/>
    </row>
    <row r="10" spans="1:4" ht="15">
      <c r="A10" s="61">
        <v>39965</v>
      </c>
      <c r="B10" s="100">
        <v>0.2345513033379982</v>
      </c>
      <c r="C10" s="141">
        <v>0.23525599326015686</v>
      </c>
      <c r="D10" s="83"/>
    </row>
    <row r="11" spans="1:4" ht="15">
      <c r="A11" s="61">
        <v>39995</v>
      </c>
      <c r="B11" s="100">
        <v>0.23114660266677792</v>
      </c>
      <c r="C11" s="141">
        <v>0.2351283947264763</v>
      </c>
      <c r="D11" s="83"/>
    </row>
    <row r="12" spans="1:4" ht="15">
      <c r="A12" s="61">
        <v>40026</v>
      </c>
      <c r="B12" s="100">
        <v>0.229076352137914</v>
      </c>
      <c r="C12" s="141">
        <v>0.2354243833250314</v>
      </c>
      <c r="D12" s="83"/>
    </row>
    <row r="13" spans="1:4" ht="15">
      <c r="A13" s="61">
        <v>40057</v>
      </c>
      <c r="B13" s="100">
        <v>0.23377973994132653</v>
      </c>
      <c r="C13" s="141">
        <v>0.2356920945627</v>
      </c>
      <c r="D13" s="83"/>
    </row>
    <row r="14" spans="1:4" ht="15">
      <c r="A14" s="61">
        <v>40087</v>
      </c>
      <c r="B14" s="100">
        <v>0.2346934026943763</v>
      </c>
      <c r="C14" s="141">
        <v>0.2356388433899331</v>
      </c>
      <c r="D14" s="83"/>
    </row>
    <row r="15" spans="1:4" ht="15">
      <c r="A15" s="61">
        <v>40118</v>
      </c>
      <c r="B15" s="100">
        <v>0.23747265062169806</v>
      </c>
      <c r="C15" s="141">
        <v>0.23591625764814322</v>
      </c>
      <c r="D15" s="83"/>
    </row>
    <row r="16" spans="1:4" ht="15">
      <c r="A16" s="61">
        <v>40148</v>
      </c>
      <c r="B16" s="100">
        <v>0.23913662174998965</v>
      </c>
      <c r="C16" s="141">
        <v>0.2364849593025771</v>
      </c>
      <c r="D16" s="83"/>
    </row>
    <row r="17" spans="1:4" ht="15">
      <c r="A17" s="61">
        <v>40179</v>
      </c>
      <c r="B17" s="100">
        <v>0.2422480266403274</v>
      </c>
      <c r="C17" s="141">
        <v>0.2363531369914246</v>
      </c>
      <c r="D17" s="83"/>
    </row>
    <row r="18" spans="1:4" ht="15">
      <c r="A18" s="61">
        <v>40210</v>
      </c>
      <c r="B18" s="100">
        <v>0.23973201239130335</v>
      </c>
      <c r="C18" s="141">
        <v>0.23546852042860947</v>
      </c>
      <c r="D18" s="83"/>
    </row>
    <row r="19" spans="1:4" ht="15">
      <c r="A19" s="61">
        <v>40238</v>
      </c>
      <c r="B19" s="100">
        <v>0.2425300206785525</v>
      </c>
      <c r="C19" s="141">
        <v>0.24059482849527233</v>
      </c>
      <c r="D19" s="83"/>
    </row>
    <row r="20" spans="1:4" ht="15">
      <c r="A20" s="61">
        <v>40269</v>
      </c>
      <c r="B20" s="100">
        <v>0.24122461122033315</v>
      </c>
      <c r="C20" s="141">
        <v>0.2404717527823354</v>
      </c>
      <c r="D20" s="83"/>
    </row>
    <row r="21" spans="1:4" ht="15">
      <c r="A21" s="61">
        <v>40299</v>
      </c>
      <c r="B21" s="100">
        <v>0.23962430875490873</v>
      </c>
      <c r="C21" s="141">
        <v>0.24053099941552433</v>
      </c>
      <c r="D21" s="83"/>
    </row>
    <row r="22" spans="1:4" ht="15">
      <c r="A22" s="61">
        <v>40330</v>
      </c>
      <c r="B22" s="100">
        <v>0.2410910029198183</v>
      </c>
      <c r="C22" s="141">
        <v>0.24324035525510576</v>
      </c>
      <c r="D22" s="83"/>
    </row>
    <row r="23" spans="1:4" ht="15">
      <c r="A23" s="61">
        <v>40360</v>
      </c>
      <c r="B23" s="100">
        <v>0.23630332404349869</v>
      </c>
      <c r="C23" s="141">
        <v>0.2407828667941347</v>
      </c>
      <c r="D23" s="83"/>
    </row>
    <row r="24" spans="1:4" ht="15">
      <c r="A24" s="61">
        <v>40391</v>
      </c>
      <c r="B24" s="100">
        <v>0.23365646268600096</v>
      </c>
      <c r="C24" s="141">
        <v>0.2406339492369856</v>
      </c>
      <c r="D24" s="83"/>
    </row>
    <row r="25" spans="1:4" ht="15">
      <c r="A25" s="61">
        <v>40422</v>
      </c>
      <c r="B25" s="100">
        <v>0.23743672616152017</v>
      </c>
      <c r="C25" s="141">
        <v>0.24082191550208218</v>
      </c>
      <c r="D25" s="83"/>
    </row>
    <row r="26" spans="1:4" ht="15">
      <c r="A26" s="61">
        <v>40452</v>
      </c>
      <c r="B26" s="100">
        <v>0.23926347030514908</v>
      </c>
      <c r="C26" s="141">
        <v>0.24085019113466888</v>
      </c>
      <c r="D26" s="83"/>
    </row>
    <row r="27" spans="1:4" ht="15">
      <c r="A27" s="61">
        <v>40483</v>
      </c>
      <c r="B27" s="100">
        <v>0.24172171470712586</v>
      </c>
      <c r="C27" s="141">
        <v>0.24096412436292264</v>
      </c>
      <c r="D27" s="83"/>
    </row>
    <row r="28" spans="1:4" ht="15">
      <c r="A28" s="61">
        <v>40513</v>
      </c>
      <c r="B28" s="100">
        <v>0.2424198045820826</v>
      </c>
      <c r="C28" s="141">
        <v>0.24088168239327032</v>
      </c>
      <c r="D28" s="83"/>
    </row>
    <row r="29" spans="1:4" ht="15">
      <c r="A29" s="61">
        <v>40544</v>
      </c>
      <c r="B29" s="100">
        <v>0.24513811962784732</v>
      </c>
      <c r="C29" s="141">
        <v>0.2409411285310609</v>
      </c>
      <c r="D29" s="83"/>
    </row>
    <row r="30" spans="1:4" ht="15">
      <c r="A30" s="61">
        <v>40575</v>
      </c>
      <c r="B30" s="100">
        <v>0.24666992175354233</v>
      </c>
      <c r="C30" s="141">
        <v>0.2414347883040981</v>
      </c>
      <c r="D30" s="83"/>
    </row>
    <row r="31" spans="1:4" ht="15">
      <c r="A31" s="61">
        <v>40603</v>
      </c>
      <c r="B31" s="100">
        <v>0.24543636901711408</v>
      </c>
      <c r="C31" s="141">
        <v>0.24182626888624265</v>
      </c>
      <c r="D31" s="83"/>
    </row>
    <row r="32" spans="1:4" ht="15">
      <c r="A32" s="61">
        <v>40634</v>
      </c>
      <c r="B32" s="100">
        <v>0.2443101043095221</v>
      </c>
      <c r="C32" s="141">
        <v>0.2419823761397705</v>
      </c>
      <c r="D32" s="83"/>
    </row>
    <row r="33" spans="1:4" ht="15">
      <c r="A33" s="61">
        <v>40664</v>
      </c>
      <c r="B33" s="100">
        <v>0.24326266438614272</v>
      </c>
      <c r="C33" s="141">
        <v>0.2420891626168503</v>
      </c>
      <c r="D33" s="83"/>
    </row>
    <row r="34" spans="1:4" ht="15">
      <c r="A34" s="61">
        <v>40695</v>
      </c>
      <c r="B34" s="100">
        <v>0.24262720252357683</v>
      </c>
      <c r="C34" s="141">
        <v>0.24214900397287775</v>
      </c>
      <c r="D34" s="83"/>
    </row>
    <row r="35" spans="1:4" ht="15">
      <c r="A35" s="61">
        <v>40725</v>
      </c>
      <c r="B35" s="100">
        <v>0.23806624873913979</v>
      </c>
      <c r="C35" s="141">
        <v>0.24163163389339354</v>
      </c>
      <c r="D35" s="83"/>
    </row>
    <row r="36" spans="1:4" ht="15">
      <c r="A36" s="61">
        <v>40756</v>
      </c>
      <c r="B36" s="100">
        <v>0.23427765214212362</v>
      </c>
      <c r="C36" s="141">
        <v>0.24109176208790647</v>
      </c>
      <c r="D36" s="83"/>
    </row>
    <row r="37" spans="1:4" ht="15">
      <c r="A37" s="61">
        <v>40787</v>
      </c>
      <c r="B37" s="100">
        <v>0.23677602790989402</v>
      </c>
      <c r="C37" s="141">
        <v>0.2410213447982596</v>
      </c>
      <c r="D37" s="83"/>
    </row>
    <row r="38" spans="1:4" ht="15">
      <c r="A38" s="61">
        <v>40817</v>
      </c>
      <c r="B38" s="100">
        <v>0.23965770007386633</v>
      </c>
      <c r="C38" s="141">
        <v>0.24189797723919587</v>
      </c>
      <c r="D38" s="83"/>
    </row>
    <row r="39" spans="1:7" ht="15">
      <c r="A39" s="61">
        <v>40848</v>
      </c>
      <c r="B39" s="100">
        <v>0.24180406185580713</v>
      </c>
      <c r="C39" s="141">
        <v>0.24199642188844056</v>
      </c>
      <c r="D39" s="83"/>
      <c r="G39" s="84"/>
    </row>
    <row r="40" spans="1:4" ht="15">
      <c r="A40" s="61">
        <v>40878</v>
      </c>
      <c r="B40" s="100">
        <v>0.24292428776915545</v>
      </c>
      <c r="C40" s="141">
        <v>0.24221378810791078</v>
      </c>
      <c r="D40" s="83"/>
    </row>
    <row r="41" spans="1:4" ht="15">
      <c r="A41" s="61">
        <v>40909</v>
      </c>
      <c r="B41" s="100">
        <v>0.24509552677580726</v>
      </c>
      <c r="C41" s="141">
        <v>0.2421761848137555</v>
      </c>
      <c r="D41" s="83"/>
    </row>
    <row r="42" spans="1:3" ht="15">
      <c r="A42" s="61">
        <v>40940</v>
      </c>
      <c r="B42" s="100">
        <v>0.2470967034041066</v>
      </c>
      <c r="C42" s="141">
        <v>0.2423955426141802</v>
      </c>
    </row>
    <row r="43" spans="1:3" ht="15">
      <c r="A43" s="61">
        <v>40969</v>
      </c>
      <c r="B43" s="101">
        <v>0.2445764511217256</v>
      </c>
      <c r="C43" s="141">
        <v>0.24224063651449615</v>
      </c>
    </row>
    <row r="44" spans="1:3" ht="15">
      <c r="A44" s="61">
        <v>41000</v>
      </c>
      <c r="B44" s="102">
        <v>0.242585643006356</v>
      </c>
      <c r="C44" s="141">
        <v>0.24221266963878554</v>
      </c>
    </row>
    <row r="45" spans="1:3" ht="15">
      <c r="A45" s="61">
        <v>41030</v>
      </c>
      <c r="B45" s="101">
        <v>0.24147970632728236</v>
      </c>
      <c r="C45" s="141">
        <v>0.24217593812861316</v>
      </c>
    </row>
    <row r="46" spans="1:3" ht="15">
      <c r="A46" s="61">
        <v>41061</v>
      </c>
      <c r="B46" s="101">
        <v>0.24254733399718245</v>
      </c>
      <c r="C46" s="141">
        <v>0.2423374589068091</v>
      </c>
    </row>
    <row r="47" spans="1:3" ht="15">
      <c r="A47" s="61">
        <v>41091</v>
      </c>
      <c r="B47" s="101">
        <v>0.24019271975489812</v>
      </c>
      <c r="C47" s="141">
        <v>0.24236252891989996</v>
      </c>
    </row>
    <row r="48" spans="1:3" ht="15">
      <c r="A48" s="61">
        <v>41122</v>
      </c>
      <c r="B48" s="101">
        <v>0.24108051554145613</v>
      </c>
      <c r="C48" s="141">
        <v>0.24284489249331043</v>
      </c>
    </row>
    <row r="49" spans="1:3" ht="15">
      <c r="A49" s="61">
        <v>41153</v>
      </c>
      <c r="B49" s="106">
        <v>0.24257514136324337</v>
      </c>
      <c r="C49" s="141">
        <v>0.24246392606536363</v>
      </c>
    </row>
    <row r="50" spans="1:3" ht="15">
      <c r="A50" s="61">
        <v>41183</v>
      </c>
      <c r="B50" s="101">
        <v>0.24816819889396255</v>
      </c>
      <c r="C50" s="141">
        <v>0.2497684512329795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I55"/>
  <sheetViews>
    <sheetView zoomScalePageLayoutView="0" workbookViewId="0" topLeftCell="G1">
      <pane ySplit="1" topLeftCell="A53" activePane="bottomLeft" state="frozen"/>
      <selection pane="topLeft" activeCell="A1" sqref="A1"/>
      <selection pane="bottomLeft" activeCell="S51" sqref="S51"/>
    </sheetView>
  </sheetViews>
  <sheetFormatPr defaultColWidth="9.140625" defaultRowHeight="15"/>
  <cols>
    <col min="1" max="1" width="9.57421875" style="0" customWidth="1"/>
    <col min="2" max="2" width="32.00390625" style="0" customWidth="1"/>
    <col min="3" max="3" width="15.57421875" style="0" customWidth="1"/>
    <col min="4" max="5" width="32.00390625" style="0" customWidth="1"/>
    <col min="6" max="6" width="17.7109375" style="0" customWidth="1"/>
    <col min="7" max="7" width="14.421875" style="0" customWidth="1"/>
    <col min="8" max="8" width="17.57421875" style="0" customWidth="1"/>
    <col min="9" max="9" width="14.421875" style="0" customWidth="1"/>
    <col min="10" max="10" width="16.28125" style="0" customWidth="1"/>
    <col min="11" max="11" width="18.421875" style="0" customWidth="1"/>
    <col min="12" max="12" width="18.00390625" style="0" customWidth="1"/>
    <col min="13" max="13" width="16.28125" style="0" customWidth="1"/>
    <col min="14" max="14" width="15.57421875" style="0" customWidth="1"/>
    <col min="15" max="15" width="17.421875" style="0" customWidth="1"/>
    <col min="16" max="16" width="17.28125" style="0" customWidth="1"/>
    <col min="17" max="17" width="15.8515625" style="0" customWidth="1"/>
    <col min="23" max="23" width="10.140625" style="0" bestFit="1" customWidth="1"/>
  </cols>
  <sheetData>
    <row r="1" spans="1:17" ht="30.75" thickBot="1">
      <c r="A1" s="20" t="s">
        <v>0</v>
      </c>
      <c r="B1" s="85" t="s">
        <v>262</v>
      </c>
      <c r="C1" s="85" t="s">
        <v>264</v>
      </c>
      <c r="D1" s="85" t="s">
        <v>263</v>
      </c>
      <c r="E1" s="85" t="s">
        <v>265</v>
      </c>
      <c r="F1" s="86" t="s">
        <v>274</v>
      </c>
      <c r="G1" s="86" t="s">
        <v>275</v>
      </c>
      <c r="H1" s="86" t="s">
        <v>276</v>
      </c>
      <c r="I1" s="86" t="s">
        <v>277</v>
      </c>
      <c r="J1" s="87" t="s">
        <v>270</v>
      </c>
      <c r="K1" s="87" t="s">
        <v>271</v>
      </c>
      <c r="L1" s="87" t="s">
        <v>273</v>
      </c>
      <c r="M1" s="87" t="s">
        <v>272</v>
      </c>
      <c r="N1" s="20" t="s">
        <v>267</v>
      </c>
      <c r="O1" s="20" t="s">
        <v>268</v>
      </c>
      <c r="P1" s="20" t="s">
        <v>266</v>
      </c>
      <c r="Q1" s="20" t="s">
        <v>269</v>
      </c>
    </row>
    <row r="2" spans="1:24" ht="15">
      <c r="A2" s="61">
        <v>39722</v>
      </c>
      <c r="B2" s="14">
        <v>9119936</v>
      </c>
      <c r="C2" s="109">
        <v>8889553</v>
      </c>
      <c r="D2" s="88">
        <f aca="true" t="shared" si="0" ref="D2:D50">(B2/$B$2)*100</f>
        <v>100</v>
      </c>
      <c r="E2" s="88">
        <f>(C2/$C$2)*100</f>
        <v>100</v>
      </c>
      <c r="F2" s="14">
        <v>1910373</v>
      </c>
      <c r="G2" s="109">
        <v>1935052</v>
      </c>
      <c r="H2" s="88">
        <f>(F2/$F$2)*100</f>
        <v>100</v>
      </c>
      <c r="I2" s="88">
        <f>(G2/$G$2)*100</f>
        <v>100</v>
      </c>
      <c r="J2" s="14">
        <v>1137405</v>
      </c>
      <c r="K2" s="109">
        <v>1135206</v>
      </c>
      <c r="L2" s="88">
        <f>(J2/$J$2)*100</f>
        <v>100</v>
      </c>
      <c r="M2" s="88">
        <f>(K2/$K$2)*100</f>
        <v>100</v>
      </c>
      <c r="N2" s="54">
        <v>2444205</v>
      </c>
      <c r="O2" s="109">
        <v>2432700</v>
      </c>
      <c r="P2" s="88">
        <f>(N2/$N$2)*100</f>
        <v>100</v>
      </c>
      <c r="Q2" s="88">
        <f>(O2/$O$2)*100</f>
        <v>100</v>
      </c>
      <c r="W2" s="11"/>
      <c r="X2" s="64"/>
    </row>
    <row r="3" spans="1:24" ht="15">
      <c r="A3" s="61">
        <v>39753</v>
      </c>
      <c r="B3" s="14">
        <v>9022823</v>
      </c>
      <c r="C3" s="109">
        <v>8890557</v>
      </c>
      <c r="D3" s="88">
        <f t="shared" si="0"/>
        <v>98.93515700110176</v>
      </c>
      <c r="E3" s="88">
        <f aca="true" t="shared" si="1" ref="E3:E50">(C3/$C$2)*100</f>
        <v>100.01129415618534</v>
      </c>
      <c r="F3" s="14">
        <v>1911654</v>
      </c>
      <c r="G3" s="109">
        <v>1926909</v>
      </c>
      <c r="H3" s="88">
        <f aca="true" t="shared" si="2" ref="H3:H50">(F3/$F$2)*100</f>
        <v>100.06705496779948</v>
      </c>
      <c r="I3" s="88">
        <f aca="true" t="shared" si="3" ref="I3:I42">(G3/$G$2)*100</f>
        <v>99.57918443535367</v>
      </c>
      <c r="J3" s="14">
        <v>1140518</v>
      </c>
      <c r="K3" s="109">
        <v>1148110</v>
      </c>
      <c r="L3" s="88">
        <f aca="true" t="shared" si="4" ref="L3:L50">(J3/$J$2)*100</f>
        <v>100.27369318756291</v>
      </c>
      <c r="M3" s="88">
        <f aca="true" t="shared" si="5" ref="M3:M50">(K3/$K$2)*100</f>
        <v>101.13670998920018</v>
      </c>
      <c r="N3" s="54">
        <v>2457221</v>
      </c>
      <c r="O3" s="109">
        <v>2446312</v>
      </c>
      <c r="P3" s="88">
        <f aca="true" t="shared" si="6" ref="P3:P50">(N3/$N$2)*100</f>
        <v>100.53252489050632</v>
      </c>
      <c r="Q3" s="88">
        <f aca="true" t="shared" si="7" ref="Q3:Q50">(O3/$O$2)*100</f>
        <v>100.55954289472602</v>
      </c>
      <c r="W3" s="11"/>
      <c r="X3" s="64"/>
    </row>
    <row r="4" spans="1:24" ht="15">
      <c r="A4" s="61">
        <v>39783</v>
      </c>
      <c r="B4" s="14">
        <v>8802989</v>
      </c>
      <c r="C4" s="109">
        <v>8707731</v>
      </c>
      <c r="D4" s="88">
        <f t="shared" si="0"/>
        <v>96.5246795591548</v>
      </c>
      <c r="E4" s="88">
        <f t="shared" si="1"/>
        <v>97.95465531281494</v>
      </c>
      <c r="F4" s="14">
        <v>1897864</v>
      </c>
      <c r="G4" s="109">
        <v>1913993</v>
      </c>
      <c r="H4" s="88">
        <f t="shared" si="2"/>
        <v>99.34520640733511</v>
      </c>
      <c r="I4" s="88">
        <f t="shared" si="3"/>
        <v>98.91170883263085</v>
      </c>
      <c r="J4" s="14">
        <v>1141467</v>
      </c>
      <c r="K4" s="109">
        <v>1162211</v>
      </c>
      <c r="L4" s="88">
        <f t="shared" si="4"/>
        <v>100.35712872723437</v>
      </c>
      <c r="M4" s="88">
        <f t="shared" si="5"/>
        <v>102.37886339571848</v>
      </c>
      <c r="N4" s="54">
        <v>2464205</v>
      </c>
      <c r="O4" s="109">
        <v>2455977</v>
      </c>
      <c r="P4" s="88">
        <f t="shared" si="6"/>
        <v>100.81826197066121</v>
      </c>
      <c r="Q4" s="88">
        <f t="shared" si="7"/>
        <v>100.95683808114441</v>
      </c>
      <c r="W4" s="11"/>
      <c r="X4" s="64"/>
    </row>
    <row r="5" spans="1:24" ht="15">
      <c r="A5" s="61">
        <v>39814</v>
      </c>
      <c r="B5" s="14">
        <v>8481011</v>
      </c>
      <c r="C5" s="109">
        <v>8695716</v>
      </c>
      <c r="D5" s="88">
        <f t="shared" si="0"/>
        <v>92.99419425750357</v>
      </c>
      <c r="E5" s="88">
        <f t="shared" si="1"/>
        <v>97.81949666085572</v>
      </c>
      <c r="F5" s="14">
        <v>1912296</v>
      </c>
      <c r="G5" s="109">
        <v>1911779</v>
      </c>
      <c r="H5" s="88">
        <f t="shared" si="2"/>
        <v>100.10066097039687</v>
      </c>
      <c r="I5" s="88">
        <f t="shared" si="3"/>
        <v>98.79729330271228</v>
      </c>
      <c r="J5" s="14">
        <v>1144082</v>
      </c>
      <c r="K5" s="109">
        <v>1156213</v>
      </c>
      <c r="L5" s="88">
        <f t="shared" si="4"/>
        <v>100.58703803834166</v>
      </c>
      <c r="M5" s="88">
        <f t="shared" si="5"/>
        <v>101.85050114252392</v>
      </c>
      <c r="N5" s="54">
        <v>2467890</v>
      </c>
      <c r="O5" s="109">
        <v>2464278</v>
      </c>
      <c r="P5" s="88">
        <f t="shared" si="6"/>
        <v>100.96902673875555</v>
      </c>
      <c r="Q5" s="88">
        <f t="shared" si="7"/>
        <v>101.29806387963991</v>
      </c>
      <c r="W5" s="11"/>
      <c r="X5" s="64"/>
    </row>
    <row r="6" spans="1:24" ht="15">
      <c r="A6" s="61">
        <v>39845</v>
      </c>
      <c r="B6" s="14">
        <v>8362290</v>
      </c>
      <c r="C6" s="109">
        <v>8695239</v>
      </c>
      <c r="D6" s="88">
        <f t="shared" si="0"/>
        <v>91.69241977136681</v>
      </c>
      <c r="E6" s="88">
        <f t="shared" si="1"/>
        <v>97.81413081175174</v>
      </c>
      <c r="F6" s="14">
        <v>1918636</v>
      </c>
      <c r="G6" s="109">
        <v>1904771</v>
      </c>
      <c r="H6" s="88">
        <f t="shared" si="2"/>
        <v>100.4325333324958</v>
      </c>
      <c r="I6" s="88">
        <f t="shared" si="3"/>
        <v>98.4351324925635</v>
      </c>
      <c r="J6" s="14">
        <v>1146634</v>
      </c>
      <c r="K6" s="109">
        <v>1149246</v>
      </c>
      <c r="L6" s="88">
        <f t="shared" si="4"/>
        <v>100.81140842531904</v>
      </c>
      <c r="M6" s="88">
        <f t="shared" si="5"/>
        <v>101.23677993245279</v>
      </c>
      <c r="N6" s="54">
        <v>2472895</v>
      </c>
      <c r="O6" s="109">
        <v>2464541</v>
      </c>
      <c r="P6" s="88">
        <f t="shared" si="6"/>
        <v>101.17379679691352</v>
      </c>
      <c r="Q6" s="88">
        <f t="shared" si="7"/>
        <v>101.3088749126485</v>
      </c>
      <c r="W6" s="11"/>
      <c r="X6" s="64"/>
    </row>
    <row r="7" spans="1:24" ht="15">
      <c r="A7" s="61">
        <v>39873</v>
      </c>
      <c r="B7" s="14">
        <v>8410234</v>
      </c>
      <c r="C7" s="109">
        <v>8690617</v>
      </c>
      <c r="D7" s="88">
        <f t="shared" si="0"/>
        <v>92.2181252149138</v>
      </c>
      <c r="E7" s="88">
        <f t="shared" si="1"/>
        <v>97.76213719632472</v>
      </c>
      <c r="F7" s="14">
        <v>1916016</v>
      </c>
      <c r="G7" s="109">
        <v>1896739</v>
      </c>
      <c r="H7" s="88">
        <f t="shared" si="2"/>
        <v>100.29538734058741</v>
      </c>
      <c r="I7" s="88">
        <f t="shared" si="3"/>
        <v>98.02005320787245</v>
      </c>
      <c r="J7" s="14">
        <v>1150295</v>
      </c>
      <c r="K7" s="109">
        <v>1148698</v>
      </c>
      <c r="L7" s="88">
        <f t="shared" si="4"/>
        <v>101.13328146086926</v>
      </c>
      <c r="M7" s="88">
        <f t="shared" si="5"/>
        <v>101.18850675560208</v>
      </c>
      <c r="N7" s="54">
        <v>2279020</v>
      </c>
      <c r="O7" s="109">
        <v>2273993</v>
      </c>
      <c r="P7" s="88">
        <f t="shared" si="6"/>
        <v>93.24176981881635</v>
      </c>
      <c r="Q7" s="88">
        <f t="shared" si="7"/>
        <v>93.47609651827187</v>
      </c>
      <c r="W7" s="11"/>
      <c r="X7" s="64"/>
    </row>
    <row r="8" spans="1:24" ht="15">
      <c r="A8" s="61">
        <v>39904</v>
      </c>
      <c r="B8" s="14">
        <v>8503053</v>
      </c>
      <c r="C8" s="109">
        <v>8699671</v>
      </c>
      <c r="D8" s="88">
        <f t="shared" si="0"/>
        <v>93.23588455006701</v>
      </c>
      <c r="E8" s="88">
        <f t="shared" si="1"/>
        <v>97.86398708686477</v>
      </c>
      <c r="F8" s="14">
        <v>1931510</v>
      </c>
      <c r="G8" s="109">
        <v>1894268</v>
      </c>
      <c r="H8" s="88">
        <f t="shared" si="2"/>
        <v>101.10643314159067</v>
      </c>
      <c r="I8" s="88">
        <f t="shared" si="3"/>
        <v>97.8923563811205</v>
      </c>
      <c r="J8" s="14">
        <v>1149546</v>
      </c>
      <c r="K8" s="109">
        <v>1142606</v>
      </c>
      <c r="L8" s="88">
        <f t="shared" si="4"/>
        <v>101.06742980732457</v>
      </c>
      <c r="M8" s="88">
        <f t="shared" si="5"/>
        <v>100.65186406696229</v>
      </c>
      <c r="N8" s="54">
        <v>2271908</v>
      </c>
      <c r="O8" s="109">
        <v>2274706</v>
      </c>
      <c r="P8" s="88">
        <f t="shared" si="6"/>
        <v>92.95079586204922</v>
      </c>
      <c r="Q8" s="88">
        <f t="shared" si="7"/>
        <v>93.5054055165043</v>
      </c>
      <c r="W8" s="11"/>
      <c r="X8" s="64"/>
    </row>
    <row r="9" spans="1:24" ht="15">
      <c r="A9" s="61">
        <v>39934</v>
      </c>
      <c r="B9" s="14">
        <v>8674726</v>
      </c>
      <c r="C9" s="109">
        <v>8719436</v>
      </c>
      <c r="D9" s="88">
        <f t="shared" si="0"/>
        <v>95.11827714580453</v>
      </c>
      <c r="E9" s="88">
        <f t="shared" si="1"/>
        <v>98.08632672531454</v>
      </c>
      <c r="F9" s="14">
        <v>1945342</v>
      </c>
      <c r="G9" s="109">
        <v>1892812</v>
      </c>
      <c r="H9" s="88">
        <f t="shared" si="2"/>
        <v>101.83048022558945</v>
      </c>
      <c r="I9" s="88">
        <f t="shared" si="3"/>
        <v>97.81711292513069</v>
      </c>
      <c r="J9" s="14">
        <v>1153672</v>
      </c>
      <c r="K9" s="109">
        <v>1143794</v>
      </c>
      <c r="L9" s="88">
        <f t="shared" si="4"/>
        <v>101.4301853781195</v>
      </c>
      <c r="M9" s="88">
        <f t="shared" si="5"/>
        <v>100.75651467663138</v>
      </c>
      <c r="N9" s="54">
        <v>2270276</v>
      </c>
      <c r="O9" s="109">
        <v>2278256</v>
      </c>
      <c r="P9" s="88">
        <f t="shared" si="6"/>
        <v>92.88402568524326</v>
      </c>
      <c r="Q9" s="88">
        <f t="shared" si="7"/>
        <v>93.65133390882559</v>
      </c>
      <c r="W9" s="11"/>
      <c r="X9" s="64"/>
    </row>
    <row r="10" spans="1:24" ht="15">
      <c r="A10" s="61">
        <v>39965</v>
      </c>
      <c r="B10" s="14">
        <v>8922743</v>
      </c>
      <c r="C10" s="109">
        <v>8751540</v>
      </c>
      <c r="D10" s="88">
        <f t="shared" si="0"/>
        <v>97.83778087916406</v>
      </c>
      <c r="E10" s="88">
        <f t="shared" si="1"/>
        <v>98.44746974341679</v>
      </c>
      <c r="F10" s="14">
        <v>1894680</v>
      </c>
      <c r="G10" s="109">
        <v>1873500</v>
      </c>
      <c r="H10" s="88">
        <f t="shared" si="2"/>
        <v>99.17853738510752</v>
      </c>
      <c r="I10" s="88">
        <f t="shared" si="3"/>
        <v>96.81910356930976</v>
      </c>
      <c r="J10" s="14">
        <v>1158562</v>
      </c>
      <c r="K10" s="109">
        <v>1152957</v>
      </c>
      <c r="L10" s="88">
        <f t="shared" si="4"/>
        <v>101.86011139391861</v>
      </c>
      <c r="M10" s="88">
        <f t="shared" si="5"/>
        <v>101.5636809530605</v>
      </c>
      <c r="N10" s="54">
        <v>2271485</v>
      </c>
      <c r="O10" s="109">
        <v>2265317</v>
      </c>
      <c r="P10" s="88">
        <f t="shared" si="6"/>
        <v>92.93348962136973</v>
      </c>
      <c r="Q10" s="88">
        <f t="shared" si="7"/>
        <v>93.11945574875654</v>
      </c>
      <c r="W10" s="11"/>
      <c r="X10" s="64"/>
    </row>
    <row r="11" spans="1:61" ht="15">
      <c r="A11" s="61">
        <v>39995</v>
      </c>
      <c r="B11" s="14">
        <v>9013349</v>
      </c>
      <c r="C11" s="109">
        <v>8786457</v>
      </c>
      <c r="D11" s="88">
        <f t="shared" si="0"/>
        <v>98.83127469315575</v>
      </c>
      <c r="E11" s="88">
        <f t="shared" si="1"/>
        <v>98.84025664732525</v>
      </c>
      <c r="F11" s="14">
        <v>1830370</v>
      </c>
      <c r="G11" s="109">
        <v>1861142</v>
      </c>
      <c r="H11" s="88">
        <f t="shared" si="2"/>
        <v>95.81217908753945</v>
      </c>
      <c r="I11" s="88">
        <f t="shared" si="3"/>
        <v>96.18046440095667</v>
      </c>
      <c r="J11" s="14">
        <v>1049015</v>
      </c>
      <c r="K11" s="109">
        <v>1042780</v>
      </c>
      <c r="L11" s="88">
        <f t="shared" si="4"/>
        <v>92.22880152628132</v>
      </c>
      <c r="M11" s="88">
        <f t="shared" si="5"/>
        <v>91.85821780364093</v>
      </c>
      <c r="N11" s="54">
        <v>2260614</v>
      </c>
      <c r="O11" s="109">
        <v>2265974</v>
      </c>
      <c r="P11" s="88">
        <f t="shared" si="6"/>
        <v>92.48872332721683</v>
      </c>
      <c r="Q11" s="88">
        <f t="shared" si="7"/>
        <v>93.1464627779833</v>
      </c>
      <c r="W11" s="11"/>
      <c r="X11" s="64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7"/>
    </row>
    <row r="12" spans="1:61" ht="15">
      <c r="A12" s="61">
        <v>40026</v>
      </c>
      <c r="B12" s="14">
        <v>8977653</v>
      </c>
      <c r="C12" s="109">
        <v>8831269</v>
      </c>
      <c r="D12" s="88">
        <f t="shared" si="0"/>
        <v>98.43986843767325</v>
      </c>
      <c r="E12" s="88">
        <f t="shared" si="1"/>
        <v>99.3443539849529</v>
      </c>
      <c r="F12" s="14">
        <v>1786003</v>
      </c>
      <c r="G12" s="109">
        <v>1797219</v>
      </c>
      <c r="H12" s="88">
        <f t="shared" si="2"/>
        <v>93.4897530482267</v>
      </c>
      <c r="I12" s="88">
        <f t="shared" si="3"/>
        <v>92.87703896329401</v>
      </c>
      <c r="J12" s="14">
        <v>1053385</v>
      </c>
      <c r="K12" s="109">
        <v>1049069</v>
      </c>
      <c r="L12" s="88">
        <f t="shared" si="4"/>
        <v>92.61300943815088</v>
      </c>
      <c r="M12" s="88">
        <f t="shared" si="5"/>
        <v>92.41221417082009</v>
      </c>
      <c r="N12" s="54">
        <v>2248048</v>
      </c>
      <c r="O12" s="109">
        <v>2261366</v>
      </c>
      <c r="P12" s="88">
        <f t="shared" si="6"/>
        <v>91.97460933105039</v>
      </c>
      <c r="Q12" s="88">
        <f t="shared" si="7"/>
        <v>92.95704361409133</v>
      </c>
      <c r="W12" s="11"/>
      <c r="X12" s="64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</row>
    <row r="13" spans="1:61" ht="15">
      <c r="A13" s="61">
        <v>40057</v>
      </c>
      <c r="B13" s="14">
        <v>8950211</v>
      </c>
      <c r="C13" s="109">
        <v>8870004</v>
      </c>
      <c r="D13" s="88">
        <f t="shared" si="0"/>
        <v>98.13896720327861</v>
      </c>
      <c r="E13" s="88">
        <f t="shared" si="1"/>
        <v>99.78009018001242</v>
      </c>
      <c r="F13" s="14">
        <v>1820914</v>
      </c>
      <c r="G13" s="109">
        <v>1855929</v>
      </c>
      <c r="H13" s="88">
        <f t="shared" si="2"/>
        <v>95.31719721750673</v>
      </c>
      <c r="I13" s="88">
        <f t="shared" si="3"/>
        <v>95.91106595585029</v>
      </c>
      <c r="J13" s="14">
        <v>1059182</v>
      </c>
      <c r="K13" s="109">
        <v>1054719</v>
      </c>
      <c r="L13" s="88">
        <f t="shared" si="4"/>
        <v>93.12267837753483</v>
      </c>
      <c r="M13" s="88">
        <f t="shared" si="5"/>
        <v>92.90992119491969</v>
      </c>
      <c r="N13" s="54">
        <v>2262750</v>
      </c>
      <c r="O13" s="109">
        <v>2266237</v>
      </c>
      <c r="P13" s="88">
        <f t="shared" si="6"/>
        <v>92.57611370568344</v>
      </c>
      <c r="Q13" s="88">
        <f t="shared" si="7"/>
        <v>93.15727381099191</v>
      </c>
      <c r="W13" s="11"/>
      <c r="X13" s="64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</row>
    <row r="14" spans="1:24" ht="15">
      <c r="A14" s="61">
        <v>40087</v>
      </c>
      <c r="B14" s="14">
        <v>9046769</v>
      </c>
      <c r="C14" s="109">
        <v>8935482</v>
      </c>
      <c r="D14" s="88">
        <f t="shared" si="0"/>
        <v>99.19772463315532</v>
      </c>
      <c r="E14" s="88">
        <f t="shared" si="1"/>
        <v>100.51666264884184</v>
      </c>
      <c r="F14" s="14">
        <v>1831341</v>
      </c>
      <c r="G14" s="109">
        <v>1852223</v>
      </c>
      <c r="H14" s="88">
        <f t="shared" si="2"/>
        <v>95.86300685782305</v>
      </c>
      <c r="I14" s="88">
        <f t="shared" si="3"/>
        <v>95.71954655482126</v>
      </c>
      <c r="J14" s="14">
        <v>1061647</v>
      </c>
      <c r="K14" s="109">
        <v>1059596</v>
      </c>
      <c r="L14" s="88">
        <f t="shared" si="4"/>
        <v>93.33939977404707</v>
      </c>
      <c r="M14" s="88">
        <f t="shared" si="5"/>
        <v>93.33953485094335</v>
      </c>
      <c r="N14" s="54">
        <v>2279402</v>
      </c>
      <c r="O14" s="109">
        <v>2262312</v>
      </c>
      <c r="P14" s="88">
        <f t="shared" si="6"/>
        <v>93.25739862245597</v>
      </c>
      <c r="Q14" s="88">
        <f t="shared" si="7"/>
        <v>92.99593044765075</v>
      </c>
      <c r="W14" s="11"/>
      <c r="X14" s="64"/>
    </row>
    <row r="15" spans="1:24" ht="15">
      <c r="A15" s="61">
        <v>40118</v>
      </c>
      <c r="B15" s="14">
        <v>8975981</v>
      </c>
      <c r="C15" s="109">
        <v>8992873</v>
      </c>
      <c r="D15" s="88">
        <f t="shared" si="0"/>
        <v>98.42153497568404</v>
      </c>
      <c r="E15" s="88">
        <f t="shared" si="1"/>
        <v>101.16226316441332</v>
      </c>
      <c r="F15" s="14">
        <v>1833978</v>
      </c>
      <c r="G15" s="109">
        <v>1846375</v>
      </c>
      <c r="H15" s="88">
        <f t="shared" si="2"/>
        <v>96.00104272830488</v>
      </c>
      <c r="I15" s="88">
        <f t="shared" si="3"/>
        <v>95.41733245411493</v>
      </c>
      <c r="J15" s="14">
        <v>1066653</v>
      </c>
      <c r="K15" s="109">
        <v>1073757</v>
      </c>
      <c r="L15" s="88">
        <f t="shared" si="4"/>
        <v>93.7795244437997</v>
      </c>
      <c r="M15" s="88">
        <f t="shared" si="5"/>
        <v>94.58697364178836</v>
      </c>
      <c r="N15" s="54">
        <v>2266276</v>
      </c>
      <c r="O15" s="109">
        <v>2257847</v>
      </c>
      <c r="P15" s="88">
        <f t="shared" si="6"/>
        <v>92.72037329111102</v>
      </c>
      <c r="Q15" s="88">
        <f t="shared" si="7"/>
        <v>92.81238952604103</v>
      </c>
      <c r="W15" s="11"/>
      <c r="X15" s="64"/>
    </row>
    <row r="16" spans="1:24" ht="15">
      <c r="A16" s="61">
        <v>40148</v>
      </c>
      <c r="B16" s="14">
        <v>9030202</v>
      </c>
      <c r="C16" s="109">
        <v>9061014</v>
      </c>
      <c r="D16" s="88">
        <f t="shared" si="0"/>
        <v>99.01606765661514</v>
      </c>
      <c r="E16" s="88">
        <f t="shared" si="1"/>
        <v>101.92879214511686</v>
      </c>
      <c r="F16" s="14">
        <v>1832133</v>
      </c>
      <c r="G16" s="109">
        <v>1839217</v>
      </c>
      <c r="H16" s="88">
        <f t="shared" si="2"/>
        <v>95.9044647301862</v>
      </c>
      <c r="I16" s="88">
        <f t="shared" si="3"/>
        <v>95.04741991429688</v>
      </c>
      <c r="J16" s="14">
        <v>1016692</v>
      </c>
      <c r="K16" s="109">
        <v>1035174</v>
      </c>
      <c r="L16" s="88">
        <f t="shared" si="4"/>
        <v>89.38698176990606</v>
      </c>
      <c r="M16" s="88">
        <f t="shared" si="5"/>
        <v>91.18820725049022</v>
      </c>
      <c r="N16" s="54">
        <v>2241418</v>
      </c>
      <c r="O16" s="109">
        <v>2238647</v>
      </c>
      <c r="P16" s="88">
        <f t="shared" si="6"/>
        <v>91.70335548777618</v>
      </c>
      <c r="Q16" s="88">
        <f t="shared" si="7"/>
        <v>92.02314300982447</v>
      </c>
      <c r="W16" s="11"/>
      <c r="X16" s="64"/>
    </row>
    <row r="17" spans="1:24" ht="15">
      <c r="A17" s="61">
        <v>40179</v>
      </c>
      <c r="B17" s="14">
        <v>8874966</v>
      </c>
      <c r="C17" s="109">
        <v>9136476</v>
      </c>
      <c r="D17" s="88">
        <f t="shared" si="0"/>
        <v>97.31390658881817</v>
      </c>
      <c r="E17" s="88">
        <f t="shared" si="1"/>
        <v>102.7776762228652</v>
      </c>
      <c r="F17" s="14">
        <v>1829450</v>
      </c>
      <c r="G17" s="109">
        <v>1827641</v>
      </c>
      <c r="H17" s="88">
        <f t="shared" si="2"/>
        <v>95.76402095297621</v>
      </c>
      <c r="I17" s="88">
        <f t="shared" si="3"/>
        <v>94.44919309661962</v>
      </c>
      <c r="J17" s="14">
        <v>1023665</v>
      </c>
      <c r="K17" s="109">
        <v>1034521</v>
      </c>
      <c r="L17" s="88">
        <f t="shared" si="4"/>
        <v>90.00004395971531</v>
      </c>
      <c r="M17" s="88">
        <f t="shared" si="5"/>
        <v>91.13068465106774</v>
      </c>
      <c r="N17" s="54">
        <v>2224741</v>
      </c>
      <c r="O17" s="109">
        <v>2229214</v>
      </c>
      <c r="P17" s="88">
        <f t="shared" si="6"/>
        <v>91.02104774354032</v>
      </c>
      <c r="Q17" s="88">
        <f t="shared" si="7"/>
        <v>91.6353845521437</v>
      </c>
      <c r="W17" s="11"/>
      <c r="X17" s="64"/>
    </row>
    <row r="18" spans="1:24" ht="15">
      <c r="A18" s="61">
        <v>40210</v>
      </c>
      <c r="B18" s="14">
        <v>8900113</v>
      </c>
      <c r="C18" s="109">
        <v>9227792</v>
      </c>
      <c r="D18" s="88">
        <f t="shared" si="0"/>
        <v>97.58964317293454</v>
      </c>
      <c r="E18" s="88">
        <f t="shared" si="1"/>
        <v>103.80490447607433</v>
      </c>
      <c r="F18" s="14">
        <v>1836308</v>
      </c>
      <c r="G18" s="109">
        <v>1825666</v>
      </c>
      <c r="H18" s="88">
        <f t="shared" si="2"/>
        <v>96.12300843866618</v>
      </c>
      <c r="I18" s="88">
        <f t="shared" si="3"/>
        <v>94.3471286559741</v>
      </c>
      <c r="J18" s="14">
        <v>1036251</v>
      </c>
      <c r="K18" s="109">
        <v>1038610</v>
      </c>
      <c r="L18" s="88">
        <f t="shared" si="4"/>
        <v>91.10659791367192</v>
      </c>
      <c r="M18" s="88">
        <f t="shared" si="5"/>
        <v>91.4908835929338</v>
      </c>
      <c r="N18" s="54">
        <v>2232394</v>
      </c>
      <c r="O18" s="109">
        <v>2231233</v>
      </c>
      <c r="P18" s="88">
        <f t="shared" si="6"/>
        <v>91.33415568661385</v>
      </c>
      <c r="Q18" s="88">
        <f t="shared" si="7"/>
        <v>91.7183787561146</v>
      </c>
      <c r="W18" s="11"/>
      <c r="X18" s="64"/>
    </row>
    <row r="19" spans="1:24" ht="15">
      <c r="A19" s="61">
        <v>40238</v>
      </c>
      <c r="B19" s="14">
        <v>9136036</v>
      </c>
      <c r="C19" s="109">
        <v>9321811</v>
      </c>
      <c r="D19" s="88">
        <f t="shared" si="0"/>
        <v>100.17653632657071</v>
      </c>
      <c r="E19" s="88">
        <f t="shared" si="1"/>
        <v>104.86253920753946</v>
      </c>
      <c r="F19" s="14">
        <v>1836519</v>
      </c>
      <c r="G19" s="109">
        <v>1820695</v>
      </c>
      <c r="H19" s="88">
        <f t="shared" si="2"/>
        <v>96.13405340213666</v>
      </c>
      <c r="I19" s="88">
        <f t="shared" si="3"/>
        <v>94.09023633473416</v>
      </c>
      <c r="J19" s="14">
        <v>1044023</v>
      </c>
      <c r="K19" s="109">
        <v>1042571</v>
      </c>
      <c r="L19" s="88">
        <f t="shared" si="4"/>
        <v>91.78990772855755</v>
      </c>
      <c r="M19" s="88">
        <f t="shared" si="5"/>
        <v>91.83980704823618</v>
      </c>
      <c r="N19" s="54">
        <v>2233661</v>
      </c>
      <c r="O19" s="109">
        <v>2234234</v>
      </c>
      <c r="P19" s="88">
        <f t="shared" si="6"/>
        <v>91.38599258245523</v>
      </c>
      <c r="Q19" s="88">
        <f t="shared" si="7"/>
        <v>91.84173963086283</v>
      </c>
      <c r="W19" s="11"/>
      <c r="X19" s="64"/>
    </row>
    <row r="20" spans="1:24" ht="15">
      <c r="A20" s="61">
        <v>40269</v>
      </c>
      <c r="B20" s="14">
        <v>9361665</v>
      </c>
      <c r="C20" s="109">
        <v>9413401</v>
      </c>
      <c r="D20" s="88">
        <f t="shared" si="0"/>
        <v>102.65055588109391</v>
      </c>
      <c r="E20" s="88">
        <f t="shared" si="1"/>
        <v>105.8928497304645</v>
      </c>
      <c r="F20" s="14">
        <v>1840882</v>
      </c>
      <c r="G20" s="109">
        <v>1816580</v>
      </c>
      <c r="H20" s="88">
        <f t="shared" si="2"/>
        <v>96.36243812072303</v>
      </c>
      <c r="I20" s="88">
        <f t="shared" si="3"/>
        <v>93.87758055080691</v>
      </c>
      <c r="J20" s="14">
        <v>1049270</v>
      </c>
      <c r="K20" s="109">
        <v>1042930</v>
      </c>
      <c r="L20" s="88">
        <f t="shared" si="4"/>
        <v>92.25122098109293</v>
      </c>
      <c r="M20" s="88">
        <f t="shared" si="5"/>
        <v>91.87143126445773</v>
      </c>
      <c r="N20" s="54">
        <v>2228659</v>
      </c>
      <c r="O20" s="109">
        <v>2237277</v>
      </c>
      <c r="P20" s="88">
        <f t="shared" si="6"/>
        <v>91.18134526359286</v>
      </c>
      <c r="Q20" s="88">
        <f t="shared" si="7"/>
        <v>91.96682698236526</v>
      </c>
      <c r="W20" s="11"/>
      <c r="X20" s="64"/>
    </row>
    <row r="21" spans="1:24" ht="15">
      <c r="A21" s="61">
        <v>40299</v>
      </c>
      <c r="B21" s="14">
        <v>9604589</v>
      </c>
      <c r="C21" s="109">
        <v>9502530</v>
      </c>
      <c r="D21" s="88">
        <f t="shared" si="0"/>
        <v>105.31421492431525</v>
      </c>
      <c r="E21" s="88">
        <f t="shared" si="1"/>
        <v>106.89547607174399</v>
      </c>
      <c r="F21" s="14">
        <v>1850444</v>
      </c>
      <c r="G21" s="109">
        <v>1821521</v>
      </c>
      <c r="H21" s="88">
        <f t="shared" si="2"/>
        <v>96.8629686453902</v>
      </c>
      <c r="I21" s="88">
        <f t="shared" si="3"/>
        <v>94.13292252611299</v>
      </c>
      <c r="J21" s="14">
        <v>1047511</v>
      </c>
      <c r="K21" s="109">
        <v>1038536</v>
      </c>
      <c r="L21" s="88">
        <f t="shared" si="4"/>
        <v>92.09657070260813</v>
      </c>
      <c r="M21" s="88">
        <f t="shared" si="5"/>
        <v>91.48436495226417</v>
      </c>
      <c r="N21" s="54">
        <v>2220139</v>
      </c>
      <c r="O21" s="109">
        <v>2234352</v>
      </c>
      <c r="P21" s="88">
        <f t="shared" si="6"/>
        <v>90.83276566409118</v>
      </c>
      <c r="Q21" s="88">
        <f t="shared" si="7"/>
        <v>91.8465902084104</v>
      </c>
      <c r="W21" s="11"/>
      <c r="X21" s="64"/>
    </row>
    <row r="22" spans="1:24" ht="15">
      <c r="A22" s="61">
        <v>40330</v>
      </c>
      <c r="B22" s="14">
        <v>9743072</v>
      </c>
      <c r="C22" s="109">
        <v>9461365</v>
      </c>
      <c r="D22" s="88">
        <f t="shared" si="0"/>
        <v>106.83267952757562</v>
      </c>
      <c r="E22" s="88">
        <f t="shared" si="1"/>
        <v>106.43240441898485</v>
      </c>
      <c r="F22" s="14">
        <v>1849129</v>
      </c>
      <c r="G22" s="109">
        <v>1831095</v>
      </c>
      <c r="H22" s="88">
        <f t="shared" si="2"/>
        <v>96.7941339204438</v>
      </c>
      <c r="I22" s="88">
        <f t="shared" si="3"/>
        <v>94.62768959180426</v>
      </c>
      <c r="J22" s="14">
        <v>1054916</v>
      </c>
      <c r="K22" s="109">
        <v>1049810</v>
      </c>
      <c r="L22" s="88">
        <f t="shared" si="4"/>
        <v>92.74761408645118</v>
      </c>
      <c r="M22" s="88">
        <f t="shared" si="5"/>
        <v>92.4774886672551</v>
      </c>
      <c r="N22" s="54">
        <v>2250200</v>
      </c>
      <c r="O22" s="109">
        <v>2240935</v>
      </c>
      <c r="P22" s="88">
        <f t="shared" si="6"/>
        <v>92.06265431909353</v>
      </c>
      <c r="Q22" s="88">
        <f t="shared" si="7"/>
        <v>92.11719488634029</v>
      </c>
      <c r="W22" s="11"/>
      <c r="X22" s="64"/>
    </row>
    <row r="23" spans="1:24" ht="15">
      <c r="A23" s="61">
        <v>40360</v>
      </c>
      <c r="B23" s="14">
        <v>9976855</v>
      </c>
      <c r="C23" s="109">
        <v>9675101</v>
      </c>
      <c r="D23" s="88">
        <f t="shared" si="0"/>
        <v>109.39610760426388</v>
      </c>
      <c r="E23" s="88">
        <f t="shared" si="1"/>
        <v>108.8367547839582</v>
      </c>
      <c r="F23" s="14">
        <v>1859828.0926363636</v>
      </c>
      <c r="G23" s="109">
        <v>1880436</v>
      </c>
      <c r="H23" s="88">
        <f t="shared" si="2"/>
        <v>97.35418646705976</v>
      </c>
      <c r="I23" s="88">
        <f t="shared" si="3"/>
        <v>97.17754354921728</v>
      </c>
      <c r="J23" s="14">
        <v>1068099</v>
      </c>
      <c r="K23" s="109">
        <v>1061750</v>
      </c>
      <c r="L23" s="88">
        <f t="shared" si="4"/>
        <v>93.90665594049614</v>
      </c>
      <c r="M23" s="88">
        <f t="shared" si="5"/>
        <v>93.52928014827265</v>
      </c>
      <c r="N23" s="54">
        <v>2238883</v>
      </c>
      <c r="O23" s="109">
        <v>2239511</v>
      </c>
      <c r="P23" s="88">
        <f t="shared" si="6"/>
        <v>91.59964078299488</v>
      </c>
      <c r="Q23" s="88">
        <f t="shared" si="7"/>
        <v>92.05865910305423</v>
      </c>
      <c r="W23" s="11"/>
      <c r="X23" s="64"/>
    </row>
    <row r="24" spans="1:24" ht="15">
      <c r="A24" s="61">
        <v>40391</v>
      </c>
      <c r="B24" s="14">
        <v>9937919</v>
      </c>
      <c r="C24" s="109">
        <v>9788538</v>
      </c>
      <c r="D24" s="88">
        <f t="shared" si="0"/>
        <v>108.96917478368269</v>
      </c>
      <c r="E24" s="88">
        <f t="shared" si="1"/>
        <v>110.11282569551022</v>
      </c>
      <c r="F24" s="14">
        <v>1861234</v>
      </c>
      <c r="G24" s="109">
        <v>1869775</v>
      </c>
      <c r="H24" s="88">
        <f t="shared" si="2"/>
        <v>97.42777981053962</v>
      </c>
      <c r="I24" s="88">
        <f t="shared" si="3"/>
        <v>96.62660228252264</v>
      </c>
      <c r="J24" s="14">
        <v>1075781</v>
      </c>
      <c r="K24" s="109">
        <v>1071376</v>
      </c>
      <c r="L24" s="88">
        <f t="shared" si="4"/>
        <v>94.58205300662473</v>
      </c>
      <c r="M24" s="88">
        <f t="shared" si="5"/>
        <v>94.37723197375631</v>
      </c>
      <c r="N24" s="54">
        <v>2244536</v>
      </c>
      <c r="O24" s="109">
        <v>2252675</v>
      </c>
      <c r="P24" s="88">
        <f t="shared" si="6"/>
        <v>91.83092252900227</v>
      </c>
      <c r="Q24" s="88">
        <f t="shared" si="7"/>
        <v>92.59978624573519</v>
      </c>
      <c r="W24" s="11"/>
      <c r="X24" s="64"/>
    </row>
    <row r="25" spans="1:24" ht="15">
      <c r="A25" s="61">
        <v>40422</v>
      </c>
      <c r="B25" s="14">
        <v>9959685</v>
      </c>
      <c r="C25" s="109">
        <v>9860518</v>
      </c>
      <c r="D25" s="88">
        <f t="shared" si="0"/>
        <v>109.20783873921923</v>
      </c>
      <c r="E25" s="88">
        <f t="shared" si="1"/>
        <v>110.92254019971533</v>
      </c>
      <c r="F25" s="14">
        <v>1817693.7794</v>
      </c>
      <c r="G25" s="109">
        <v>1852983</v>
      </c>
      <c r="H25" s="88">
        <f t="shared" si="2"/>
        <v>95.14863219905223</v>
      </c>
      <c r="I25" s="88">
        <f t="shared" si="3"/>
        <v>95.75882198514562</v>
      </c>
      <c r="J25" s="14">
        <v>1083929</v>
      </c>
      <c r="K25" s="109">
        <v>1079367</v>
      </c>
      <c r="L25" s="88">
        <f t="shared" si="4"/>
        <v>95.29842052742866</v>
      </c>
      <c r="M25" s="88">
        <f t="shared" si="5"/>
        <v>95.08115707633681</v>
      </c>
      <c r="N25" s="54">
        <v>2246536</v>
      </c>
      <c r="O25" s="109">
        <v>2248471</v>
      </c>
      <c r="P25" s="88">
        <f t="shared" si="6"/>
        <v>91.9127487260684</v>
      </c>
      <c r="Q25" s="88">
        <f t="shared" si="7"/>
        <v>92.42697414395528</v>
      </c>
      <c r="W25" s="11"/>
      <c r="X25" s="64"/>
    </row>
    <row r="26" spans="1:24" ht="15">
      <c r="A26" s="61">
        <v>40452</v>
      </c>
      <c r="B26" s="14">
        <v>9992591</v>
      </c>
      <c r="C26" s="109">
        <v>9947175</v>
      </c>
      <c r="D26" s="88">
        <f t="shared" si="0"/>
        <v>109.56865267475561</v>
      </c>
      <c r="E26" s="88">
        <f t="shared" si="1"/>
        <v>111.8973586185942</v>
      </c>
      <c r="F26" s="14">
        <v>1824281.3330515001</v>
      </c>
      <c r="G26" s="109">
        <v>1849710</v>
      </c>
      <c r="H26" s="88">
        <f t="shared" si="2"/>
        <v>95.49346295469525</v>
      </c>
      <c r="I26" s="88">
        <f t="shared" si="3"/>
        <v>95.58967924376192</v>
      </c>
      <c r="J26" s="14">
        <v>1089543</v>
      </c>
      <c r="K26" s="109">
        <v>1087446</v>
      </c>
      <c r="L26" s="88">
        <f t="shared" si="4"/>
        <v>95.79200021100664</v>
      </c>
      <c r="M26" s="88">
        <f t="shared" si="5"/>
        <v>95.79283407592983</v>
      </c>
      <c r="N26" s="54">
        <v>2263440</v>
      </c>
      <c r="O26" s="109">
        <v>2244955</v>
      </c>
      <c r="P26" s="88">
        <f t="shared" si="6"/>
        <v>92.60434374367125</v>
      </c>
      <c r="Q26" s="88">
        <f t="shared" si="7"/>
        <v>92.28244337567311</v>
      </c>
      <c r="W26" s="11"/>
      <c r="X26" s="64"/>
    </row>
    <row r="27" spans="1:24" ht="15">
      <c r="A27" s="61">
        <v>40483</v>
      </c>
      <c r="B27" s="14">
        <v>9914976</v>
      </c>
      <c r="C27" s="109">
        <v>10034849</v>
      </c>
      <c r="D27" s="88">
        <f t="shared" si="0"/>
        <v>108.71760503582482</v>
      </c>
      <c r="E27" s="88">
        <f t="shared" si="1"/>
        <v>112.88361743273256</v>
      </c>
      <c r="F27" s="14">
        <v>1832451.5024645755</v>
      </c>
      <c r="G27" s="109">
        <v>1848866</v>
      </c>
      <c r="H27" s="88">
        <f t="shared" si="2"/>
        <v>95.92113699599896</v>
      </c>
      <c r="I27" s="88">
        <f t="shared" si="3"/>
        <v>95.54606284482277</v>
      </c>
      <c r="J27" s="14">
        <v>1095643</v>
      </c>
      <c r="K27" s="109">
        <v>1102946</v>
      </c>
      <c r="L27" s="88">
        <f t="shared" si="4"/>
        <v>96.32830873787262</v>
      </c>
      <c r="M27" s="88">
        <f t="shared" si="5"/>
        <v>97.1582250269995</v>
      </c>
      <c r="N27" s="54">
        <v>2260300</v>
      </c>
      <c r="O27" s="109">
        <v>2258054</v>
      </c>
      <c r="P27" s="88">
        <f t="shared" si="6"/>
        <v>92.47587661427744</v>
      </c>
      <c r="Q27" s="88">
        <f t="shared" si="7"/>
        <v>92.82089859004398</v>
      </c>
      <c r="W27" s="11"/>
      <c r="X27" s="64"/>
    </row>
    <row r="28" spans="1:24" ht="15">
      <c r="A28" s="61">
        <v>40513</v>
      </c>
      <c r="B28" s="14">
        <v>10030810</v>
      </c>
      <c r="C28" s="109">
        <v>10141839</v>
      </c>
      <c r="D28" s="88">
        <f t="shared" si="0"/>
        <v>109.98772359806033</v>
      </c>
      <c r="E28" s="88">
        <f t="shared" si="1"/>
        <v>114.08716501268398</v>
      </c>
      <c r="F28" s="14">
        <v>1862191.7550279992</v>
      </c>
      <c r="G28" s="109">
        <v>1864635</v>
      </c>
      <c r="H28" s="88">
        <f t="shared" si="2"/>
        <v>97.47791426218855</v>
      </c>
      <c r="I28" s="88">
        <f t="shared" si="3"/>
        <v>96.3609763458553</v>
      </c>
      <c r="J28" s="14">
        <v>1101131</v>
      </c>
      <c r="K28" s="109">
        <v>1121153</v>
      </c>
      <c r="L28" s="88">
        <f t="shared" si="4"/>
        <v>96.81081057319074</v>
      </c>
      <c r="M28" s="88">
        <f t="shared" si="5"/>
        <v>98.76207490094309</v>
      </c>
      <c r="N28" s="54">
        <v>2282510</v>
      </c>
      <c r="O28" s="109">
        <v>2279209</v>
      </c>
      <c r="P28" s="88">
        <f t="shared" si="6"/>
        <v>93.38455653269673</v>
      </c>
      <c r="Q28" s="88">
        <f t="shared" si="7"/>
        <v>93.6905084885107</v>
      </c>
      <c r="W28" s="11"/>
      <c r="X28" s="64"/>
    </row>
    <row r="29" spans="1:24" ht="15">
      <c r="A29" s="61">
        <v>40544</v>
      </c>
      <c r="B29" s="14">
        <v>9960858</v>
      </c>
      <c r="C29" s="109">
        <v>10238380</v>
      </c>
      <c r="D29" s="88">
        <f t="shared" si="0"/>
        <v>109.22070067158367</v>
      </c>
      <c r="E29" s="88">
        <f t="shared" si="1"/>
        <v>115.17317012452708</v>
      </c>
      <c r="F29" s="14">
        <v>1876534.0000000005</v>
      </c>
      <c r="G29" s="109">
        <v>1867310</v>
      </c>
      <c r="H29" s="88">
        <f t="shared" si="2"/>
        <v>98.22867052664587</v>
      </c>
      <c r="I29" s="88">
        <f t="shared" si="3"/>
        <v>96.49921552495748</v>
      </c>
      <c r="J29" s="14">
        <v>1115031</v>
      </c>
      <c r="K29" s="109">
        <v>1126856</v>
      </c>
      <c r="L29" s="88">
        <f t="shared" si="4"/>
        <v>98.03289065900009</v>
      </c>
      <c r="M29" s="88">
        <f t="shared" si="5"/>
        <v>99.26445068119794</v>
      </c>
      <c r="N29" s="54">
        <v>2287487</v>
      </c>
      <c r="O29" s="109">
        <v>2289512</v>
      </c>
      <c r="P29" s="88">
        <f t="shared" si="6"/>
        <v>93.58818102409577</v>
      </c>
      <c r="Q29" s="88">
        <f t="shared" si="7"/>
        <v>94.11402967895754</v>
      </c>
      <c r="W29" s="11"/>
      <c r="X29" s="64"/>
    </row>
    <row r="30" spans="1:24" ht="15">
      <c r="A30" s="61">
        <v>40575</v>
      </c>
      <c r="B30" s="14">
        <v>9970036</v>
      </c>
      <c r="C30" s="109">
        <v>10343959</v>
      </c>
      <c r="D30" s="88">
        <f t="shared" si="0"/>
        <v>109.32133734271821</v>
      </c>
      <c r="E30" s="88">
        <f t="shared" si="1"/>
        <v>116.36084514035745</v>
      </c>
      <c r="F30" s="14">
        <v>1883401.7738148256</v>
      </c>
      <c r="G30" s="109">
        <v>1865425</v>
      </c>
      <c r="H30" s="88">
        <f t="shared" si="2"/>
        <v>98.58816963047664</v>
      </c>
      <c r="I30" s="88">
        <f t="shared" si="3"/>
        <v>96.40180212211351</v>
      </c>
      <c r="J30" s="14">
        <v>1144364</v>
      </c>
      <c r="K30" s="109">
        <v>1146967</v>
      </c>
      <c r="L30" s="88">
        <f t="shared" si="4"/>
        <v>100.61183131778037</v>
      </c>
      <c r="M30" s="88">
        <f t="shared" si="5"/>
        <v>101.03602341777615</v>
      </c>
      <c r="N30" s="54">
        <v>2301439</v>
      </c>
      <c r="O30" s="109">
        <v>2299369</v>
      </c>
      <c r="P30" s="88">
        <f t="shared" si="6"/>
        <v>94.15900057482904</v>
      </c>
      <c r="Q30" s="88">
        <f t="shared" si="7"/>
        <v>94.51921733053808</v>
      </c>
      <c r="W30" s="11"/>
      <c r="X30" s="64"/>
    </row>
    <row r="31" spans="1:24" ht="15">
      <c r="A31" s="61">
        <v>40603</v>
      </c>
      <c r="B31" s="14">
        <v>10252034</v>
      </c>
      <c r="C31" s="109">
        <v>10417298</v>
      </c>
      <c r="D31" s="88">
        <f t="shared" si="0"/>
        <v>112.41344237503421</v>
      </c>
      <c r="E31" s="88">
        <f t="shared" si="1"/>
        <v>117.18584725238716</v>
      </c>
      <c r="F31" s="14">
        <v>1901118.795957645</v>
      </c>
      <c r="G31" s="109">
        <v>1874624</v>
      </c>
      <c r="H31" s="88">
        <f t="shared" si="2"/>
        <v>99.51558130049185</v>
      </c>
      <c r="I31" s="88">
        <f t="shared" si="3"/>
        <v>96.87718986363157</v>
      </c>
      <c r="J31" s="14">
        <v>1157888</v>
      </c>
      <c r="K31" s="109">
        <v>1156273</v>
      </c>
      <c r="L31" s="88">
        <f t="shared" si="4"/>
        <v>101.80085369767144</v>
      </c>
      <c r="M31" s="88">
        <f t="shared" si="5"/>
        <v>101.85578652685064</v>
      </c>
      <c r="N31" s="54">
        <v>2306477</v>
      </c>
      <c r="O31" s="109">
        <v>2309889</v>
      </c>
      <c r="P31" s="88">
        <f t="shared" si="6"/>
        <v>94.3651207652386</v>
      </c>
      <c r="Q31" s="88">
        <f t="shared" si="7"/>
        <v>94.95165865088173</v>
      </c>
      <c r="W31" s="11"/>
      <c r="X31" s="64"/>
    </row>
    <row r="32" spans="1:24" ht="15">
      <c r="A32" s="61">
        <v>40634</v>
      </c>
      <c r="B32" s="14">
        <v>10511792</v>
      </c>
      <c r="C32" s="109">
        <v>10514830</v>
      </c>
      <c r="D32" s="88">
        <f t="shared" si="0"/>
        <v>115.26168604691962</v>
      </c>
      <c r="E32" s="88">
        <f t="shared" si="1"/>
        <v>118.28300028134149</v>
      </c>
      <c r="F32" s="14">
        <v>1906281.7196028521</v>
      </c>
      <c r="G32" s="109">
        <v>1877767</v>
      </c>
      <c r="H32" s="88">
        <f t="shared" si="2"/>
        <v>99.78583866097627</v>
      </c>
      <c r="I32" s="88">
        <f t="shared" si="3"/>
        <v>97.03961443930189</v>
      </c>
      <c r="J32" s="14">
        <v>1195761</v>
      </c>
      <c r="K32" s="109">
        <v>1188528</v>
      </c>
      <c r="L32" s="88">
        <f t="shared" si="4"/>
        <v>105.13062629406411</v>
      </c>
      <c r="M32" s="88">
        <f t="shared" si="5"/>
        <v>104.69712105115723</v>
      </c>
      <c r="N32" s="54">
        <v>2305863</v>
      </c>
      <c r="O32" s="109">
        <v>2320340</v>
      </c>
      <c r="P32" s="88">
        <f t="shared" si="6"/>
        <v>94.3400001227393</v>
      </c>
      <c r="Q32" s="88">
        <f t="shared" si="7"/>
        <v>95.38126361655773</v>
      </c>
      <c r="W32" s="11"/>
      <c r="X32" s="64"/>
    </row>
    <row r="33" spans="1:24" ht="15">
      <c r="A33" s="61">
        <v>40664</v>
      </c>
      <c r="B33" s="14">
        <v>10771209</v>
      </c>
      <c r="C33" s="109">
        <v>10596566</v>
      </c>
      <c r="D33" s="88">
        <f t="shared" si="0"/>
        <v>118.1061906574783</v>
      </c>
      <c r="E33" s="88">
        <f t="shared" si="1"/>
        <v>119.20246158608876</v>
      </c>
      <c r="F33" s="14">
        <v>1885039.9718485156</v>
      </c>
      <c r="G33" s="109">
        <v>1869168</v>
      </c>
      <c r="H33" s="88">
        <f t="shared" si="2"/>
        <v>98.67392241455022</v>
      </c>
      <c r="I33" s="88">
        <f t="shared" si="3"/>
        <v>96.59523361646094</v>
      </c>
      <c r="J33" s="14">
        <v>1218210</v>
      </c>
      <c r="K33" s="109">
        <v>1207761</v>
      </c>
      <c r="L33" s="88">
        <f t="shared" si="4"/>
        <v>107.10432959236155</v>
      </c>
      <c r="M33" s="88">
        <f t="shared" si="5"/>
        <v>106.39135099708777</v>
      </c>
      <c r="N33" s="54">
        <v>2312097</v>
      </c>
      <c r="O33" s="109">
        <v>2332162</v>
      </c>
      <c r="P33" s="88">
        <f t="shared" si="6"/>
        <v>94.5950523789944</v>
      </c>
      <c r="Q33" s="88">
        <f t="shared" si="7"/>
        <v>95.86722571628232</v>
      </c>
      <c r="W33" s="11"/>
      <c r="X33" s="64"/>
    </row>
    <row r="34" spans="1:24" ht="15">
      <c r="A34" s="61">
        <v>40695</v>
      </c>
      <c r="B34" s="14">
        <v>11045909</v>
      </c>
      <c r="C34" s="109">
        <v>10684946</v>
      </c>
      <c r="D34" s="88">
        <f t="shared" si="0"/>
        <v>121.1182731984084</v>
      </c>
      <c r="E34" s="88">
        <f t="shared" si="1"/>
        <v>120.19666230686741</v>
      </c>
      <c r="F34" s="14">
        <v>1889623.9999999995</v>
      </c>
      <c r="G34" s="109">
        <v>1877739</v>
      </c>
      <c r="H34" s="88">
        <f t="shared" si="2"/>
        <v>98.91387702820337</v>
      </c>
      <c r="I34" s="88">
        <f t="shared" si="3"/>
        <v>97.03816744976362</v>
      </c>
      <c r="J34" s="14">
        <v>1199684</v>
      </c>
      <c r="K34" s="109">
        <v>1193870</v>
      </c>
      <c r="L34" s="88">
        <f t="shared" si="4"/>
        <v>105.47553422044038</v>
      </c>
      <c r="M34" s="88">
        <f t="shared" si="5"/>
        <v>105.167696435713</v>
      </c>
      <c r="N34" s="54">
        <v>2370549</v>
      </c>
      <c r="O34" s="109">
        <v>2358489</v>
      </c>
      <c r="P34" s="88">
        <f t="shared" si="6"/>
        <v>96.98650481444886</v>
      </c>
      <c r="Q34" s="88">
        <f t="shared" si="7"/>
        <v>96.94943889505487</v>
      </c>
      <c r="W34" s="11"/>
      <c r="X34" s="64"/>
    </row>
    <row r="35" spans="1:24" ht="15">
      <c r="A35" s="61">
        <v>40725</v>
      </c>
      <c r="B35" s="14">
        <v>11112453</v>
      </c>
      <c r="C35" s="109">
        <v>10772291</v>
      </c>
      <c r="D35" s="88">
        <f t="shared" si="0"/>
        <v>121.84792744159607</v>
      </c>
      <c r="E35" s="88">
        <f t="shared" si="1"/>
        <v>121.17922014751473</v>
      </c>
      <c r="F35" s="14">
        <v>1868398.0000000002</v>
      </c>
      <c r="G35" s="109">
        <v>1881138</v>
      </c>
      <c r="H35" s="88">
        <f t="shared" si="2"/>
        <v>97.80278511055172</v>
      </c>
      <c r="I35" s="88">
        <f t="shared" si="3"/>
        <v>97.21382164406951</v>
      </c>
      <c r="J35" s="14">
        <v>1184844</v>
      </c>
      <c r="K35" s="109">
        <v>1177799</v>
      </c>
      <c r="L35" s="88">
        <f t="shared" si="4"/>
        <v>104.1708098698353</v>
      </c>
      <c r="M35" s="88">
        <f t="shared" si="5"/>
        <v>103.75200624380068</v>
      </c>
      <c r="N35" s="54">
        <v>2376533</v>
      </c>
      <c r="O35" s="109">
        <v>2372717</v>
      </c>
      <c r="P35" s="88">
        <f t="shared" si="6"/>
        <v>97.2313287960707</v>
      </c>
      <c r="Q35" s="88">
        <f t="shared" si="7"/>
        <v>97.53430344884285</v>
      </c>
      <c r="W35" s="11"/>
      <c r="X35" s="64"/>
    </row>
    <row r="36" spans="1:24" ht="15">
      <c r="A36" s="61">
        <v>40756</v>
      </c>
      <c r="B36" s="14">
        <v>10886860</v>
      </c>
      <c r="C36" s="109">
        <v>10849870</v>
      </c>
      <c r="D36" s="88">
        <f t="shared" si="0"/>
        <v>119.3743026266851</v>
      </c>
      <c r="E36" s="88">
        <f t="shared" si="1"/>
        <v>122.05191869602443</v>
      </c>
      <c r="F36" s="14">
        <v>1876833</v>
      </c>
      <c r="G36" s="109">
        <v>1885742</v>
      </c>
      <c r="H36" s="88">
        <f t="shared" si="2"/>
        <v>98.2443219203789</v>
      </c>
      <c r="I36" s="88">
        <f t="shared" si="3"/>
        <v>97.45174806671862</v>
      </c>
      <c r="J36" s="14">
        <v>1166692</v>
      </c>
      <c r="K36" s="109">
        <v>1161914</v>
      </c>
      <c r="L36" s="88">
        <f t="shared" si="4"/>
        <v>102.57489636497115</v>
      </c>
      <c r="M36" s="88">
        <f t="shared" si="5"/>
        <v>102.3527007433012</v>
      </c>
      <c r="N36" s="54">
        <v>2509484</v>
      </c>
      <c r="O36" s="109">
        <v>2517696</v>
      </c>
      <c r="P36" s="88">
        <f t="shared" si="6"/>
        <v>102.67076615913967</v>
      </c>
      <c r="Q36" s="88">
        <f t="shared" si="7"/>
        <v>103.49389567147614</v>
      </c>
      <c r="W36" s="11"/>
      <c r="X36" s="64"/>
    </row>
    <row r="37" spans="1:24" ht="15">
      <c r="A37" s="61">
        <v>40787</v>
      </c>
      <c r="B37" s="14">
        <v>11061597</v>
      </c>
      <c r="C37" s="109">
        <v>10938636</v>
      </c>
      <c r="D37" s="88">
        <f t="shared" si="0"/>
        <v>121.29029194941718</v>
      </c>
      <c r="E37" s="88">
        <f t="shared" si="1"/>
        <v>123.05046159238829</v>
      </c>
      <c r="F37" s="14">
        <v>1864766</v>
      </c>
      <c r="G37" s="109">
        <v>1893708</v>
      </c>
      <c r="H37" s="88">
        <f t="shared" si="2"/>
        <v>97.61266517062374</v>
      </c>
      <c r="I37" s="88">
        <f t="shared" si="3"/>
        <v>97.86341659035519</v>
      </c>
      <c r="J37" s="14">
        <v>1155959</v>
      </c>
      <c r="K37" s="109">
        <v>1151096</v>
      </c>
      <c r="L37" s="88">
        <f t="shared" si="4"/>
        <v>101.63125711597891</v>
      </c>
      <c r="M37" s="88">
        <f t="shared" si="5"/>
        <v>101.39974594919336</v>
      </c>
      <c r="N37" s="54">
        <v>2537648</v>
      </c>
      <c r="O37" s="109">
        <v>2537646</v>
      </c>
      <c r="P37" s="88">
        <f t="shared" si="6"/>
        <v>103.8230426662248</v>
      </c>
      <c r="Q37" s="88">
        <f t="shared" si="7"/>
        <v>104.31397212973239</v>
      </c>
      <c r="W37" s="11"/>
      <c r="X37" s="64"/>
    </row>
    <row r="38" spans="1:24" ht="15">
      <c r="A38" s="61">
        <v>40817</v>
      </c>
      <c r="B38" s="14">
        <v>11078121</v>
      </c>
      <c r="C38" s="109">
        <v>11011380</v>
      </c>
      <c r="D38" s="88">
        <f t="shared" si="0"/>
        <v>121.47147743142057</v>
      </c>
      <c r="E38" s="88">
        <f t="shared" si="1"/>
        <v>123.8687704544874</v>
      </c>
      <c r="F38" s="14">
        <v>1869097</v>
      </c>
      <c r="G38" s="109">
        <v>1885642</v>
      </c>
      <c r="H38" s="88">
        <f t="shared" si="2"/>
        <v>97.8393748236601</v>
      </c>
      <c r="I38" s="88">
        <f t="shared" si="3"/>
        <v>97.44658024693909</v>
      </c>
      <c r="J38" s="14">
        <v>1154076</v>
      </c>
      <c r="K38" s="109">
        <v>1151859</v>
      </c>
      <c r="L38" s="88">
        <f t="shared" si="4"/>
        <v>101.46570482809554</v>
      </c>
      <c r="M38" s="88">
        <f t="shared" si="5"/>
        <v>101.4669584198815</v>
      </c>
      <c r="N38" s="54">
        <v>2579366</v>
      </c>
      <c r="O38" s="109">
        <v>2545568</v>
      </c>
      <c r="P38" s="88">
        <f t="shared" si="6"/>
        <v>105.52985531082703</v>
      </c>
      <c r="Q38" s="88">
        <f t="shared" si="7"/>
        <v>104.63961853085048</v>
      </c>
      <c r="W38" s="11"/>
      <c r="X38" s="64"/>
    </row>
    <row r="39" spans="1:23" ht="15">
      <c r="A39" s="61">
        <v>40848</v>
      </c>
      <c r="B39" s="14">
        <v>10984191</v>
      </c>
      <c r="C39" s="109">
        <v>11097490</v>
      </c>
      <c r="D39" s="88">
        <f t="shared" si="0"/>
        <v>120.44153599323504</v>
      </c>
      <c r="E39" s="88">
        <f t="shared" si="1"/>
        <v>124.83743558309399</v>
      </c>
      <c r="F39" s="14">
        <v>1878909</v>
      </c>
      <c r="G39" s="109">
        <v>1890822</v>
      </c>
      <c r="H39" s="88">
        <f t="shared" si="2"/>
        <v>98.35299179793684</v>
      </c>
      <c r="I39" s="88">
        <f t="shared" si="3"/>
        <v>97.71427331151824</v>
      </c>
      <c r="J39" s="14">
        <v>1142647</v>
      </c>
      <c r="K39" s="109">
        <v>1150268</v>
      </c>
      <c r="L39" s="88">
        <f t="shared" si="4"/>
        <v>100.46087365538222</v>
      </c>
      <c r="M39" s="88">
        <f t="shared" si="5"/>
        <v>101.3268076454846</v>
      </c>
      <c r="N39" s="14">
        <v>2543634</v>
      </c>
      <c r="O39" s="109">
        <v>2539317</v>
      </c>
      <c r="P39" s="88">
        <f t="shared" si="6"/>
        <v>104.0679484740437</v>
      </c>
      <c r="Q39" s="88">
        <f t="shared" si="7"/>
        <v>104.38266124059687</v>
      </c>
      <c r="W39" s="64"/>
    </row>
    <row r="40" spans="1:23" ht="15">
      <c r="A40" s="61">
        <v>40878</v>
      </c>
      <c r="B40" s="14">
        <v>11030939</v>
      </c>
      <c r="C40" s="109">
        <v>11164442</v>
      </c>
      <c r="D40" s="88">
        <f t="shared" si="0"/>
        <v>120.95412730966532</v>
      </c>
      <c r="E40" s="88">
        <f t="shared" si="1"/>
        <v>125.59058931309595</v>
      </c>
      <c r="F40" s="14">
        <v>1880740</v>
      </c>
      <c r="G40" s="109">
        <v>1887632</v>
      </c>
      <c r="H40" s="88">
        <f t="shared" si="2"/>
        <v>98.4488369548774</v>
      </c>
      <c r="I40" s="88">
        <f t="shared" si="3"/>
        <v>97.54941986055155</v>
      </c>
      <c r="J40" s="14">
        <v>1121777</v>
      </c>
      <c r="K40" s="109">
        <v>1142178</v>
      </c>
      <c r="L40" s="88">
        <f t="shared" si="4"/>
        <v>98.62599513805549</v>
      </c>
      <c r="M40" s="88">
        <f t="shared" si="5"/>
        <v>100.61416165876503</v>
      </c>
      <c r="N40" s="14">
        <v>2554200</v>
      </c>
      <c r="O40" s="109">
        <v>2549033</v>
      </c>
      <c r="P40" s="88">
        <f t="shared" si="6"/>
        <v>104.50023627314403</v>
      </c>
      <c r="Q40" s="88">
        <f t="shared" si="7"/>
        <v>104.78205286307396</v>
      </c>
      <c r="W40" s="64"/>
    </row>
    <row r="41" spans="1:17" ht="15">
      <c r="A41" s="61">
        <v>40909</v>
      </c>
      <c r="B41" s="14">
        <v>10957242</v>
      </c>
      <c r="C41" s="109">
        <v>11256306</v>
      </c>
      <c r="D41" s="88">
        <f t="shared" si="0"/>
        <v>120.14604049852981</v>
      </c>
      <c r="E41" s="88">
        <f t="shared" si="1"/>
        <v>126.62398210573693</v>
      </c>
      <c r="F41" s="14">
        <v>1900471</v>
      </c>
      <c r="G41" s="109">
        <v>1894785</v>
      </c>
      <c r="H41" s="88">
        <f t="shared" si="2"/>
        <v>99.4816719038638</v>
      </c>
      <c r="I41" s="88">
        <f t="shared" si="3"/>
        <v>97.91907400938062</v>
      </c>
      <c r="J41" s="14">
        <v>1139504</v>
      </c>
      <c r="K41" s="109">
        <v>1151588</v>
      </c>
      <c r="L41" s="88">
        <f t="shared" si="4"/>
        <v>100.18454288490028</v>
      </c>
      <c r="M41" s="88">
        <f t="shared" si="5"/>
        <v>101.44308610067247</v>
      </c>
      <c r="N41" s="14">
        <v>2563237</v>
      </c>
      <c r="O41" s="109">
        <v>2562080</v>
      </c>
      <c r="P41" s="88">
        <f t="shared" si="6"/>
        <v>104.8699679445873</v>
      </c>
      <c r="Q41" s="88">
        <f t="shared" si="7"/>
        <v>105.31837053479674</v>
      </c>
    </row>
    <row r="42" spans="1:17" ht="15">
      <c r="A42" s="61">
        <v>40940</v>
      </c>
      <c r="B42" s="14">
        <v>10845430</v>
      </c>
      <c r="C42" s="109">
        <v>11314613</v>
      </c>
      <c r="D42" s="88">
        <f t="shared" si="0"/>
        <v>118.92002312296927</v>
      </c>
      <c r="E42" s="88">
        <f t="shared" si="1"/>
        <v>127.27988685145361</v>
      </c>
      <c r="F42" s="14">
        <v>1921116</v>
      </c>
      <c r="G42" s="109">
        <v>1904065</v>
      </c>
      <c r="H42" s="88">
        <f t="shared" si="2"/>
        <v>100.56235091262282</v>
      </c>
      <c r="I42" s="88">
        <f t="shared" si="3"/>
        <v>98.39864768492009</v>
      </c>
      <c r="J42" s="14">
        <v>1138592</v>
      </c>
      <c r="K42" s="109">
        <v>1141180</v>
      </c>
      <c r="L42" s="88">
        <f t="shared" si="4"/>
        <v>100.10436036416228</v>
      </c>
      <c r="M42" s="88">
        <f t="shared" si="5"/>
        <v>100.52624809946388</v>
      </c>
      <c r="N42" s="14">
        <v>2576419</v>
      </c>
      <c r="O42" s="109">
        <v>2571521</v>
      </c>
      <c r="P42" s="88">
        <f t="shared" si="6"/>
        <v>105.4092844094501</v>
      </c>
      <c r="Q42" s="88">
        <f t="shared" si="7"/>
        <v>105.70645784519259</v>
      </c>
    </row>
    <row r="43" spans="1:17" ht="15">
      <c r="A43" s="61">
        <v>40969</v>
      </c>
      <c r="B43" s="14">
        <v>11257343</v>
      </c>
      <c r="C43" s="109">
        <v>11421200</v>
      </c>
      <c r="D43" s="88">
        <f t="shared" si="0"/>
        <v>123.43664473084021</v>
      </c>
      <c r="E43" s="88">
        <f t="shared" si="1"/>
        <v>128.47890102010751</v>
      </c>
      <c r="F43" s="14">
        <v>1932074</v>
      </c>
      <c r="G43" s="109">
        <v>1908662</v>
      </c>
      <c r="H43" s="88">
        <f t="shared" si="2"/>
        <v>101.1359561719099</v>
      </c>
      <c r="I43" s="88">
        <f aca="true" t="shared" si="8" ref="I43:I50">(G43/$G$2)*100</f>
        <v>98.63621236018464</v>
      </c>
      <c r="J43" s="14">
        <v>1136096</v>
      </c>
      <c r="K43" s="109">
        <v>1134510</v>
      </c>
      <c r="L43" s="88">
        <f t="shared" si="4"/>
        <v>99.8849134653004</v>
      </c>
      <c r="M43" s="88">
        <f t="shared" si="5"/>
        <v>99.93868954181004</v>
      </c>
      <c r="N43" s="14">
        <v>2574644</v>
      </c>
      <c r="O43" s="109">
        <v>2578726</v>
      </c>
      <c r="P43" s="88">
        <f t="shared" si="6"/>
        <v>105.33666365955392</v>
      </c>
      <c r="Q43" s="88">
        <f t="shared" si="7"/>
        <v>106.00263082172073</v>
      </c>
    </row>
    <row r="44" spans="1:17" ht="15">
      <c r="A44" s="61">
        <v>41000</v>
      </c>
      <c r="B44" s="14">
        <v>11521869</v>
      </c>
      <c r="C44" s="109">
        <v>11497296</v>
      </c>
      <c r="D44" s="88">
        <f t="shared" si="0"/>
        <v>126.3371694713647</v>
      </c>
      <c r="E44" s="88">
        <f t="shared" si="1"/>
        <v>129.33491706500877</v>
      </c>
      <c r="F44" s="14">
        <v>1937480</v>
      </c>
      <c r="G44" s="109">
        <v>1915240</v>
      </c>
      <c r="H44" s="88">
        <f t="shared" si="2"/>
        <v>101.4189375582674</v>
      </c>
      <c r="I44" s="88">
        <f t="shared" si="8"/>
        <v>98.97615154528147</v>
      </c>
      <c r="J44" s="14">
        <v>1121103</v>
      </c>
      <c r="K44" s="109">
        <v>1114323</v>
      </c>
      <c r="L44" s="88">
        <f t="shared" si="4"/>
        <v>98.56673744180833</v>
      </c>
      <c r="M44" s="88">
        <f t="shared" si="5"/>
        <v>98.16042198508464</v>
      </c>
      <c r="N44" s="14">
        <v>2569269</v>
      </c>
      <c r="O44" s="109">
        <v>2587086</v>
      </c>
      <c r="P44" s="88">
        <f t="shared" si="6"/>
        <v>105.11675575493872</v>
      </c>
      <c r="Q44" s="88">
        <f t="shared" si="7"/>
        <v>106.34628190899001</v>
      </c>
    </row>
    <row r="45" spans="1:17" ht="15">
      <c r="A45" s="61">
        <v>41030</v>
      </c>
      <c r="B45" s="14">
        <v>11820778</v>
      </c>
      <c r="C45" s="109">
        <v>11590493</v>
      </c>
      <c r="D45" s="88">
        <f t="shared" si="0"/>
        <v>129.61470343651536</v>
      </c>
      <c r="E45" s="88">
        <f t="shared" si="1"/>
        <v>130.38330498732614</v>
      </c>
      <c r="F45" s="14">
        <v>1931182</v>
      </c>
      <c r="G45" s="109">
        <v>1925425</v>
      </c>
      <c r="H45" s="88">
        <f t="shared" si="2"/>
        <v>101.0892637197029</v>
      </c>
      <c r="I45" s="88">
        <f t="shared" si="8"/>
        <v>99.5024939898256</v>
      </c>
      <c r="J45" s="14">
        <v>1113613</v>
      </c>
      <c r="K45" s="109">
        <v>1104064</v>
      </c>
      <c r="L45" s="88">
        <f t="shared" si="4"/>
        <v>97.90822090636141</v>
      </c>
      <c r="M45" s="88">
        <f t="shared" si="5"/>
        <v>97.25670935495407</v>
      </c>
      <c r="N45" s="14">
        <v>2574350</v>
      </c>
      <c r="O45" s="109">
        <v>2598266</v>
      </c>
      <c r="P45" s="88">
        <f t="shared" si="6"/>
        <v>105.32463520858522</v>
      </c>
      <c r="Q45" s="88">
        <f t="shared" si="7"/>
        <v>106.80585357832861</v>
      </c>
    </row>
    <row r="46" spans="1:17" ht="15">
      <c r="A46" s="61">
        <v>41061</v>
      </c>
      <c r="B46" s="14">
        <v>12087084</v>
      </c>
      <c r="C46" s="109">
        <v>11673770</v>
      </c>
      <c r="D46" s="88">
        <f t="shared" si="0"/>
        <v>132.53474585786566</v>
      </c>
      <c r="E46" s="88">
        <f t="shared" si="1"/>
        <v>131.3201012469356</v>
      </c>
      <c r="F46" s="14">
        <v>1935759</v>
      </c>
      <c r="G46" s="109">
        <v>1933469</v>
      </c>
      <c r="H46" s="88">
        <f t="shared" si="2"/>
        <v>101.32885043915508</v>
      </c>
      <c r="I46" s="88">
        <f t="shared" si="8"/>
        <v>99.9181934128902</v>
      </c>
      <c r="J46" s="14">
        <v>1104403</v>
      </c>
      <c r="K46" s="109">
        <v>1099053</v>
      </c>
      <c r="L46" s="88">
        <f t="shared" si="4"/>
        <v>97.09848295022442</v>
      </c>
      <c r="M46" s="88">
        <f t="shared" si="5"/>
        <v>96.81529167393407</v>
      </c>
      <c r="N46" s="14">
        <v>2610813</v>
      </c>
      <c r="O46" s="109">
        <v>2601888</v>
      </c>
      <c r="P46" s="88">
        <f t="shared" si="6"/>
        <v>106.81644952039619</v>
      </c>
      <c r="Q46" s="88">
        <f t="shared" si="7"/>
        <v>106.95474164508572</v>
      </c>
    </row>
    <row r="47" spans="1:17" ht="15">
      <c r="A47" s="61">
        <v>41091</v>
      </c>
      <c r="B47" s="14">
        <v>12107944</v>
      </c>
      <c r="C47" s="109">
        <v>11766983</v>
      </c>
      <c r="D47" s="88">
        <f t="shared" si="0"/>
        <v>132.76347553316162</v>
      </c>
      <c r="E47" s="88">
        <f t="shared" si="1"/>
        <v>132.3686691558057</v>
      </c>
      <c r="F47" s="14">
        <v>1938997</v>
      </c>
      <c r="G47" s="109">
        <v>1951669</v>
      </c>
      <c r="H47" s="88">
        <f t="shared" si="2"/>
        <v>101.49834613449835</v>
      </c>
      <c r="I47" s="88">
        <f t="shared" si="8"/>
        <v>100.85873661276285</v>
      </c>
      <c r="J47" s="14">
        <v>1103934</v>
      </c>
      <c r="K47" s="109">
        <v>1097370</v>
      </c>
      <c r="L47" s="88">
        <f t="shared" si="4"/>
        <v>97.05724873725717</v>
      </c>
      <c r="M47" s="88">
        <f t="shared" si="5"/>
        <v>96.66703664356953</v>
      </c>
      <c r="N47" s="14">
        <v>2613791</v>
      </c>
      <c r="O47" s="109">
        <v>2613401</v>
      </c>
      <c r="P47" s="88">
        <f t="shared" si="6"/>
        <v>106.93828872782767</v>
      </c>
      <c r="Q47" s="88">
        <f t="shared" si="7"/>
        <v>107.42800180868994</v>
      </c>
    </row>
    <row r="48" spans="1:17" ht="15">
      <c r="A48" s="61">
        <v>41122</v>
      </c>
      <c r="B48" s="14">
        <v>11716148</v>
      </c>
      <c r="C48" s="109">
        <v>11835216</v>
      </c>
      <c r="D48" s="88">
        <f t="shared" si="0"/>
        <v>128.46743661359028</v>
      </c>
      <c r="E48" s="88">
        <f t="shared" si="1"/>
        <v>133.13623305918756</v>
      </c>
      <c r="F48" s="14">
        <v>1937355</v>
      </c>
      <c r="G48" s="109">
        <v>1956460</v>
      </c>
      <c r="H48" s="88">
        <f t="shared" si="2"/>
        <v>101.41239433346263</v>
      </c>
      <c r="I48" s="88">
        <f t="shared" si="8"/>
        <v>101.10632685839967</v>
      </c>
      <c r="J48" s="14">
        <v>1101083</v>
      </c>
      <c r="K48" s="109">
        <v>1096572</v>
      </c>
      <c r="L48" s="88">
        <f t="shared" si="4"/>
        <v>96.80659044052031</v>
      </c>
      <c r="M48" s="88">
        <f t="shared" si="5"/>
        <v>96.59674103202414</v>
      </c>
      <c r="N48" s="14">
        <v>2600540</v>
      </c>
      <c r="O48" s="109">
        <v>2618145</v>
      </c>
      <c r="P48" s="88">
        <f t="shared" si="6"/>
        <v>106.39614925916607</v>
      </c>
      <c r="Q48" s="88">
        <f t="shared" si="7"/>
        <v>107.62301146873845</v>
      </c>
    </row>
    <row r="49" spans="1:17" ht="15">
      <c r="A49" s="61">
        <v>41153</v>
      </c>
      <c r="B49" s="14">
        <v>12069085</v>
      </c>
      <c r="C49" s="109">
        <v>11961268</v>
      </c>
      <c r="D49" s="88">
        <f t="shared" si="0"/>
        <v>132.337387016751</v>
      </c>
      <c r="E49" s="88">
        <f t="shared" si="1"/>
        <v>134.5542121184271</v>
      </c>
      <c r="F49" s="14">
        <v>1937908</v>
      </c>
      <c r="G49" s="109">
        <v>1971267</v>
      </c>
      <c r="H49" s="88">
        <f t="shared" si="2"/>
        <v>101.44134155999902</v>
      </c>
      <c r="I49" s="88">
        <f t="shared" si="8"/>
        <v>101.87152593315322</v>
      </c>
      <c r="J49" s="14">
        <v>1097163</v>
      </c>
      <c r="K49" s="109">
        <v>1092545</v>
      </c>
      <c r="L49" s="88">
        <f t="shared" si="4"/>
        <v>96.46194627243594</v>
      </c>
      <c r="M49" s="88">
        <f t="shared" si="5"/>
        <v>96.24200365396236</v>
      </c>
      <c r="N49" s="14">
        <v>2613470</v>
      </c>
      <c r="O49" s="109">
        <v>2624298</v>
      </c>
      <c r="P49" s="88">
        <f t="shared" si="6"/>
        <v>106.92515562319855</v>
      </c>
      <c r="Q49" s="88">
        <f t="shared" si="7"/>
        <v>107.87594031323222</v>
      </c>
    </row>
    <row r="50" spans="1:17" ht="15">
      <c r="A50" s="61">
        <v>41183</v>
      </c>
      <c r="B50" s="14">
        <v>11743906</v>
      </c>
      <c r="C50" s="109">
        <v>11666010</v>
      </c>
      <c r="D50" s="88">
        <f t="shared" si="0"/>
        <v>128.77180278458093</v>
      </c>
      <c r="E50" s="88">
        <f t="shared" si="1"/>
        <v>131.23280776884957</v>
      </c>
      <c r="F50" s="134">
        <v>1987922</v>
      </c>
      <c r="G50" s="109">
        <v>1995067</v>
      </c>
      <c r="H50" s="88">
        <f t="shared" si="2"/>
        <v>104.05936432309292</v>
      </c>
      <c r="I50" s="88">
        <f t="shared" si="8"/>
        <v>103.10146704067901</v>
      </c>
      <c r="J50" s="14">
        <v>1079239</v>
      </c>
      <c r="K50" s="109">
        <v>1077166</v>
      </c>
      <c r="L50" s="88">
        <f t="shared" si="4"/>
        <v>94.88607839775631</v>
      </c>
      <c r="M50" s="88">
        <f t="shared" si="5"/>
        <v>94.88727156128492</v>
      </c>
      <c r="N50" s="54">
        <v>2688851</v>
      </c>
      <c r="O50" s="109">
        <v>2650960</v>
      </c>
      <c r="P50" s="88">
        <f t="shared" si="6"/>
        <v>110.0092259037192</v>
      </c>
      <c r="Q50" s="88">
        <f t="shared" si="7"/>
        <v>108.97192419944916</v>
      </c>
    </row>
    <row r="51" spans="1:17" ht="15">
      <c r="A51" s="91"/>
      <c r="B51" s="89"/>
      <c r="D51" s="103"/>
      <c r="E51" s="103"/>
      <c r="F51" s="3"/>
      <c r="H51" s="103"/>
      <c r="I51" s="103"/>
      <c r="J51" s="3"/>
      <c r="L51" s="103"/>
      <c r="M51" s="103"/>
      <c r="N51" s="89"/>
      <c r="P51" s="103"/>
      <c r="Q51" s="103"/>
    </row>
    <row r="52" spans="1:17" ht="15">
      <c r="A52" s="91"/>
      <c r="B52" s="89"/>
      <c r="D52" s="103"/>
      <c r="E52" s="103"/>
      <c r="F52" s="3"/>
      <c r="H52" s="103"/>
      <c r="I52" s="103"/>
      <c r="J52" s="3"/>
      <c r="L52" s="103"/>
      <c r="M52" s="103"/>
      <c r="N52" s="89"/>
      <c r="P52" s="103"/>
      <c r="Q52" s="103"/>
    </row>
    <row r="53" spans="1:17" ht="15">
      <c r="A53" s="91"/>
      <c r="B53" s="89"/>
      <c r="D53" s="103"/>
      <c r="E53" s="103"/>
      <c r="F53" s="3"/>
      <c r="H53" s="103"/>
      <c r="I53" s="103"/>
      <c r="J53" s="3"/>
      <c r="L53" s="103"/>
      <c r="M53" s="103"/>
      <c r="N53" s="89"/>
      <c r="P53" s="103"/>
      <c r="Q53" s="103"/>
    </row>
    <row r="55" spans="3:14" ht="15">
      <c r="C55" s="84"/>
      <c r="F55" s="84"/>
      <c r="G55" s="84"/>
      <c r="H55" s="84"/>
      <c r="I55" s="84"/>
      <c r="J55" s="84"/>
      <c r="L55" s="84"/>
      <c r="M55" s="84"/>
      <c r="N55" s="84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zoomScalePageLayoutView="0" workbookViewId="0" topLeftCell="A1">
      <pane ySplit="1" topLeftCell="A71" activePane="bottomLeft" state="frozen"/>
      <selection pane="topLeft" activeCell="X1" sqref="X1"/>
      <selection pane="bottomLeft" activeCell="E95" sqref="E95"/>
    </sheetView>
  </sheetViews>
  <sheetFormatPr defaultColWidth="9.140625" defaultRowHeight="15"/>
  <cols>
    <col min="1" max="1" width="17.28125" style="0" bestFit="1" customWidth="1"/>
    <col min="2" max="2" width="34.57421875" style="0" bestFit="1" customWidth="1"/>
    <col min="3" max="3" width="13.57421875" style="0" bestFit="1" customWidth="1"/>
    <col min="4" max="4" width="12.00390625" style="0" customWidth="1"/>
    <col min="5" max="5" width="13.57421875" style="0" bestFit="1" customWidth="1"/>
    <col min="6" max="6" width="17.8515625" style="0" customWidth="1"/>
    <col min="7" max="7" width="28.57421875" style="0" customWidth="1"/>
    <col min="8" max="8" width="26.7109375" style="0" customWidth="1"/>
    <col min="9" max="9" width="22.00390625" style="0" customWidth="1"/>
    <col min="10" max="11" width="21.28125" style="0" bestFit="1" customWidth="1"/>
    <col min="12" max="12" width="30.00390625" style="0" customWidth="1"/>
    <col min="13" max="13" width="30.57421875" style="0" customWidth="1"/>
  </cols>
  <sheetData>
    <row r="1" spans="1:13" ht="45.75" thickBot="1">
      <c r="A1" s="18" t="s">
        <v>1</v>
      </c>
      <c r="B1" s="18" t="s">
        <v>91</v>
      </c>
      <c r="C1" s="104">
        <v>40817</v>
      </c>
      <c r="D1" s="104">
        <v>41153</v>
      </c>
      <c r="E1" s="117">
        <v>41183</v>
      </c>
      <c r="F1" s="42" t="s">
        <v>285</v>
      </c>
      <c r="G1" s="44" t="s">
        <v>286</v>
      </c>
      <c r="H1" s="15" t="s">
        <v>287</v>
      </c>
      <c r="I1" s="42" t="s">
        <v>288</v>
      </c>
      <c r="J1" s="74" t="s">
        <v>284</v>
      </c>
      <c r="K1" s="72" t="s">
        <v>289</v>
      </c>
      <c r="L1" s="53" t="s">
        <v>306</v>
      </c>
      <c r="M1" s="15" t="s">
        <v>307</v>
      </c>
    </row>
    <row r="2" spans="1:14" ht="15">
      <c r="A2" s="108">
        <v>1</v>
      </c>
      <c r="B2" s="6" t="s">
        <v>2</v>
      </c>
      <c r="C2" s="13">
        <v>81962</v>
      </c>
      <c r="D2" s="13">
        <v>90558</v>
      </c>
      <c r="E2" s="115">
        <v>89793</v>
      </c>
      <c r="F2" s="40">
        <f>E2/$E$90</f>
        <v>0.007645922915254942</v>
      </c>
      <c r="G2" s="16">
        <f>(E2-C2)/C2</f>
        <v>0.09554427661599278</v>
      </c>
      <c r="H2" s="10">
        <f>E2-C2</f>
        <v>7831</v>
      </c>
      <c r="I2" s="45">
        <f>H2/$H$90</f>
        <v>0.011762055318158264</v>
      </c>
      <c r="J2" s="109">
        <v>89041.82</v>
      </c>
      <c r="K2" s="111">
        <v>89214.38</v>
      </c>
      <c r="L2" s="45">
        <f>(K2-J2)/J2</f>
        <v>0.0019379657783275056</v>
      </c>
      <c r="M2" s="14">
        <f>K2-J2</f>
        <v>172.55999999999767</v>
      </c>
      <c r="N2" s="3"/>
    </row>
    <row r="3" spans="1:14" ht="15">
      <c r="A3" s="107">
        <v>2</v>
      </c>
      <c r="B3" s="7" t="s">
        <v>3</v>
      </c>
      <c r="C3" s="14">
        <v>37512</v>
      </c>
      <c r="D3" s="14">
        <v>37858</v>
      </c>
      <c r="E3" s="116">
        <v>35829</v>
      </c>
      <c r="F3" s="41">
        <f aca="true" t="shared" si="0" ref="F3:F33">E3/$E$90</f>
        <v>0.0030508588880054045</v>
      </c>
      <c r="G3" s="17">
        <f aca="true" t="shared" si="1" ref="G3:G33">(E3-C3)/C3</f>
        <v>-0.044865642994241846</v>
      </c>
      <c r="H3" s="10">
        <f aca="true" t="shared" si="2" ref="H3:H33">E3-C3</f>
        <v>-1683</v>
      </c>
      <c r="I3" s="35">
        <f aca="true" t="shared" si="3" ref="I3:I33">H3/$H$90</f>
        <v>-0.0025278430724633327</v>
      </c>
      <c r="J3" s="109">
        <v>36342.98</v>
      </c>
      <c r="K3" s="112">
        <v>30106.63</v>
      </c>
      <c r="L3" s="35">
        <f aca="true" t="shared" si="4" ref="L3:L33">(K3-J3)/J3</f>
        <v>-0.17159710073307147</v>
      </c>
      <c r="M3" s="14">
        <f aca="true" t="shared" si="5" ref="M3:M33">K3-J3</f>
        <v>-6236.350000000002</v>
      </c>
      <c r="N3" s="3"/>
    </row>
    <row r="4" spans="1:14" ht="15">
      <c r="A4" s="107">
        <v>3</v>
      </c>
      <c r="B4" s="7" t="s">
        <v>4</v>
      </c>
      <c r="C4" s="14">
        <v>7872</v>
      </c>
      <c r="D4" s="14">
        <v>8639</v>
      </c>
      <c r="E4" s="116">
        <v>8557</v>
      </c>
      <c r="F4" s="41">
        <f t="shared" si="0"/>
        <v>0.0007286332162399801</v>
      </c>
      <c r="G4" s="17">
        <f t="shared" si="1"/>
        <v>0.08701727642276423</v>
      </c>
      <c r="H4" s="10">
        <f t="shared" si="2"/>
        <v>685</v>
      </c>
      <c r="I4" s="35">
        <f t="shared" si="3"/>
        <v>0.001028860668233739</v>
      </c>
      <c r="J4" s="109">
        <v>8720.924</v>
      </c>
      <c r="K4" s="112">
        <v>8731.36</v>
      </c>
      <c r="L4" s="35">
        <f t="shared" si="4"/>
        <v>0.0011966621885478757</v>
      </c>
      <c r="M4" s="14">
        <f t="shared" si="5"/>
        <v>10.435999999999694</v>
      </c>
      <c r="N4" s="3"/>
    </row>
    <row r="5" spans="1:14" ht="15">
      <c r="A5" s="107">
        <v>5</v>
      </c>
      <c r="B5" s="7" t="s">
        <v>5</v>
      </c>
      <c r="C5" s="14">
        <v>51857</v>
      </c>
      <c r="D5" s="14">
        <v>51411</v>
      </c>
      <c r="E5" s="116">
        <v>44390</v>
      </c>
      <c r="F5" s="41">
        <f t="shared" si="0"/>
        <v>0.0037798327064266354</v>
      </c>
      <c r="G5" s="17">
        <f t="shared" si="1"/>
        <v>-0.14399213220973062</v>
      </c>
      <c r="H5" s="10">
        <f t="shared" si="2"/>
        <v>-7467</v>
      </c>
      <c r="I5" s="35">
        <f t="shared" si="3"/>
        <v>-0.011215332276936248</v>
      </c>
      <c r="J5" s="109">
        <v>50369.97</v>
      </c>
      <c r="K5" s="112">
        <v>45423.59</v>
      </c>
      <c r="L5" s="35">
        <f t="shared" si="4"/>
        <v>-0.09820097172978273</v>
      </c>
      <c r="M5" s="14">
        <f t="shared" si="5"/>
        <v>-4946.380000000005</v>
      </c>
      <c r="N5" s="3"/>
    </row>
    <row r="6" spans="1:14" ht="15">
      <c r="A6" s="107">
        <v>6</v>
      </c>
      <c r="B6" s="7" t="s">
        <v>6</v>
      </c>
      <c r="C6" s="14">
        <v>3786</v>
      </c>
      <c r="D6" s="14">
        <v>3651</v>
      </c>
      <c r="E6" s="116">
        <v>2077</v>
      </c>
      <c r="F6" s="41">
        <f t="shared" si="0"/>
        <v>0.00017685768261428524</v>
      </c>
      <c r="G6" s="17">
        <f t="shared" si="1"/>
        <v>-0.4513998943475964</v>
      </c>
      <c r="H6" s="10">
        <f t="shared" si="2"/>
        <v>-1709</v>
      </c>
      <c r="I6" s="35">
        <f t="shared" si="3"/>
        <v>-0.002566894718264905</v>
      </c>
      <c r="J6" s="109">
        <v>3687.797</v>
      </c>
      <c r="K6" s="112">
        <v>2152.162</v>
      </c>
      <c r="L6" s="35">
        <f t="shared" si="4"/>
        <v>-0.4164098511930023</v>
      </c>
      <c r="M6" s="14">
        <f t="shared" si="5"/>
        <v>-1535.6350000000002</v>
      </c>
      <c r="N6" s="3"/>
    </row>
    <row r="7" spans="1:14" ht="15">
      <c r="A7" s="107">
        <v>7</v>
      </c>
      <c r="B7" s="7" t="s">
        <v>7</v>
      </c>
      <c r="C7" s="14">
        <v>23452</v>
      </c>
      <c r="D7" s="14">
        <v>24178</v>
      </c>
      <c r="E7" s="116">
        <v>23080</v>
      </c>
      <c r="F7" s="41">
        <f t="shared" si="0"/>
        <v>0.001965274585814975</v>
      </c>
      <c r="G7" s="17">
        <f t="shared" si="1"/>
        <v>-0.01586218659389391</v>
      </c>
      <c r="H7" s="10">
        <f t="shared" si="2"/>
        <v>-372</v>
      </c>
      <c r="I7" s="35">
        <f t="shared" si="3"/>
        <v>-0.0005587389322378846</v>
      </c>
      <c r="J7" s="109">
        <v>22752.11</v>
      </c>
      <c r="K7" s="112">
        <v>22608.5</v>
      </c>
      <c r="L7" s="35">
        <f t="shared" si="4"/>
        <v>-0.0063119420572421885</v>
      </c>
      <c r="M7" s="14">
        <f t="shared" si="5"/>
        <v>-143.61000000000058</v>
      </c>
      <c r="N7" s="3"/>
    </row>
    <row r="8" spans="1:14" ht="15">
      <c r="A8" s="107">
        <v>8</v>
      </c>
      <c r="B8" s="7" t="s">
        <v>8</v>
      </c>
      <c r="C8" s="14">
        <v>60175</v>
      </c>
      <c r="D8" s="14">
        <v>64023</v>
      </c>
      <c r="E8" s="116">
        <v>62044</v>
      </c>
      <c r="F8" s="41">
        <f t="shared" si="0"/>
        <v>0.005283080433375403</v>
      </c>
      <c r="G8" s="17">
        <f t="shared" si="1"/>
        <v>0.03105941005400914</v>
      </c>
      <c r="H8" s="10">
        <f t="shared" si="2"/>
        <v>1869</v>
      </c>
      <c r="I8" s="35">
        <f t="shared" si="3"/>
        <v>0.002807212538582275</v>
      </c>
      <c r="J8" s="109">
        <v>61130.97</v>
      </c>
      <c r="K8" s="112">
        <v>61192.81</v>
      </c>
      <c r="L8" s="35">
        <f t="shared" si="4"/>
        <v>0.0010115985399871213</v>
      </c>
      <c r="M8" s="14">
        <f t="shared" si="5"/>
        <v>61.83999999999651</v>
      </c>
      <c r="N8" s="3"/>
    </row>
    <row r="9" spans="1:14" ht="15">
      <c r="A9" s="107">
        <v>9</v>
      </c>
      <c r="B9" s="7" t="s">
        <v>9</v>
      </c>
      <c r="C9" s="14">
        <v>4436</v>
      </c>
      <c r="D9" s="14">
        <v>5431</v>
      </c>
      <c r="E9" s="116">
        <v>4664</v>
      </c>
      <c r="F9" s="41">
        <f t="shared" si="0"/>
        <v>0.0003971421433380002</v>
      </c>
      <c r="G9" s="17">
        <f t="shared" si="1"/>
        <v>0.05139765554553652</v>
      </c>
      <c r="H9" s="10">
        <f t="shared" si="2"/>
        <v>228</v>
      </c>
      <c r="I9" s="35">
        <f t="shared" si="3"/>
        <v>0.00034245289395225183</v>
      </c>
      <c r="J9" s="109">
        <v>5117.304</v>
      </c>
      <c r="K9" s="112">
        <v>4975.553</v>
      </c>
      <c r="L9" s="35">
        <f t="shared" si="4"/>
        <v>-0.027700328141537067</v>
      </c>
      <c r="M9" s="14">
        <f t="shared" si="5"/>
        <v>-141.7510000000002</v>
      </c>
      <c r="N9" s="3"/>
    </row>
    <row r="10" spans="1:14" ht="15">
      <c r="A10" s="4">
        <v>10</v>
      </c>
      <c r="B10" s="7" t="s">
        <v>10</v>
      </c>
      <c r="C10" s="14">
        <v>387975</v>
      </c>
      <c r="D10" s="14">
        <v>423548</v>
      </c>
      <c r="E10" s="116">
        <v>391180</v>
      </c>
      <c r="F10" s="41">
        <f t="shared" si="0"/>
        <v>0.0333091903153857</v>
      </c>
      <c r="G10" s="17">
        <f t="shared" si="1"/>
        <v>0.008260841549068884</v>
      </c>
      <c r="H10" s="10">
        <f t="shared" si="2"/>
        <v>3205</v>
      </c>
      <c r="I10" s="35">
        <f t="shared" si="3"/>
        <v>0.004813866338232312</v>
      </c>
      <c r="J10" s="109">
        <v>400809.5</v>
      </c>
      <c r="K10" s="112">
        <v>382817.7</v>
      </c>
      <c r="L10" s="35">
        <f t="shared" si="4"/>
        <v>-0.04488865658124368</v>
      </c>
      <c r="M10" s="14">
        <f t="shared" si="5"/>
        <v>-17991.79999999999</v>
      </c>
      <c r="N10" s="3"/>
    </row>
    <row r="11" spans="1:14" ht="15">
      <c r="A11" s="4">
        <v>11</v>
      </c>
      <c r="B11" s="7" t="s">
        <v>11</v>
      </c>
      <c r="C11" s="14">
        <v>12637</v>
      </c>
      <c r="D11" s="14">
        <v>13218</v>
      </c>
      <c r="E11" s="116">
        <v>12715</v>
      </c>
      <c r="F11" s="41">
        <f t="shared" si="0"/>
        <v>0.001082689183649801</v>
      </c>
      <c r="G11" s="17">
        <f t="shared" si="1"/>
        <v>0.006172351032681807</v>
      </c>
      <c r="H11" s="10">
        <f t="shared" si="2"/>
        <v>78</v>
      </c>
      <c r="I11" s="35">
        <f t="shared" si="3"/>
        <v>0.00011715493740471774</v>
      </c>
      <c r="J11" s="109">
        <v>12662.31</v>
      </c>
      <c r="K11" s="112">
        <v>12578.43</v>
      </c>
      <c r="L11" s="35">
        <f t="shared" si="4"/>
        <v>-0.006624383702499718</v>
      </c>
      <c r="M11" s="14">
        <f t="shared" si="5"/>
        <v>-83.8799999999992</v>
      </c>
      <c r="N11" s="3"/>
    </row>
    <row r="12" spans="1:14" ht="15">
      <c r="A12" s="4">
        <v>12</v>
      </c>
      <c r="B12" s="7" t="s">
        <v>12</v>
      </c>
      <c r="C12" s="14">
        <v>4957</v>
      </c>
      <c r="D12" s="14">
        <v>3190</v>
      </c>
      <c r="E12" s="116">
        <v>3254</v>
      </c>
      <c r="F12" s="41">
        <f t="shared" si="0"/>
        <v>0.00027707987444722395</v>
      </c>
      <c r="G12" s="17">
        <f t="shared" si="1"/>
        <v>-0.34355456929594513</v>
      </c>
      <c r="H12" s="10">
        <f t="shared" si="2"/>
        <v>-1703</v>
      </c>
      <c r="I12" s="35">
        <f t="shared" si="3"/>
        <v>-0.002557882800003004</v>
      </c>
      <c r="J12" s="109">
        <v>3471.606</v>
      </c>
      <c r="K12" s="112">
        <v>3282.852</v>
      </c>
      <c r="L12" s="35">
        <f t="shared" si="4"/>
        <v>-0.0543708012948475</v>
      </c>
      <c r="M12" s="14">
        <f t="shared" si="5"/>
        <v>-188.75400000000036</v>
      </c>
      <c r="N12" s="3"/>
    </row>
    <row r="13" spans="1:14" ht="15">
      <c r="A13" s="4">
        <v>13</v>
      </c>
      <c r="B13" s="7" t="s">
        <v>13</v>
      </c>
      <c r="C13" s="14">
        <v>382009</v>
      </c>
      <c r="D13" s="14">
        <v>420618</v>
      </c>
      <c r="E13" s="116">
        <v>420403</v>
      </c>
      <c r="F13" s="41">
        <f t="shared" si="0"/>
        <v>0.03579754470105602</v>
      </c>
      <c r="G13" s="17">
        <f t="shared" si="1"/>
        <v>0.10050548547285536</v>
      </c>
      <c r="H13" s="10">
        <f t="shared" si="2"/>
        <v>38394</v>
      </c>
      <c r="I13" s="35">
        <f t="shared" si="3"/>
        <v>0.05766726495790683</v>
      </c>
      <c r="J13" s="109">
        <v>421500.9</v>
      </c>
      <c r="K13" s="112">
        <v>422282.8</v>
      </c>
      <c r="L13" s="35">
        <f t="shared" si="4"/>
        <v>0.0018550375574523448</v>
      </c>
      <c r="M13" s="14">
        <f t="shared" si="5"/>
        <v>781.8999999999651</v>
      </c>
      <c r="N13" s="3"/>
    </row>
    <row r="14" spans="1:14" ht="15">
      <c r="A14" s="4">
        <v>14</v>
      </c>
      <c r="B14" s="7" t="s">
        <v>14</v>
      </c>
      <c r="C14" s="14">
        <v>404128</v>
      </c>
      <c r="D14" s="14">
        <v>441586</v>
      </c>
      <c r="E14" s="116">
        <v>441861</v>
      </c>
      <c r="F14" s="41">
        <f t="shared" si="0"/>
        <v>0.037624705102373944</v>
      </c>
      <c r="G14" s="17">
        <f t="shared" si="1"/>
        <v>0.09336893261540898</v>
      </c>
      <c r="H14" s="10">
        <f t="shared" si="2"/>
        <v>37733</v>
      </c>
      <c r="I14" s="35">
        <f t="shared" si="3"/>
        <v>0.056674451962720696</v>
      </c>
      <c r="J14" s="109">
        <v>451467.8</v>
      </c>
      <c r="K14" s="112">
        <v>454753.6</v>
      </c>
      <c r="L14" s="35">
        <f t="shared" si="4"/>
        <v>0.007278038433748738</v>
      </c>
      <c r="M14" s="14">
        <f t="shared" si="5"/>
        <v>3285.7999999999884</v>
      </c>
      <c r="N14" s="3"/>
    </row>
    <row r="15" spans="1:14" ht="15">
      <c r="A15" s="4">
        <v>15</v>
      </c>
      <c r="B15" s="7" t="s">
        <v>15</v>
      </c>
      <c r="C15" s="14">
        <v>52510</v>
      </c>
      <c r="D15" s="14">
        <v>58910</v>
      </c>
      <c r="E15" s="116">
        <v>58800</v>
      </c>
      <c r="F15" s="41">
        <f t="shared" si="0"/>
        <v>0.005006852064381306</v>
      </c>
      <c r="G15" s="17">
        <f t="shared" si="1"/>
        <v>0.11978670729384878</v>
      </c>
      <c r="H15" s="10">
        <f t="shared" si="2"/>
        <v>6290</v>
      </c>
      <c r="I15" s="35">
        <f t="shared" si="3"/>
        <v>0.009447494311226597</v>
      </c>
      <c r="J15" s="109">
        <v>59504.59</v>
      </c>
      <c r="K15" s="112">
        <v>59932.94</v>
      </c>
      <c r="L15" s="35">
        <f t="shared" si="4"/>
        <v>0.007198604342959188</v>
      </c>
      <c r="M15" s="14">
        <f t="shared" si="5"/>
        <v>428.3500000000058</v>
      </c>
      <c r="N15" s="3"/>
    </row>
    <row r="16" spans="1:14" ht="15">
      <c r="A16" s="4">
        <v>16</v>
      </c>
      <c r="B16" s="7" t="s">
        <v>16</v>
      </c>
      <c r="C16" s="14">
        <v>64921</v>
      </c>
      <c r="D16" s="14">
        <v>66350</v>
      </c>
      <c r="E16" s="116">
        <v>64399</v>
      </c>
      <c r="F16" s="41">
        <f t="shared" si="0"/>
        <v>0.005483609967586594</v>
      </c>
      <c r="G16" s="17">
        <f t="shared" si="1"/>
        <v>-0.008040541581306512</v>
      </c>
      <c r="H16" s="10">
        <f t="shared" si="2"/>
        <v>-522</v>
      </c>
      <c r="I16" s="35">
        <f t="shared" si="3"/>
        <v>-0.0007840368887854187</v>
      </c>
      <c r="J16" s="109">
        <v>65921.56</v>
      </c>
      <c r="K16" s="112">
        <v>65576.51</v>
      </c>
      <c r="L16" s="35">
        <f t="shared" si="4"/>
        <v>-0.005234251131192935</v>
      </c>
      <c r="M16" s="14">
        <f t="shared" si="5"/>
        <v>-345.0500000000029</v>
      </c>
      <c r="N16" s="3"/>
    </row>
    <row r="17" spans="1:14" ht="15">
      <c r="A17" s="4">
        <v>17</v>
      </c>
      <c r="B17" s="7" t="s">
        <v>17</v>
      </c>
      <c r="C17" s="14">
        <v>39038</v>
      </c>
      <c r="D17" s="14">
        <v>40629</v>
      </c>
      <c r="E17" s="116">
        <v>40660</v>
      </c>
      <c r="F17" s="41">
        <f t="shared" si="0"/>
        <v>0.0034622211724106102</v>
      </c>
      <c r="G17" s="17">
        <f t="shared" si="1"/>
        <v>0.04154925969568113</v>
      </c>
      <c r="H17" s="10">
        <f t="shared" si="2"/>
        <v>1622</v>
      </c>
      <c r="I17" s="35">
        <f t="shared" si="3"/>
        <v>0.0024362219034673354</v>
      </c>
      <c r="J17" s="109">
        <v>40356.23</v>
      </c>
      <c r="K17" s="112">
        <v>40237.72</v>
      </c>
      <c r="L17" s="35">
        <f t="shared" si="4"/>
        <v>-0.002936597397725259</v>
      </c>
      <c r="M17" s="14">
        <f t="shared" si="5"/>
        <v>-118.51000000000204</v>
      </c>
      <c r="N17" s="3"/>
    </row>
    <row r="18" spans="1:14" ht="15">
      <c r="A18" s="4">
        <v>18</v>
      </c>
      <c r="B18" s="7" t="s">
        <v>18</v>
      </c>
      <c r="C18" s="14">
        <v>67916</v>
      </c>
      <c r="D18" s="14">
        <v>70436</v>
      </c>
      <c r="E18" s="116">
        <v>69197</v>
      </c>
      <c r="F18" s="41">
        <f t="shared" si="0"/>
        <v>0.005892162283996483</v>
      </c>
      <c r="G18" s="17">
        <f t="shared" si="1"/>
        <v>0.018861534837151774</v>
      </c>
      <c r="H18" s="10">
        <f t="shared" si="2"/>
        <v>1281</v>
      </c>
      <c r="I18" s="35">
        <f t="shared" si="3"/>
        <v>0.0019240445489159413</v>
      </c>
      <c r="J18" s="109">
        <v>70639.01</v>
      </c>
      <c r="K18" s="112">
        <v>70421.19</v>
      </c>
      <c r="L18" s="35">
        <f t="shared" si="4"/>
        <v>-0.003083565299117194</v>
      </c>
      <c r="M18" s="14">
        <f t="shared" si="5"/>
        <v>-217.81999999999243</v>
      </c>
      <c r="N18" s="3"/>
    </row>
    <row r="19" spans="1:14" ht="15">
      <c r="A19" s="4">
        <v>19</v>
      </c>
      <c r="B19" s="7" t="s">
        <v>19</v>
      </c>
      <c r="C19" s="14">
        <v>8512</v>
      </c>
      <c r="D19" s="14">
        <v>9510</v>
      </c>
      <c r="E19" s="116">
        <v>9421</v>
      </c>
      <c r="F19" s="41">
        <f t="shared" si="0"/>
        <v>0.0008022032873900728</v>
      </c>
      <c r="G19" s="17">
        <f t="shared" si="1"/>
        <v>0.10679041353383459</v>
      </c>
      <c r="H19" s="10">
        <f t="shared" si="2"/>
        <v>909</v>
      </c>
      <c r="I19" s="35">
        <f t="shared" si="3"/>
        <v>0.0013653056166780567</v>
      </c>
      <c r="J19" s="109">
        <v>9482.022</v>
      </c>
      <c r="K19" s="112">
        <v>9533.783</v>
      </c>
      <c r="L19" s="35">
        <f t="shared" si="4"/>
        <v>0.005458856771266571</v>
      </c>
      <c r="M19" s="14">
        <f t="shared" si="5"/>
        <v>51.7609999999986</v>
      </c>
      <c r="N19" s="3"/>
    </row>
    <row r="20" spans="1:14" ht="15">
      <c r="A20" s="4">
        <v>20</v>
      </c>
      <c r="B20" s="7" t="s">
        <v>20</v>
      </c>
      <c r="C20" s="14">
        <v>77179</v>
      </c>
      <c r="D20" s="14">
        <v>78182</v>
      </c>
      <c r="E20" s="116">
        <v>77334</v>
      </c>
      <c r="F20" s="41">
        <f t="shared" si="0"/>
        <v>0.006585032271205168</v>
      </c>
      <c r="G20" s="17">
        <f t="shared" si="1"/>
        <v>0.002008318324932948</v>
      </c>
      <c r="H20" s="10">
        <f t="shared" si="2"/>
        <v>155</v>
      </c>
      <c r="I20" s="35">
        <f t="shared" si="3"/>
        <v>0.00023280788843245192</v>
      </c>
      <c r="J20" s="109">
        <v>78162.71</v>
      </c>
      <c r="K20" s="112">
        <v>77621.45</v>
      </c>
      <c r="L20" s="35">
        <f t="shared" si="4"/>
        <v>-0.006924785489141935</v>
      </c>
      <c r="M20" s="14">
        <f t="shared" si="5"/>
        <v>-541.2600000000093</v>
      </c>
      <c r="N20" s="3"/>
    </row>
    <row r="21" spans="1:14" ht="15">
      <c r="A21" s="4">
        <v>21</v>
      </c>
      <c r="B21" s="7" t="s">
        <v>21</v>
      </c>
      <c r="C21" s="14">
        <v>10122</v>
      </c>
      <c r="D21" s="14">
        <v>12000</v>
      </c>
      <c r="E21" s="116">
        <v>12439</v>
      </c>
      <c r="F21" s="41">
        <f t="shared" si="0"/>
        <v>0.0010591876331435214</v>
      </c>
      <c r="G21" s="17">
        <f t="shared" si="1"/>
        <v>0.2289073305670816</v>
      </c>
      <c r="H21" s="10">
        <f t="shared" si="2"/>
        <v>2317</v>
      </c>
      <c r="I21" s="35">
        <f t="shared" si="3"/>
        <v>0.0034801024354709103</v>
      </c>
      <c r="J21" s="109">
        <v>11573.56</v>
      </c>
      <c r="K21" s="112">
        <v>12021.47</v>
      </c>
      <c r="L21" s="35">
        <f t="shared" si="4"/>
        <v>0.03870114294996525</v>
      </c>
      <c r="M21" s="14">
        <f t="shared" si="5"/>
        <v>447.90999999999985</v>
      </c>
      <c r="N21" s="3"/>
    </row>
    <row r="22" spans="1:14" ht="15">
      <c r="A22" s="4">
        <v>22</v>
      </c>
      <c r="B22" s="7" t="s">
        <v>22</v>
      </c>
      <c r="C22" s="14">
        <v>158739</v>
      </c>
      <c r="D22" s="14">
        <v>169019</v>
      </c>
      <c r="E22" s="116">
        <v>167362</v>
      </c>
      <c r="F22" s="41">
        <f t="shared" si="0"/>
        <v>0.014250965564608573</v>
      </c>
      <c r="G22" s="17">
        <f t="shared" si="1"/>
        <v>0.05432187427160307</v>
      </c>
      <c r="H22" s="10">
        <f t="shared" si="2"/>
        <v>8623</v>
      </c>
      <c r="I22" s="35">
        <f t="shared" si="3"/>
        <v>0.012951628528729244</v>
      </c>
      <c r="J22" s="109">
        <v>167672</v>
      </c>
      <c r="K22" s="112">
        <v>168122.6</v>
      </c>
      <c r="L22" s="35">
        <f t="shared" si="4"/>
        <v>0.002687389665537513</v>
      </c>
      <c r="M22" s="14">
        <f t="shared" si="5"/>
        <v>450.6000000000058</v>
      </c>
      <c r="N22" s="3"/>
    </row>
    <row r="23" spans="1:14" ht="15">
      <c r="A23" s="4">
        <v>23</v>
      </c>
      <c r="B23" s="7" t="s">
        <v>23</v>
      </c>
      <c r="C23" s="14">
        <v>199327</v>
      </c>
      <c r="D23" s="14">
        <v>208630</v>
      </c>
      <c r="E23" s="116">
        <v>204538</v>
      </c>
      <c r="F23" s="41">
        <f t="shared" si="0"/>
        <v>0.01741652223715006</v>
      </c>
      <c r="G23" s="17">
        <f t="shared" si="1"/>
        <v>0.026142971097743908</v>
      </c>
      <c r="H23" s="10">
        <f t="shared" si="2"/>
        <v>5211</v>
      </c>
      <c r="I23" s="35">
        <f t="shared" si="3"/>
        <v>0.007826851010461336</v>
      </c>
      <c r="J23" s="109">
        <v>204260.8</v>
      </c>
      <c r="K23" s="112">
        <v>204264.5</v>
      </c>
      <c r="L23" s="35">
        <f t="shared" si="4"/>
        <v>1.8114097271780203E-05</v>
      </c>
      <c r="M23" s="14">
        <f t="shared" si="5"/>
        <v>3.7000000000116415</v>
      </c>
      <c r="N23" s="3"/>
    </row>
    <row r="24" spans="1:14" ht="15">
      <c r="A24" s="4">
        <v>24</v>
      </c>
      <c r="B24" s="7" t="s">
        <v>24</v>
      </c>
      <c r="C24" s="14">
        <v>155922</v>
      </c>
      <c r="D24" s="14">
        <v>163367</v>
      </c>
      <c r="E24" s="116">
        <v>163320</v>
      </c>
      <c r="F24" s="41">
        <f t="shared" si="0"/>
        <v>0.013906787060455015</v>
      </c>
      <c r="G24" s="17">
        <f t="shared" si="1"/>
        <v>0.047446800323238544</v>
      </c>
      <c r="H24" s="10">
        <f t="shared" si="2"/>
        <v>7398</v>
      </c>
      <c r="I24" s="35">
        <f t="shared" si="3"/>
        <v>0.011111695216924383</v>
      </c>
      <c r="J24" s="109">
        <v>161655.1</v>
      </c>
      <c r="K24" s="112">
        <v>162167.8</v>
      </c>
      <c r="L24" s="35">
        <f t="shared" si="4"/>
        <v>0.0031715671203691224</v>
      </c>
      <c r="M24" s="14">
        <f t="shared" si="5"/>
        <v>512.6999999999825</v>
      </c>
      <c r="N24" s="3"/>
    </row>
    <row r="25" spans="1:14" ht="15">
      <c r="A25" s="4">
        <v>25</v>
      </c>
      <c r="B25" s="7" t="s">
        <v>25</v>
      </c>
      <c r="C25" s="14">
        <v>354508</v>
      </c>
      <c r="D25" s="14">
        <v>361488</v>
      </c>
      <c r="E25" s="116">
        <v>350823</v>
      </c>
      <c r="F25" s="41">
        <f t="shared" si="0"/>
        <v>0.02987276975820481</v>
      </c>
      <c r="G25" s="17">
        <f t="shared" si="1"/>
        <v>-0.010394687849075337</v>
      </c>
      <c r="H25" s="10">
        <f t="shared" si="2"/>
        <v>-3685</v>
      </c>
      <c r="I25" s="35">
        <f t="shared" si="3"/>
        <v>-0.005534819799184422</v>
      </c>
      <c r="J25" s="109">
        <v>363680.2</v>
      </c>
      <c r="K25" s="112">
        <v>350701.6</v>
      </c>
      <c r="L25" s="35">
        <f t="shared" si="4"/>
        <v>-0.03568684795047967</v>
      </c>
      <c r="M25" s="14">
        <f t="shared" si="5"/>
        <v>-12978.600000000035</v>
      </c>
      <c r="N25" s="3"/>
    </row>
    <row r="26" spans="1:14" ht="15">
      <c r="A26" s="4">
        <v>26</v>
      </c>
      <c r="B26" s="7" t="s">
        <v>26</v>
      </c>
      <c r="C26" s="14">
        <v>39216</v>
      </c>
      <c r="D26" s="14">
        <v>37315</v>
      </c>
      <c r="E26" s="116">
        <v>35586</v>
      </c>
      <c r="F26" s="41">
        <f t="shared" si="0"/>
        <v>0.0030301673054944412</v>
      </c>
      <c r="G26" s="17">
        <f t="shared" si="1"/>
        <v>-0.09256425948592412</v>
      </c>
      <c r="H26" s="10">
        <f t="shared" si="2"/>
        <v>-3630</v>
      </c>
      <c r="I26" s="35">
        <f t="shared" si="3"/>
        <v>-0.005452210548450326</v>
      </c>
      <c r="J26" s="109">
        <v>37765.29</v>
      </c>
      <c r="K26" s="112">
        <v>37170.66</v>
      </c>
      <c r="L26" s="35">
        <f t="shared" si="4"/>
        <v>-0.01574541066677887</v>
      </c>
      <c r="M26" s="14">
        <f t="shared" si="5"/>
        <v>-594.6299999999974</v>
      </c>
      <c r="N26" s="3"/>
    </row>
    <row r="27" spans="1:14" ht="15">
      <c r="A27" s="4">
        <v>27</v>
      </c>
      <c r="B27" s="7" t="s">
        <v>27</v>
      </c>
      <c r="C27" s="14">
        <v>85516</v>
      </c>
      <c r="D27" s="14">
        <v>97079</v>
      </c>
      <c r="E27" s="116">
        <v>98592</v>
      </c>
      <c r="F27" s="41">
        <f t="shared" si="0"/>
        <v>0.008395162563460573</v>
      </c>
      <c r="G27" s="17">
        <f t="shared" si="1"/>
        <v>0.15290705832826607</v>
      </c>
      <c r="H27" s="10">
        <f t="shared" si="2"/>
        <v>13076</v>
      </c>
      <c r="I27" s="35">
        <f t="shared" si="3"/>
        <v>0.01963997386543704</v>
      </c>
      <c r="J27" s="109">
        <v>95865.5</v>
      </c>
      <c r="K27" s="112">
        <v>97322.81</v>
      </c>
      <c r="L27" s="35">
        <f t="shared" si="4"/>
        <v>0.015201610589836777</v>
      </c>
      <c r="M27" s="14">
        <f t="shared" si="5"/>
        <v>1457.3099999999977</v>
      </c>
      <c r="N27" s="3"/>
    </row>
    <row r="28" spans="1:14" ht="15">
      <c r="A28" s="4">
        <v>28</v>
      </c>
      <c r="B28" s="7" t="s">
        <v>28</v>
      </c>
      <c r="C28" s="14">
        <v>167245</v>
      </c>
      <c r="D28" s="14">
        <v>167211</v>
      </c>
      <c r="E28" s="116">
        <v>162637</v>
      </c>
      <c r="F28" s="41">
        <f t="shared" si="0"/>
        <v>0.013848629238006503</v>
      </c>
      <c r="G28" s="17">
        <f t="shared" si="1"/>
        <v>-0.02755239319561123</v>
      </c>
      <c r="H28" s="10">
        <f t="shared" si="2"/>
        <v>-4608</v>
      </c>
      <c r="I28" s="35">
        <f t="shared" si="3"/>
        <v>-0.006921153225140248</v>
      </c>
      <c r="J28" s="109">
        <v>167880.9</v>
      </c>
      <c r="K28" s="112">
        <v>168304.6</v>
      </c>
      <c r="L28" s="35">
        <f t="shared" si="4"/>
        <v>0.0025238130126775094</v>
      </c>
      <c r="M28" s="14">
        <f t="shared" si="5"/>
        <v>423.70000000001164</v>
      </c>
      <c r="N28" s="3"/>
    </row>
    <row r="29" spans="1:14" ht="15">
      <c r="A29" s="4">
        <v>29</v>
      </c>
      <c r="B29" s="7" t="s">
        <v>29</v>
      </c>
      <c r="C29" s="14">
        <v>96397</v>
      </c>
      <c r="D29" s="14">
        <v>116314</v>
      </c>
      <c r="E29" s="116">
        <v>116966</v>
      </c>
      <c r="F29" s="41">
        <f t="shared" si="0"/>
        <v>0.009959718683034418</v>
      </c>
      <c r="G29" s="17">
        <f t="shared" si="1"/>
        <v>0.2133780096890982</v>
      </c>
      <c r="H29" s="10">
        <f t="shared" si="2"/>
        <v>20569</v>
      </c>
      <c r="I29" s="35">
        <f t="shared" si="3"/>
        <v>0.030894357788174863</v>
      </c>
      <c r="J29" s="109">
        <v>114111.3</v>
      </c>
      <c r="K29" s="112">
        <v>114401.4</v>
      </c>
      <c r="L29" s="35">
        <f t="shared" si="4"/>
        <v>0.0025422547986044437</v>
      </c>
      <c r="M29" s="14">
        <f t="shared" si="5"/>
        <v>290.09999999999127</v>
      </c>
      <c r="N29" s="3"/>
    </row>
    <row r="30" spans="1:14" ht="15">
      <c r="A30" s="4">
        <v>30</v>
      </c>
      <c r="B30" s="7" t="s">
        <v>30</v>
      </c>
      <c r="C30" s="14">
        <v>35996</v>
      </c>
      <c r="D30" s="14">
        <v>35780</v>
      </c>
      <c r="E30" s="116">
        <v>27132</v>
      </c>
      <c r="F30" s="41">
        <f t="shared" si="0"/>
        <v>0.0023103045954216595</v>
      </c>
      <c r="G30" s="17">
        <f t="shared" si="1"/>
        <v>-0.2462495832870319</v>
      </c>
      <c r="H30" s="10">
        <f t="shared" si="2"/>
        <v>-8864</v>
      </c>
      <c r="I30" s="35">
        <f t="shared" si="3"/>
        <v>-0.013313607245582282</v>
      </c>
      <c r="J30" s="109">
        <v>38800.45</v>
      </c>
      <c r="K30" s="112">
        <v>30686.33</v>
      </c>
      <c r="L30" s="35">
        <f t="shared" si="4"/>
        <v>-0.20912437871210246</v>
      </c>
      <c r="M30" s="14">
        <f t="shared" si="5"/>
        <v>-8114.119999999995</v>
      </c>
      <c r="N30" s="3"/>
    </row>
    <row r="31" spans="1:14" ht="15">
      <c r="A31" s="4">
        <v>31</v>
      </c>
      <c r="B31" s="7" t="s">
        <v>31</v>
      </c>
      <c r="C31" s="14">
        <v>114697</v>
      </c>
      <c r="D31" s="14">
        <v>130793</v>
      </c>
      <c r="E31" s="116">
        <v>131612</v>
      </c>
      <c r="F31" s="41">
        <f t="shared" si="0"/>
        <v>0.011206833569682863</v>
      </c>
      <c r="G31" s="17">
        <f t="shared" si="1"/>
        <v>0.14747552246353435</v>
      </c>
      <c r="H31" s="10">
        <f t="shared" si="2"/>
        <v>16915</v>
      </c>
      <c r="I31" s="35">
        <f t="shared" si="3"/>
        <v>0.02540609956667693</v>
      </c>
      <c r="J31" s="109">
        <v>131292.4</v>
      </c>
      <c r="K31" s="112">
        <v>132054.8</v>
      </c>
      <c r="L31" s="35">
        <f t="shared" si="4"/>
        <v>0.005806886004064167</v>
      </c>
      <c r="M31" s="14">
        <f t="shared" si="5"/>
        <v>762.3999999999942</v>
      </c>
      <c r="N31" s="3"/>
    </row>
    <row r="32" spans="1:14" ht="15">
      <c r="A32" s="4">
        <v>32</v>
      </c>
      <c r="B32" s="7" t="s">
        <v>32</v>
      </c>
      <c r="C32" s="14">
        <v>34334</v>
      </c>
      <c r="D32" s="14">
        <v>38545</v>
      </c>
      <c r="E32" s="116">
        <v>39326</v>
      </c>
      <c r="F32" s="41">
        <f t="shared" si="0"/>
        <v>0.003348630344963592</v>
      </c>
      <c r="G32" s="17">
        <f t="shared" si="1"/>
        <v>0.14539523504397972</v>
      </c>
      <c r="H32" s="10">
        <f t="shared" si="2"/>
        <v>4992</v>
      </c>
      <c r="I32" s="35">
        <f t="shared" si="3"/>
        <v>0.0074979159939019355</v>
      </c>
      <c r="J32" s="109">
        <v>38833.49</v>
      </c>
      <c r="K32" s="112">
        <v>39416.29</v>
      </c>
      <c r="L32" s="35">
        <f t="shared" si="4"/>
        <v>0.015007664775944757</v>
      </c>
      <c r="M32" s="14">
        <f t="shared" si="5"/>
        <v>582.8000000000029</v>
      </c>
      <c r="N32" s="3"/>
    </row>
    <row r="33" spans="1:14" ht="15">
      <c r="A33" s="4">
        <v>33</v>
      </c>
      <c r="B33" s="7" t="s">
        <v>33</v>
      </c>
      <c r="C33" s="14">
        <v>157713</v>
      </c>
      <c r="D33" s="14">
        <v>162001</v>
      </c>
      <c r="E33" s="116">
        <v>151685</v>
      </c>
      <c r="F33" s="41">
        <f t="shared" si="0"/>
        <v>0.012916060465742828</v>
      </c>
      <c r="G33" s="17">
        <f t="shared" si="1"/>
        <v>-0.038221326079651015</v>
      </c>
      <c r="H33" s="10">
        <f t="shared" si="2"/>
        <v>-6028</v>
      </c>
      <c r="I33" s="35">
        <f t="shared" si="3"/>
        <v>-0.009053973880456903</v>
      </c>
      <c r="J33" s="109">
        <v>162472</v>
      </c>
      <c r="K33" s="112">
        <v>151744.2</v>
      </c>
      <c r="L33" s="35">
        <f t="shared" si="4"/>
        <v>-0.06602860800630256</v>
      </c>
      <c r="M33" s="14">
        <f t="shared" si="5"/>
        <v>-10727.799999999988</v>
      </c>
      <c r="N33" s="3"/>
    </row>
    <row r="34" spans="1:14" ht="15">
      <c r="A34" s="4">
        <v>35</v>
      </c>
      <c r="B34" s="7" t="s">
        <v>34</v>
      </c>
      <c r="C34" s="14">
        <v>103411</v>
      </c>
      <c r="D34" s="14">
        <v>97636</v>
      </c>
      <c r="E34" s="116">
        <v>88400</v>
      </c>
      <c r="F34" s="41">
        <f aca="true" t="shared" si="6" ref="F34:F65">E34/$E$90</f>
        <v>0.00752730820563448</v>
      </c>
      <c r="G34" s="17">
        <f aca="true" t="shared" si="7" ref="G34:G65">(E34-C34)/C34</f>
        <v>-0.1451586388295249</v>
      </c>
      <c r="H34" s="10">
        <f aca="true" t="shared" si="8" ref="H34:H65">E34-C34</f>
        <v>-15011</v>
      </c>
      <c r="I34" s="35">
        <f aca="true" t="shared" si="9" ref="I34:I65">H34/$H$90</f>
        <v>-0.02254631750490023</v>
      </c>
      <c r="J34" s="109">
        <v>98018.42</v>
      </c>
      <c r="K34" s="112">
        <v>87253.27</v>
      </c>
      <c r="L34" s="35">
        <f aca="true" t="shared" si="10" ref="L34:L65">(K34-J34)/J34</f>
        <v>-0.10982782623919049</v>
      </c>
      <c r="M34" s="14">
        <f aca="true" t="shared" si="11" ref="M34:M65">K34-J34</f>
        <v>-10765.149999999994</v>
      </c>
      <c r="N34" s="3"/>
    </row>
    <row r="35" spans="1:14" ht="15">
      <c r="A35" s="4">
        <v>36</v>
      </c>
      <c r="B35" s="7" t="s">
        <v>35</v>
      </c>
      <c r="C35" s="14">
        <v>17667</v>
      </c>
      <c r="D35" s="14">
        <v>16874</v>
      </c>
      <c r="E35" s="116">
        <v>12276</v>
      </c>
      <c r="F35" s="41">
        <f t="shared" si="6"/>
        <v>0.0010453080942575664</v>
      </c>
      <c r="G35" s="17">
        <f t="shared" si="7"/>
        <v>-0.30514518593988793</v>
      </c>
      <c r="H35" s="10">
        <f t="shared" si="8"/>
        <v>-5391</v>
      </c>
      <c r="I35" s="35">
        <f t="shared" si="9"/>
        <v>-0.008097208558318376</v>
      </c>
      <c r="J35" s="109">
        <v>16321.92</v>
      </c>
      <c r="K35" s="112">
        <v>12177.08</v>
      </c>
      <c r="L35" s="35">
        <f t="shared" si="10"/>
        <v>-0.25394316354938634</v>
      </c>
      <c r="M35" s="14">
        <f t="shared" si="11"/>
        <v>-4144.84</v>
      </c>
      <c r="N35" s="3"/>
    </row>
    <row r="36" spans="1:14" ht="15">
      <c r="A36" s="4">
        <v>37</v>
      </c>
      <c r="B36" s="7" t="s">
        <v>36</v>
      </c>
      <c r="C36" s="14">
        <v>3593</v>
      </c>
      <c r="D36" s="14">
        <v>3280</v>
      </c>
      <c r="E36" s="116">
        <v>3197</v>
      </c>
      <c r="F36" s="41">
        <f t="shared" si="6"/>
        <v>0.00027222629336440534</v>
      </c>
      <c r="G36" s="17">
        <f t="shared" si="7"/>
        <v>-0.11021430559421097</v>
      </c>
      <c r="H36" s="10">
        <f t="shared" si="8"/>
        <v>-396</v>
      </c>
      <c r="I36" s="35">
        <f t="shared" si="9"/>
        <v>-0.0005947866052854901</v>
      </c>
      <c r="J36" s="109">
        <v>3091.934</v>
      </c>
      <c r="K36" s="112">
        <v>3095.254</v>
      </c>
      <c r="L36" s="35">
        <f t="shared" si="10"/>
        <v>0.0010737616003445444</v>
      </c>
      <c r="M36" s="14">
        <f t="shared" si="11"/>
        <v>3.319999999999709</v>
      </c>
      <c r="N36" s="3"/>
    </row>
    <row r="37" spans="1:14" ht="15">
      <c r="A37" s="4">
        <v>38</v>
      </c>
      <c r="B37" s="7" t="s">
        <v>37</v>
      </c>
      <c r="C37" s="14">
        <v>57125</v>
      </c>
      <c r="D37" s="14">
        <v>51290</v>
      </c>
      <c r="E37" s="116">
        <v>46816</v>
      </c>
      <c r="F37" s="41">
        <f t="shared" si="6"/>
        <v>0.00398640792935502</v>
      </c>
      <c r="G37" s="17">
        <f t="shared" si="7"/>
        <v>-0.18046389496717724</v>
      </c>
      <c r="H37" s="10">
        <f t="shared" si="8"/>
        <v>-10309</v>
      </c>
      <c r="I37" s="35">
        <f t="shared" si="9"/>
        <v>-0.015483977560323528</v>
      </c>
      <c r="J37" s="109">
        <v>50157.61</v>
      </c>
      <c r="K37" s="112">
        <v>46374.19</v>
      </c>
      <c r="L37" s="35">
        <f t="shared" si="10"/>
        <v>-0.07543062757575567</v>
      </c>
      <c r="M37" s="14">
        <f t="shared" si="11"/>
        <v>-3783.4199999999983</v>
      </c>
      <c r="N37" s="3"/>
    </row>
    <row r="38" spans="1:14" ht="15">
      <c r="A38" s="4">
        <v>39</v>
      </c>
      <c r="B38" s="7" t="s">
        <v>38</v>
      </c>
      <c r="C38" s="14">
        <v>2772</v>
      </c>
      <c r="D38" s="14">
        <v>2663</v>
      </c>
      <c r="E38" s="116">
        <v>1978</v>
      </c>
      <c r="F38" s="41">
        <f t="shared" si="6"/>
        <v>0.00016842777862833712</v>
      </c>
      <c r="G38" s="17">
        <f t="shared" si="7"/>
        <v>-0.28643578643578643</v>
      </c>
      <c r="H38" s="10">
        <f t="shared" si="8"/>
        <v>-794</v>
      </c>
      <c r="I38" s="35">
        <f t="shared" si="9"/>
        <v>-0.0011925771833249472</v>
      </c>
      <c r="J38" s="109">
        <v>2619.688</v>
      </c>
      <c r="K38" s="112">
        <v>1971.27</v>
      </c>
      <c r="L38" s="35">
        <f t="shared" si="10"/>
        <v>-0.24751726159756432</v>
      </c>
      <c r="M38" s="14">
        <f t="shared" si="11"/>
        <v>-648.4180000000001</v>
      </c>
      <c r="N38" s="3"/>
    </row>
    <row r="39" spans="1:14" ht="15">
      <c r="A39" s="4">
        <v>41</v>
      </c>
      <c r="B39" s="7" t="s">
        <v>39</v>
      </c>
      <c r="C39" s="14">
        <v>941304</v>
      </c>
      <c r="D39" s="14">
        <v>1058049</v>
      </c>
      <c r="E39" s="116">
        <v>1007010</v>
      </c>
      <c r="F39" s="41">
        <f t="shared" si="6"/>
        <v>0.0857474506352486</v>
      </c>
      <c r="G39" s="17">
        <f t="shared" si="7"/>
        <v>0.06980316667091609</v>
      </c>
      <c r="H39" s="10">
        <f t="shared" si="8"/>
        <v>65706</v>
      </c>
      <c r="I39" s="35">
        <f t="shared" si="9"/>
        <v>0.09868951688608184</v>
      </c>
      <c r="J39" s="109">
        <v>1011017</v>
      </c>
      <c r="K39" s="112">
        <v>1011299</v>
      </c>
      <c r="L39" s="35">
        <f t="shared" si="10"/>
        <v>0.00027892706057366</v>
      </c>
      <c r="M39" s="14">
        <f t="shared" si="11"/>
        <v>282</v>
      </c>
      <c r="N39" s="3"/>
    </row>
    <row r="40" spans="1:14" ht="15">
      <c r="A40" s="4">
        <v>42</v>
      </c>
      <c r="B40" s="7" t="s">
        <v>40</v>
      </c>
      <c r="C40" s="14">
        <v>318460</v>
      </c>
      <c r="D40" s="14">
        <v>342088</v>
      </c>
      <c r="E40" s="116">
        <v>304540</v>
      </c>
      <c r="F40" s="41">
        <f t="shared" si="6"/>
        <v>0.025931747069501406</v>
      </c>
      <c r="G40" s="17">
        <f t="shared" si="7"/>
        <v>-0.04371035608867676</v>
      </c>
      <c r="H40" s="10">
        <f t="shared" si="8"/>
        <v>-13920</v>
      </c>
      <c r="I40" s="35">
        <f t="shared" si="9"/>
        <v>-0.020907650367611167</v>
      </c>
      <c r="J40" s="109">
        <v>298621.1</v>
      </c>
      <c r="K40" s="112">
        <v>291508.6</v>
      </c>
      <c r="L40" s="35">
        <f t="shared" si="10"/>
        <v>-0.023817807917792817</v>
      </c>
      <c r="M40" s="14">
        <f t="shared" si="11"/>
        <v>-7112.5</v>
      </c>
      <c r="N40" s="3"/>
    </row>
    <row r="41" spans="1:14" ht="15">
      <c r="A41" s="4">
        <v>43</v>
      </c>
      <c r="B41" s="7" t="s">
        <v>41</v>
      </c>
      <c r="C41" s="14">
        <v>404691</v>
      </c>
      <c r="D41" s="14">
        <v>464030</v>
      </c>
      <c r="E41" s="116">
        <v>440987</v>
      </c>
      <c r="F41" s="41">
        <f t="shared" si="6"/>
        <v>0.03755028352577073</v>
      </c>
      <c r="G41" s="17">
        <f t="shared" si="7"/>
        <v>0.08968818184738479</v>
      </c>
      <c r="H41" s="10">
        <f t="shared" si="8"/>
        <v>36296</v>
      </c>
      <c r="I41" s="35">
        <f t="shared" si="9"/>
        <v>0.05451609753899532</v>
      </c>
      <c r="J41" s="109">
        <v>440723.8</v>
      </c>
      <c r="K41" s="112">
        <v>439126.5</v>
      </c>
      <c r="L41" s="35">
        <f t="shared" si="10"/>
        <v>-0.0036242653562162707</v>
      </c>
      <c r="M41" s="14">
        <f t="shared" si="11"/>
        <v>-1597.2999999999884</v>
      </c>
      <c r="N41" s="3"/>
    </row>
    <row r="42" spans="1:14" ht="15">
      <c r="A42" s="4">
        <v>45</v>
      </c>
      <c r="B42" s="7" t="s">
        <v>42</v>
      </c>
      <c r="C42" s="14">
        <v>112583</v>
      </c>
      <c r="D42" s="14">
        <v>129689</v>
      </c>
      <c r="E42" s="116">
        <v>127415</v>
      </c>
      <c r="F42" s="41">
        <f t="shared" si="6"/>
        <v>0.010849456731005852</v>
      </c>
      <c r="G42" s="17">
        <f t="shared" si="7"/>
        <v>0.1317428030874999</v>
      </c>
      <c r="H42" s="10">
        <f t="shared" si="8"/>
        <v>14832</v>
      </c>
      <c r="I42" s="35">
        <f t="shared" si="9"/>
        <v>0.022277461943420174</v>
      </c>
      <c r="J42" s="109">
        <v>129531.3</v>
      </c>
      <c r="K42" s="112">
        <v>130249.7</v>
      </c>
      <c r="L42" s="35">
        <f t="shared" si="10"/>
        <v>0.005546149849495791</v>
      </c>
      <c r="M42" s="14">
        <f t="shared" si="11"/>
        <v>718.3999999999942</v>
      </c>
      <c r="N42" s="3"/>
    </row>
    <row r="43" spans="1:14" ht="15">
      <c r="A43" s="4">
        <v>46</v>
      </c>
      <c r="B43" s="7" t="s">
        <v>43</v>
      </c>
      <c r="C43" s="14">
        <v>471384</v>
      </c>
      <c r="D43" s="14">
        <v>510319</v>
      </c>
      <c r="E43" s="116">
        <v>510450</v>
      </c>
      <c r="F43" s="41">
        <f t="shared" si="6"/>
        <v>0.04346509585482036</v>
      </c>
      <c r="G43" s="17">
        <f t="shared" si="7"/>
        <v>0.08287510819204724</v>
      </c>
      <c r="H43" s="10">
        <f t="shared" si="8"/>
        <v>39066</v>
      </c>
      <c r="I43" s="35">
        <f t="shared" si="9"/>
        <v>0.05867659980323978</v>
      </c>
      <c r="J43" s="109">
        <v>510860</v>
      </c>
      <c r="K43" s="112">
        <v>513611.3</v>
      </c>
      <c r="L43" s="35">
        <f t="shared" si="10"/>
        <v>0.005385624241475137</v>
      </c>
      <c r="M43" s="14">
        <f t="shared" si="11"/>
        <v>2751.2999999999884</v>
      </c>
      <c r="N43" s="3"/>
    </row>
    <row r="44" spans="1:14" ht="15">
      <c r="A44" s="4">
        <v>47</v>
      </c>
      <c r="B44" s="7" t="s">
        <v>44</v>
      </c>
      <c r="C44" s="14">
        <v>1051113</v>
      </c>
      <c r="D44" s="14">
        <v>1137823</v>
      </c>
      <c r="E44" s="116">
        <v>1123698</v>
      </c>
      <c r="F44" s="41">
        <f t="shared" si="6"/>
        <v>0.09568349746668613</v>
      </c>
      <c r="G44" s="17">
        <f t="shared" si="7"/>
        <v>0.06905537273347395</v>
      </c>
      <c r="H44" s="10">
        <f t="shared" si="8"/>
        <v>72585</v>
      </c>
      <c r="I44" s="35">
        <f t="shared" si="9"/>
        <v>0.10902168117335176</v>
      </c>
      <c r="J44" s="109">
        <v>1136776</v>
      </c>
      <c r="K44" s="112">
        <v>1140909</v>
      </c>
      <c r="L44" s="35">
        <f t="shared" si="10"/>
        <v>0.0036357206696833854</v>
      </c>
      <c r="M44" s="14">
        <f t="shared" si="11"/>
        <v>4133</v>
      </c>
      <c r="N44" s="3"/>
    </row>
    <row r="45" spans="1:14" ht="15">
      <c r="A45" s="4">
        <v>49</v>
      </c>
      <c r="B45" s="7" t="s">
        <v>45</v>
      </c>
      <c r="C45" s="14">
        <v>558814</v>
      </c>
      <c r="D45" s="14">
        <v>608303</v>
      </c>
      <c r="E45" s="116">
        <v>597299</v>
      </c>
      <c r="F45" s="41">
        <f t="shared" si="6"/>
        <v>0.05086033556467499</v>
      </c>
      <c r="G45" s="17">
        <f t="shared" si="7"/>
        <v>0.06886906913570526</v>
      </c>
      <c r="H45" s="10">
        <f t="shared" si="8"/>
        <v>38485</v>
      </c>
      <c r="I45" s="35">
        <f t="shared" si="9"/>
        <v>0.05780394571821234</v>
      </c>
      <c r="J45" s="109">
        <v>598207.3</v>
      </c>
      <c r="K45" s="112">
        <v>596835.4</v>
      </c>
      <c r="L45" s="35">
        <f t="shared" si="10"/>
        <v>-0.002293352154010864</v>
      </c>
      <c r="M45" s="14">
        <f t="shared" si="11"/>
        <v>-1371.9000000000233</v>
      </c>
      <c r="N45" s="3"/>
    </row>
    <row r="46" spans="1:14" ht="15">
      <c r="A46" s="4">
        <v>50</v>
      </c>
      <c r="B46" s="7" t="s">
        <v>46</v>
      </c>
      <c r="C46" s="14">
        <v>25749</v>
      </c>
      <c r="D46" s="14">
        <v>28235</v>
      </c>
      <c r="E46" s="116">
        <v>25782</v>
      </c>
      <c r="F46" s="41">
        <f t="shared" si="6"/>
        <v>0.00219535135924964</v>
      </c>
      <c r="G46" s="17">
        <f t="shared" si="7"/>
        <v>0.001281603169055109</v>
      </c>
      <c r="H46" s="10">
        <f t="shared" si="8"/>
        <v>33</v>
      </c>
      <c r="I46" s="35">
        <f t="shared" si="9"/>
        <v>4.956555044045751E-05</v>
      </c>
      <c r="J46" s="109">
        <v>26620.64</v>
      </c>
      <c r="K46" s="112">
        <v>25879.57</v>
      </c>
      <c r="L46" s="35">
        <f t="shared" si="10"/>
        <v>-0.027838173687785107</v>
      </c>
      <c r="M46" s="14">
        <f t="shared" si="11"/>
        <v>-741.0699999999997</v>
      </c>
      <c r="N46" s="3"/>
    </row>
    <row r="47" spans="1:14" ht="15">
      <c r="A47" s="4">
        <v>51</v>
      </c>
      <c r="B47" s="7" t="s">
        <v>47</v>
      </c>
      <c r="C47" s="14">
        <v>6378</v>
      </c>
      <c r="D47" s="14">
        <v>7441</v>
      </c>
      <c r="E47" s="116">
        <v>6806</v>
      </c>
      <c r="F47" s="41">
        <f t="shared" si="6"/>
        <v>0.0005795346113976049</v>
      </c>
      <c r="G47" s="17">
        <f t="shared" si="7"/>
        <v>0.06710567576042646</v>
      </c>
      <c r="H47" s="10">
        <f t="shared" si="8"/>
        <v>428</v>
      </c>
      <c r="I47" s="35">
        <f t="shared" si="9"/>
        <v>0.000642850169348964</v>
      </c>
      <c r="J47" s="109">
        <v>7263.725</v>
      </c>
      <c r="K47" s="112">
        <v>6856.732</v>
      </c>
      <c r="L47" s="35">
        <f t="shared" si="10"/>
        <v>-0.05603089324003874</v>
      </c>
      <c r="M47" s="14">
        <f t="shared" si="11"/>
        <v>-406.9930000000004</v>
      </c>
      <c r="N47" s="3"/>
    </row>
    <row r="48" spans="1:14" ht="15">
      <c r="A48" s="4">
        <v>52</v>
      </c>
      <c r="B48" s="7" t="s">
        <v>48</v>
      </c>
      <c r="C48" s="14">
        <v>200062</v>
      </c>
      <c r="D48" s="14">
        <v>220590</v>
      </c>
      <c r="E48" s="116">
        <v>214690</v>
      </c>
      <c r="F48" s="41">
        <f t="shared" si="6"/>
        <v>0.01828097057316365</v>
      </c>
      <c r="G48" s="17">
        <f t="shared" si="7"/>
        <v>0.07311733362657576</v>
      </c>
      <c r="H48" s="10">
        <f t="shared" si="8"/>
        <v>14628</v>
      </c>
      <c r="I48" s="35">
        <f t="shared" si="9"/>
        <v>0.021971056722515526</v>
      </c>
      <c r="J48" s="109">
        <v>211475.5</v>
      </c>
      <c r="K48" s="112">
        <v>211607.7</v>
      </c>
      <c r="L48" s="35">
        <f t="shared" si="10"/>
        <v>0.0006251315164168504</v>
      </c>
      <c r="M48" s="14">
        <f t="shared" si="11"/>
        <v>132.20000000001164</v>
      </c>
      <c r="N48" s="3"/>
    </row>
    <row r="49" spans="1:14" ht="15">
      <c r="A49" s="4">
        <v>53</v>
      </c>
      <c r="B49" s="7" t="s">
        <v>49</v>
      </c>
      <c r="C49" s="14">
        <v>16878</v>
      </c>
      <c r="D49" s="14">
        <v>19592</v>
      </c>
      <c r="E49" s="116">
        <v>18981</v>
      </c>
      <c r="F49" s="41">
        <f t="shared" si="6"/>
        <v>0.001616242500578598</v>
      </c>
      <c r="G49" s="17">
        <f t="shared" si="7"/>
        <v>0.12460007109847138</v>
      </c>
      <c r="H49" s="10">
        <f t="shared" si="8"/>
        <v>2103</v>
      </c>
      <c r="I49" s="35">
        <f t="shared" si="9"/>
        <v>0.0031586773507964283</v>
      </c>
      <c r="J49" s="109">
        <v>19335.31</v>
      </c>
      <c r="K49" s="112">
        <v>19204.76</v>
      </c>
      <c r="L49" s="35">
        <f t="shared" si="10"/>
        <v>-0.006751895883748587</v>
      </c>
      <c r="M49" s="14">
        <f t="shared" si="11"/>
        <v>-130.5500000000029</v>
      </c>
      <c r="N49" s="3"/>
    </row>
    <row r="50" spans="1:14" ht="15">
      <c r="A50" s="4">
        <v>55</v>
      </c>
      <c r="B50" s="7" t="s">
        <v>50</v>
      </c>
      <c r="C50" s="14">
        <v>226416</v>
      </c>
      <c r="D50" s="14">
        <v>283952</v>
      </c>
      <c r="E50" s="116">
        <v>256595</v>
      </c>
      <c r="F50" s="41">
        <f t="shared" si="6"/>
        <v>0.021849204174488455</v>
      </c>
      <c r="G50" s="17">
        <f t="shared" si="7"/>
        <v>0.13329005017313264</v>
      </c>
      <c r="H50" s="10">
        <f t="shared" si="8"/>
        <v>30179</v>
      </c>
      <c r="I50" s="35">
        <f t="shared" si="9"/>
        <v>0.04532844687098688</v>
      </c>
      <c r="J50" s="109">
        <v>237275.9</v>
      </c>
      <c r="K50" s="112">
        <v>239761.2</v>
      </c>
      <c r="L50" s="35">
        <f t="shared" si="10"/>
        <v>0.010474304385738363</v>
      </c>
      <c r="M50" s="14">
        <f t="shared" si="11"/>
        <v>2485.3000000000175</v>
      </c>
      <c r="N50" s="3"/>
    </row>
    <row r="51" spans="1:14" ht="15">
      <c r="A51" s="4">
        <v>56</v>
      </c>
      <c r="B51" s="7" t="s">
        <v>51</v>
      </c>
      <c r="C51" s="14">
        <v>372697</v>
      </c>
      <c r="D51" s="14">
        <v>425181</v>
      </c>
      <c r="E51" s="116">
        <v>423753</v>
      </c>
      <c r="F51" s="41">
        <f t="shared" si="6"/>
        <v>0.03608279902785325</v>
      </c>
      <c r="G51" s="17">
        <f t="shared" si="7"/>
        <v>0.13699063850795687</v>
      </c>
      <c r="H51" s="10">
        <f t="shared" si="8"/>
        <v>51056</v>
      </c>
      <c r="I51" s="35">
        <f t="shared" si="9"/>
        <v>0.07668541646327268</v>
      </c>
      <c r="J51" s="109">
        <v>415758.8</v>
      </c>
      <c r="K51" s="112">
        <v>417903.7</v>
      </c>
      <c r="L51" s="35">
        <f t="shared" si="10"/>
        <v>0.005159000843758504</v>
      </c>
      <c r="M51" s="14">
        <f t="shared" si="11"/>
        <v>2144.9000000000233</v>
      </c>
      <c r="N51" s="3"/>
    </row>
    <row r="52" spans="1:14" ht="15">
      <c r="A52" s="4">
        <v>58</v>
      </c>
      <c r="B52" s="7" t="s">
        <v>52</v>
      </c>
      <c r="C52" s="14">
        <v>15564</v>
      </c>
      <c r="D52" s="14">
        <v>15046</v>
      </c>
      <c r="E52" s="116">
        <v>15357</v>
      </c>
      <c r="F52" s="41">
        <f t="shared" si="6"/>
        <v>0.0013076569243657093</v>
      </c>
      <c r="G52" s="17">
        <f t="shared" si="7"/>
        <v>-0.013299922898997688</v>
      </c>
      <c r="H52" s="10">
        <f t="shared" si="8"/>
        <v>-207</v>
      </c>
      <c r="I52" s="35">
        <f t="shared" si="9"/>
        <v>-0.0003109111800355971</v>
      </c>
      <c r="J52" s="109">
        <v>15028.28</v>
      </c>
      <c r="K52" s="112">
        <v>15590.12</v>
      </c>
      <c r="L52" s="35">
        <f t="shared" si="10"/>
        <v>0.037385515840801485</v>
      </c>
      <c r="M52" s="14">
        <f t="shared" si="11"/>
        <v>561.8400000000001</v>
      </c>
      <c r="N52" s="3"/>
    </row>
    <row r="53" spans="1:14" ht="15">
      <c r="A53" s="4">
        <v>59</v>
      </c>
      <c r="B53" s="7" t="s">
        <v>53</v>
      </c>
      <c r="C53" s="14">
        <v>13880</v>
      </c>
      <c r="D53" s="14">
        <v>20626</v>
      </c>
      <c r="E53" s="116">
        <v>21445</v>
      </c>
      <c r="F53" s="41">
        <f t="shared" si="6"/>
        <v>0.0018260534442288623</v>
      </c>
      <c r="G53" s="17">
        <f t="shared" si="7"/>
        <v>0.545028818443804</v>
      </c>
      <c r="H53" s="10">
        <f t="shared" si="8"/>
        <v>7565</v>
      </c>
      <c r="I53" s="35">
        <f t="shared" si="9"/>
        <v>0.011362526941880637</v>
      </c>
      <c r="J53" s="109">
        <v>20347.42</v>
      </c>
      <c r="K53" s="112">
        <v>21200.33</v>
      </c>
      <c r="L53" s="35">
        <f t="shared" si="10"/>
        <v>0.04191735364975036</v>
      </c>
      <c r="M53" s="14">
        <f t="shared" si="11"/>
        <v>852.9100000000035</v>
      </c>
      <c r="N53" s="3"/>
    </row>
    <row r="54" spans="1:14" ht="15">
      <c r="A54" s="4">
        <v>60</v>
      </c>
      <c r="B54" s="7" t="s">
        <v>54</v>
      </c>
      <c r="C54" s="14">
        <v>5781</v>
      </c>
      <c r="D54" s="14">
        <v>6590</v>
      </c>
      <c r="E54" s="116">
        <v>6891</v>
      </c>
      <c r="F54" s="41">
        <f t="shared" si="6"/>
        <v>0.0005867724077491765</v>
      </c>
      <c r="G54" s="17">
        <f t="shared" si="7"/>
        <v>0.192008303061754</v>
      </c>
      <c r="H54" s="10">
        <f t="shared" si="8"/>
        <v>1110</v>
      </c>
      <c r="I54" s="35">
        <f t="shared" si="9"/>
        <v>0.0016672048784517524</v>
      </c>
      <c r="J54" s="109">
        <v>6542.649</v>
      </c>
      <c r="K54" s="112">
        <v>6795.457</v>
      </c>
      <c r="L54" s="35">
        <f t="shared" si="10"/>
        <v>0.03864000651723789</v>
      </c>
      <c r="M54" s="14">
        <f t="shared" si="11"/>
        <v>252.808</v>
      </c>
      <c r="N54" s="3"/>
    </row>
    <row r="55" spans="1:14" ht="15">
      <c r="A55" s="4">
        <v>61</v>
      </c>
      <c r="B55" s="7" t="s">
        <v>55</v>
      </c>
      <c r="C55" s="14">
        <v>11373</v>
      </c>
      <c r="D55" s="14">
        <v>14018</v>
      </c>
      <c r="E55" s="116">
        <v>14582</v>
      </c>
      <c r="F55" s="41">
        <f t="shared" si="6"/>
        <v>0.0012416652517484388</v>
      </c>
      <c r="G55" s="17">
        <f t="shared" si="7"/>
        <v>0.28215950057152905</v>
      </c>
      <c r="H55" s="10">
        <f t="shared" si="8"/>
        <v>3209</v>
      </c>
      <c r="I55" s="35">
        <f t="shared" si="9"/>
        <v>0.004819874283740247</v>
      </c>
      <c r="J55" s="109">
        <v>14257.64</v>
      </c>
      <c r="K55" s="112">
        <v>14689.31</v>
      </c>
      <c r="L55" s="35">
        <f t="shared" si="10"/>
        <v>0.03027639917966789</v>
      </c>
      <c r="M55" s="14">
        <f t="shared" si="11"/>
        <v>431.6700000000001</v>
      </c>
      <c r="N55" s="3"/>
    </row>
    <row r="56" spans="1:14" ht="15">
      <c r="A56" s="4">
        <v>62</v>
      </c>
      <c r="B56" s="7" t="s">
        <v>56</v>
      </c>
      <c r="C56" s="14">
        <v>36658</v>
      </c>
      <c r="D56" s="14">
        <v>41215</v>
      </c>
      <c r="E56" s="116">
        <v>42612</v>
      </c>
      <c r="F56" s="41">
        <f t="shared" si="6"/>
        <v>0.0036284350368608197</v>
      </c>
      <c r="G56" s="17">
        <f t="shared" si="7"/>
        <v>0.1624202084128976</v>
      </c>
      <c r="H56" s="10">
        <f t="shared" si="8"/>
        <v>5954</v>
      </c>
      <c r="I56" s="35">
        <f t="shared" si="9"/>
        <v>0.00894282688856012</v>
      </c>
      <c r="J56" s="109">
        <v>41013.35</v>
      </c>
      <c r="K56" s="112">
        <v>41765.96</v>
      </c>
      <c r="L56" s="35">
        <f t="shared" si="10"/>
        <v>0.018350366405085188</v>
      </c>
      <c r="M56" s="14">
        <f t="shared" si="11"/>
        <v>752.6100000000006</v>
      </c>
      <c r="N56" s="3"/>
    </row>
    <row r="57" spans="1:14" ht="15">
      <c r="A57" s="4">
        <v>63</v>
      </c>
      <c r="B57" s="7" t="s">
        <v>57</v>
      </c>
      <c r="C57" s="14">
        <v>42466</v>
      </c>
      <c r="D57" s="14">
        <v>46506</v>
      </c>
      <c r="E57" s="116">
        <v>48001</v>
      </c>
      <c r="F57" s="41">
        <f t="shared" si="6"/>
        <v>0.00408731132555046</v>
      </c>
      <c r="G57" s="17">
        <f t="shared" si="7"/>
        <v>0.13033956577026326</v>
      </c>
      <c r="H57" s="10">
        <f t="shared" si="8"/>
        <v>5535</v>
      </c>
      <c r="I57" s="35">
        <f t="shared" si="9"/>
        <v>0.008313494596604009</v>
      </c>
      <c r="J57" s="109">
        <v>47260.53</v>
      </c>
      <c r="K57" s="112">
        <v>47905</v>
      </c>
      <c r="L57" s="35">
        <f t="shared" si="10"/>
        <v>0.01363653771974206</v>
      </c>
      <c r="M57" s="14">
        <f t="shared" si="11"/>
        <v>644.4700000000012</v>
      </c>
      <c r="N57" s="3"/>
    </row>
    <row r="58" spans="1:14" ht="15">
      <c r="A58" s="4">
        <v>64</v>
      </c>
      <c r="B58" s="7" t="s">
        <v>58</v>
      </c>
      <c r="C58" s="14">
        <v>85149</v>
      </c>
      <c r="D58" s="14">
        <v>88729</v>
      </c>
      <c r="E58" s="116">
        <v>87695</v>
      </c>
      <c r="F58" s="41">
        <f t="shared" si="6"/>
        <v>0.0074672770711890915</v>
      </c>
      <c r="G58" s="17">
        <f t="shared" si="7"/>
        <v>0.029900527310949044</v>
      </c>
      <c r="H58" s="10">
        <f t="shared" si="8"/>
        <v>2546</v>
      </c>
      <c r="I58" s="35">
        <f t="shared" si="9"/>
        <v>0.0038240573158001456</v>
      </c>
      <c r="J58" s="109">
        <v>89408.79</v>
      </c>
      <c r="K58" s="112">
        <v>88431.81</v>
      </c>
      <c r="L58" s="35">
        <f t="shared" si="10"/>
        <v>-0.010927113542191948</v>
      </c>
      <c r="M58" s="14">
        <f t="shared" si="11"/>
        <v>-976.9799999999959</v>
      </c>
      <c r="N58" s="3"/>
    </row>
    <row r="59" spans="1:14" ht="15">
      <c r="A59" s="4">
        <v>65</v>
      </c>
      <c r="B59" s="7" t="s">
        <v>59</v>
      </c>
      <c r="C59" s="14">
        <v>23678</v>
      </c>
      <c r="D59" s="14">
        <v>24810</v>
      </c>
      <c r="E59" s="116">
        <v>24513</v>
      </c>
      <c r="F59" s="41">
        <f t="shared" si="6"/>
        <v>0.0020872953172479413</v>
      </c>
      <c r="G59" s="17">
        <f t="shared" si="7"/>
        <v>0.03526480277050426</v>
      </c>
      <c r="H59" s="10">
        <f t="shared" si="8"/>
        <v>835</v>
      </c>
      <c r="I59" s="35">
        <f t="shared" si="9"/>
        <v>0.0012541586247812732</v>
      </c>
      <c r="J59" s="109">
        <v>25103.45</v>
      </c>
      <c r="K59" s="112">
        <v>24905.47</v>
      </c>
      <c r="L59" s="35">
        <f t="shared" si="10"/>
        <v>-0.007886565392406205</v>
      </c>
      <c r="M59" s="14">
        <f t="shared" si="11"/>
        <v>-197.97999999999956</v>
      </c>
      <c r="N59" s="3"/>
    </row>
    <row r="60" spans="1:14" ht="15">
      <c r="A60" s="4">
        <v>66</v>
      </c>
      <c r="B60" s="7" t="s">
        <v>60</v>
      </c>
      <c r="C60" s="14">
        <v>32047</v>
      </c>
      <c r="D60" s="14">
        <v>35994</v>
      </c>
      <c r="E60" s="116">
        <v>36655</v>
      </c>
      <c r="F60" s="41">
        <f t="shared" si="6"/>
        <v>0.0031211932384336183</v>
      </c>
      <c r="G60" s="17">
        <f t="shared" si="7"/>
        <v>0.14378881018504072</v>
      </c>
      <c r="H60" s="10">
        <f t="shared" si="8"/>
        <v>4608</v>
      </c>
      <c r="I60" s="35">
        <f t="shared" si="9"/>
        <v>0.006921153225140248</v>
      </c>
      <c r="J60" s="109">
        <v>35102.49</v>
      </c>
      <c r="K60" s="112">
        <v>35850.34</v>
      </c>
      <c r="L60" s="35">
        <f t="shared" si="10"/>
        <v>0.021304756443203846</v>
      </c>
      <c r="M60" s="14">
        <f t="shared" si="11"/>
        <v>747.8499999999985</v>
      </c>
      <c r="N60" s="3"/>
    </row>
    <row r="61" spans="1:14" ht="15">
      <c r="A61" s="4">
        <v>68</v>
      </c>
      <c r="B61" s="7" t="s">
        <v>61</v>
      </c>
      <c r="C61" s="14">
        <v>16013</v>
      </c>
      <c r="D61" s="14">
        <v>21133</v>
      </c>
      <c r="E61" s="116">
        <v>21283</v>
      </c>
      <c r="F61" s="41">
        <f t="shared" si="6"/>
        <v>0.0018122590558882197</v>
      </c>
      <c r="G61" s="17">
        <f t="shared" si="7"/>
        <v>0.3291076000749391</v>
      </c>
      <c r="H61" s="10">
        <f t="shared" si="8"/>
        <v>5270</v>
      </c>
      <c r="I61" s="35">
        <f t="shared" si="9"/>
        <v>0.007915468206703365</v>
      </c>
      <c r="J61" s="109">
        <v>20685.63</v>
      </c>
      <c r="K61" s="112">
        <v>21188.83</v>
      </c>
      <c r="L61" s="35">
        <f t="shared" si="10"/>
        <v>0.024326065969467726</v>
      </c>
      <c r="M61" s="14">
        <f t="shared" si="11"/>
        <v>503.2000000000007</v>
      </c>
      <c r="N61" s="3"/>
    </row>
    <row r="62" spans="1:14" ht="15">
      <c r="A62" s="4">
        <v>69</v>
      </c>
      <c r="B62" s="7" t="s">
        <v>62</v>
      </c>
      <c r="C62" s="14">
        <v>106076</v>
      </c>
      <c r="D62" s="14">
        <v>118219</v>
      </c>
      <c r="E62" s="116">
        <v>117094</v>
      </c>
      <c r="F62" s="41">
        <f t="shared" si="6"/>
        <v>0.009970617952834432</v>
      </c>
      <c r="G62" s="17">
        <f t="shared" si="7"/>
        <v>0.10386892416757797</v>
      </c>
      <c r="H62" s="10">
        <f t="shared" si="8"/>
        <v>11018</v>
      </c>
      <c r="I62" s="35">
        <f t="shared" si="9"/>
        <v>0.016548885901604873</v>
      </c>
      <c r="J62" s="109">
        <v>117942</v>
      </c>
      <c r="K62" s="112">
        <v>118125.4</v>
      </c>
      <c r="L62" s="35">
        <f t="shared" si="10"/>
        <v>0.0015550016109612706</v>
      </c>
      <c r="M62" s="14">
        <f t="shared" si="11"/>
        <v>183.39999999999418</v>
      </c>
      <c r="N62" s="3"/>
    </row>
    <row r="63" spans="1:14" ht="15">
      <c r="A63" s="4">
        <v>70</v>
      </c>
      <c r="B63" s="7" t="s">
        <v>63</v>
      </c>
      <c r="C63" s="14">
        <v>282081</v>
      </c>
      <c r="D63" s="14">
        <v>279988</v>
      </c>
      <c r="E63" s="116">
        <v>267733</v>
      </c>
      <c r="F63" s="41">
        <f t="shared" si="6"/>
        <v>0.022797610948180273</v>
      </c>
      <c r="G63" s="17">
        <f t="shared" si="7"/>
        <v>-0.05086482251551859</v>
      </c>
      <c r="H63" s="10">
        <f t="shared" si="8"/>
        <v>-14348</v>
      </c>
      <c r="I63" s="35">
        <f t="shared" si="9"/>
        <v>-0.02155050053696013</v>
      </c>
      <c r="J63" s="109">
        <v>278655.9</v>
      </c>
      <c r="K63" s="112">
        <v>270327.2</v>
      </c>
      <c r="L63" s="35">
        <f t="shared" si="10"/>
        <v>-0.029888834221705015</v>
      </c>
      <c r="M63" s="14">
        <f t="shared" si="11"/>
        <v>-8328.700000000012</v>
      </c>
      <c r="N63" s="3"/>
    </row>
    <row r="64" spans="1:14" ht="15">
      <c r="A64" s="4">
        <v>71</v>
      </c>
      <c r="B64" s="7" t="s">
        <v>64</v>
      </c>
      <c r="C64" s="14">
        <v>103424</v>
      </c>
      <c r="D64" s="14">
        <v>111193</v>
      </c>
      <c r="E64" s="116">
        <v>108609</v>
      </c>
      <c r="F64" s="41">
        <f t="shared" si="6"/>
        <v>0.009248115575856959</v>
      </c>
      <c r="G64" s="17">
        <f t="shared" si="7"/>
        <v>0.05013343131188119</v>
      </c>
      <c r="H64" s="10">
        <f t="shared" si="8"/>
        <v>5185</v>
      </c>
      <c r="I64" s="35">
        <f t="shared" si="9"/>
        <v>0.007787799364659762</v>
      </c>
      <c r="J64" s="109">
        <v>110749.4</v>
      </c>
      <c r="K64" s="112">
        <v>111170.4</v>
      </c>
      <c r="L64" s="35">
        <f t="shared" si="10"/>
        <v>0.0038013749961625077</v>
      </c>
      <c r="M64" s="14">
        <f t="shared" si="11"/>
        <v>421</v>
      </c>
      <c r="N64" s="3"/>
    </row>
    <row r="65" spans="1:14" ht="15">
      <c r="A65" s="4">
        <v>72</v>
      </c>
      <c r="B65" s="7" t="s">
        <v>65</v>
      </c>
      <c r="C65" s="14">
        <v>6979</v>
      </c>
      <c r="D65" s="14">
        <v>8619</v>
      </c>
      <c r="E65" s="116">
        <v>5637</v>
      </c>
      <c r="F65" s="41">
        <f t="shared" si="6"/>
        <v>0.000479993623927167</v>
      </c>
      <c r="G65" s="17">
        <f t="shared" si="7"/>
        <v>-0.1922911591918613</v>
      </c>
      <c r="H65" s="10">
        <f t="shared" si="8"/>
        <v>-1342</v>
      </c>
      <c r="I65" s="35">
        <f t="shared" si="9"/>
        <v>-0.0020156657179119385</v>
      </c>
      <c r="J65" s="109">
        <v>8239.931</v>
      </c>
      <c r="K65" s="112">
        <v>5539.093</v>
      </c>
      <c r="L65" s="35">
        <f t="shared" si="10"/>
        <v>-0.3277743466541165</v>
      </c>
      <c r="M65" s="14">
        <f t="shared" si="11"/>
        <v>-2700.8380000000006</v>
      </c>
      <c r="N65" s="3"/>
    </row>
    <row r="66" spans="1:14" ht="15">
      <c r="A66" s="4">
        <v>73</v>
      </c>
      <c r="B66" s="7" t="s">
        <v>66</v>
      </c>
      <c r="C66" s="14">
        <v>51803</v>
      </c>
      <c r="D66" s="14">
        <v>51062</v>
      </c>
      <c r="E66" s="116">
        <v>50450</v>
      </c>
      <c r="F66" s="41">
        <f aca="true" t="shared" si="12" ref="F66:F90">E66/$E$90</f>
        <v>0.004295845011021035</v>
      </c>
      <c r="G66" s="17">
        <f aca="true" t="shared" si="13" ref="G66:G90">(E66-C66)/C66</f>
        <v>-0.02611817848387159</v>
      </c>
      <c r="H66" s="10">
        <f aca="true" t="shared" si="14" ref="H66:H90">E66-C66</f>
        <v>-1353</v>
      </c>
      <c r="I66" s="35">
        <f aca="true" t="shared" si="15" ref="I66:I90">H66/$H$90</f>
        <v>-0.0020321875680587576</v>
      </c>
      <c r="J66" s="109">
        <v>49070.64</v>
      </c>
      <c r="K66" s="112">
        <v>49232.98</v>
      </c>
      <c r="L66" s="35">
        <f aca="true" t="shared" si="16" ref="L66:L90">(K66-J66)/J66</f>
        <v>0.003308291882885648</v>
      </c>
      <c r="M66" s="14">
        <f aca="true" t="shared" si="17" ref="M66:M90">K66-J66</f>
        <v>162.34000000000378</v>
      </c>
      <c r="N66" s="3"/>
    </row>
    <row r="67" spans="1:14" ht="15">
      <c r="A67" s="4">
        <v>74</v>
      </c>
      <c r="B67" s="7" t="s">
        <v>67</v>
      </c>
      <c r="C67" s="14">
        <v>12130</v>
      </c>
      <c r="D67" s="14">
        <v>15173</v>
      </c>
      <c r="E67" s="116">
        <v>14953</v>
      </c>
      <c r="F67" s="41">
        <f t="shared" si="12"/>
        <v>0.001273256104059416</v>
      </c>
      <c r="G67" s="17">
        <f t="shared" si="13"/>
        <v>0.2327287716405606</v>
      </c>
      <c r="H67" s="10">
        <f t="shared" si="14"/>
        <v>2823</v>
      </c>
      <c r="I67" s="35">
        <f t="shared" si="15"/>
        <v>0.004240107542224592</v>
      </c>
      <c r="J67" s="109">
        <v>16433.88</v>
      </c>
      <c r="K67" s="112">
        <v>16614.2</v>
      </c>
      <c r="L67" s="35">
        <f t="shared" si="16"/>
        <v>0.010972454466017745</v>
      </c>
      <c r="M67" s="14">
        <f t="shared" si="17"/>
        <v>180.3199999999997</v>
      </c>
      <c r="N67" s="3"/>
    </row>
    <row r="68" spans="1:14" ht="15">
      <c r="A68" s="4">
        <v>75</v>
      </c>
      <c r="B68" s="7" t="s">
        <v>68</v>
      </c>
      <c r="C68" s="14">
        <v>15350</v>
      </c>
      <c r="D68" s="14">
        <v>12143</v>
      </c>
      <c r="E68" s="116">
        <v>10087</v>
      </c>
      <c r="F68" s="41">
        <f t="shared" si="12"/>
        <v>0.0008589135505682692</v>
      </c>
      <c r="G68" s="17">
        <f t="shared" si="13"/>
        <v>-0.34286644951140066</v>
      </c>
      <c r="H68" s="10">
        <f t="shared" si="14"/>
        <v>-5263</v>
      </c>
      <c r="I68" s="35">
        <f t="shared" si="15"/>
        <v>-0.00790495430206448</v>
      </c>
      <c r="J68" s="109">
        <v>13383.95</v>
      </c>
      <c r="K68" s="112">
        <v>11174.43</v>
      </c>
      <c r="L68" s="35">
        <f t="shared" si="16"/>
        <v>-0.1650872873852637</v>
      </c>
      <c r="M68" s="14">
        <f t="shared" si="17"/>
        <v>-2209.5200000000004</v>
      </c>
      <c r="N68" s="3"/>
    </row>
    <row r="69" spans="1:14" ht="15">
      <c r="A69" s="4">
        <v>77</v>
      </c>
      <c r="B69" s="7" t="s">
        <v>69</v>
      </c>
      <c r="C69" s="14">
        <v>33772</v>
      </c>
      <c r="D69" s="14">
        <v>33942</v>
      </c>
      <c r="E69" s="116">
        <v>33632</v>
      </c>
      <c r="F69" s="41">
        <f t="shared" si="12"/>
        <v>0.0028637831399536064</v>
      </c>
      <c r="G69" s="17">
        <f t="shared" si="13"/>
        <v>-0.004145445931540922</v>
      </c>
      <c r="H69" s="10">
        <f t="shared" si="14"/>
        <v>-140</v>
      </c>
      <c r="I69" s="35">
        <f t="shared" si="15"/>
        <v>-0.0002102780927776985</v>
      </c>
      <c r="J69" s="109">
        <v>34837.19</v>
      </c>
      <c r="K69" s="112">
        <v>33932.19</v>
      </c>
      <c r="L69" s="35">
        <f t="shared" si="16"/>
        <v>-0.02597798502117995</v>
      </c>
      <c r="M69" s="14">
        <f t="shared" si="17"/>
        <v>-905</v>
      </c>
      <c r="N69" s="3"/>
    </row>
    <row r="70" spans="1:14" ht="15">
      <c r="A70" s="4">
        <v>78</v>
      </c>
      <c r="B70" s="7" t="s">
        <v>70</v>
      </c>
      <c r="C70" s="14">
        <v>9311</v>
      </c>
      <c r="D70" s="14">
        <v>10363</v>
      </c>
      <c r="E70" s="116">
        <v>9032</v>
      </c>
      <c r="F70" s="41">
        <f t="shared" si="12"/>
        <v>0.0007690797252634685</v>
      </c>
      <c r="G70" s="17">
        <f t="shared" si="13"/>
        <v>-0.02996455804961873</v>
      </c>
      <c r="H70" s="10">
        <f t="shared" si="14"/>
        <v>-279</v>
      </c>
      <c r="I70" s="35">
        <f t="shared" si="15"/>
        <v>-0.00041905419917841343</v>
      </c>
      <c r="J70" s="109">
        <v>8932.876</v>
      </c>
      <c r="K70" s="112">
        <v>8221.732</v>
      </c>
      <c r="L70" s="35">
        <f t="shared" si="16"/>
        <v>-0.07960974718556489</v>
      </c>
      <c r="M70" s="14">
        <f t="shared" si="17"/>
        <v>-711.1440000000002</v>
      </c>
      <c r="N70" s="3"/>
    </row>
    <row r="71" spans="1:14" ht="15">
      <c r="A71" s="4">
        <v>79</v>
      </c>
      <c r="B71" s="7" t="s">
        <v>71</v>
      </c>
      <c r="C71" s="14">
        <v>45452</v>
      </c>
      <c r="D71" s="14">
        <v>53124</v>
      </c>
      <c r="E71" s="116">
        <v>50245</v>
      </c>
      <c r="F71" s="41">
        <f t="shared" si="12"/>
        <v>0.00427838914923195</v>
      </c>
      <c r="G71" s="17">
        <f t="shared" si="13"/>
        <v>0.10545190530669718</v>
      </c>
      <c r="H71" s="10">
        <f t="shared" si="14"/>
        <v>4793</v>
      </c>
      <c r="I71" s="35">
        <f t="shared" si="15"/>
        <v>0.007199020704882207</v>
      </c>
      <c r="J71" s="109">
        <v>49045.98</v>
      </c>
      <c r="K71" s="112">
        <v>49510.32</v>
      </c>
      <c r="L71" s="35">
        <f t="shared" si="16"/>
        <v>0.009467442591625174</v>
      </c>
      <c r="M71" s="14">
        <f t="shared" si="17"/>
        <v>464.3399999999965</v>
      </c>
      <c r="N71" s="3"/>
    </row>
    <row r="72" spans="1:14" ht="15">
      <c r="A72" s="4">
        <v>80</v>
      </c>
      <c r="B72" s="7" t="s">
        <v>72</v>
      </c>
      <c r="C72" s="14">
        <v>205825</v>
      </c>
      <c r="D72" s="14">
        <v>223926</v>
      </c>
      <c r="E72" s="116">
        <v>224255</v>
      </c>
      <c r="F72" s="41">
        <f t="shared" si="12"/>
        <v>0.019095435539078737</v>
      </c>
      <c r="G72" s="17">
        <f t="shared" si="13"/>
        <v>0.08954208672415888</v>
      </c>
      <c r="H72" s="10">
        <f t="shared" si="14"/>
        <v>18430</v>
      </c>
      <c r="I72" s="35">
        <f t="shared" si="15"/>
        <v>0.027681608927807026</v>
      </c>
      <c r="J72" s="109">
        <v>221349.5</v>
      </c>
      <c r="K72" s="112">
        <v>221922.8</v>
      </c>
      <c r="L72" s="35">
        <f t="shared" si="16"/>
        <v>0.0025900216625742924</v>
      </c>
      <c r="M72" s="14">
        <f t="shared" si="17"/>
        <v>573.2999999999884</v>
      </c>
      <c r="N72" s="3"/>
    </row>
    <row r="73" spans="1:14" ht="15">
      <c r="A73" s="4">
        <v>81</v>
      </c>
      <c r="B73" s="7" t="s">
        <v>73</v>
      </c>
      <c r="C73" s="14">
        <v>256125</v>
      </c>
      <c r="D73" s="14">
        <v>281266</v>
      </c>
      <c r="E73" s="116">
        <v>284080</v>
      </c>
      <c r="F73" s="41">
        <f t="shared" si="12"/>
        <v>0.024189566912405463</v>
      </c>
      <c r="G73" s="17">
        <f t="shared" si="13"/>
        <v>0.10914592484138604</v>
      </c>
      <c r="H73" s="10">
        <f t="shared" si="14"/>
        <v>27955</v>
      </c>
      <c r="I73" s="35">
        <f t="shared" si="15"/>
        <v>0.04198802916857544</v>
      </c>
      <c r="J73" s="109">
        <v>280047.2</v>
      </c>
      <c r="K73" s="112">
        <v>279678.9</v>
      </c>
      <c r="L73" s="35">
        <f t="shared" si="16"/>
        <v>-0.0013151354485957665</v>
      </c>
      <c r="M73" s="14">
        <f t="shared" si="17"/>
        <v>-368.29999999998836</v>
      </c>
      <c r="N73" s="3"/>
    </row>
    <row r="74" spans="1:14" ht="15">
      <c r="A74" s="4">
        <v>82</v>
      </c>
      <c r="B74" s="7" t="s">
        <v>74</v>
      </c>
      <c r="C74" s="14">
        <v>250599</v>
      </c>
      <c r="D74" s="14">
        <v>290069</v>
      </c>
      <c r="E74" s="116">
        <v>286092</v>
      </c>
      <c r="F74" s="41">
        <f t="shared" si="12"/>
        <v>0.02436088980957443</v>
      </c>
      <c r="G74" s="17">
        <f t="shared" si="13"/>
        <v>0.14163264817497276</v>
      </c>
      <c r="H74" s="10">
        <f t="shared" si="14"/>
        <v>35493</v>
      </c>
      <c r="I74" s="35">
        <f t="shared" si="15"/>
        <v>0.053310002478277524</v>
      </c>
      <c r="J74" s="109">
        <v>291845.7</v>
      </c>
      <c r="K74" s="112">
        <v>289842.7</v>
      </c>
      <c r="L74" s="35">
        <f t="shared" si="16"/>
        <v>-0.0068632157335194585</v>
      </c>
      <c r="M74" s="14">
        <f t="shared" si="17"/>
        <v>-2003</v>
      </c>
      <c r="N74" s="3"/>
    </row>
    <row r="75" spans="1:14" ht="15">
      <c r="A75" s="4">
        <v>84</v>
      </c>
      <c r="B75" s="7" t="s">
        <v>75</v>
      </c>
      <c r="C75" s="14">
        <v>10862</v>
      </c>
      <c r="D75" s="14">
        <v>10451</v>
      </c>
      <c r="E75" s="116">
        <v>8233</v>
      </c>
      <c r="F75" s="41">
        <f t="shared" si="12"/>
        <v>0.0007010444395586954</v>
      </c>
      <c r="G75" s="17">
        <f t="shared" si="13"/>
        <v>-0.24203645737433255</v>
      </c>
      <c r="H75" s="10">
        <f t="shared" si="14"/>
        <v>-2629</v>
      </c>
      <c r="I75" s="35">
        <f t="shared" si="15"/>
        <v>-0.003948722185089781</v>
      </c>
      <c r="J75" s="109">
        <v>10303</v>
      </c>
      <c r="K75" s="112">
        <v>8478.137</v>
      </c>
      <c r="L75" s="35">
        <f t="shared" si="16"/>
        <v>-0.1771195768222847</v>
      </c>
      <c r="M75" s="14">
        <f t="shared" si="17"/>
        <v>-1824.8629999999994</v>
      </c>
      <c r="N75" s="3"/>
    </row>
    <row r="76" spans="1:14" ht="15">
      <c r="A76" s="4">
        <v>85</v>
      </c>
      <c r="B76" s="7" t="s">
        <v>76</v>
      </c>
      <c r="C76" s="14">
        <v>403267</v>
      </c>
      <c r="D76" s="14">
        <v>452470</v>
      </c>
      <c r="E76" s="116">
        <v>442026</v>
      </c>
      <c r="F76" s="41">
        <f t="shared" si="12"/>
        <v>0.03763875494235053</v>
      </c>
      <c r="G76" s="17">
        <f t="shared" si="13"/>
        <v>0.09611250114688283</v>
      </c>
      <c r="H76" s="10">
        <f t="shared" si="14"/>
        <v>38759</v>
      </c>
      <c r="I76" s="35">
        <f t="shared" si="15"/>
        <v>0.05821548998550583</v>
      </c>
      <c r="J76" s="109">
        <v>468596.1</v>
      </c>
      <c r="K76" s="112">
        <v>471643.4</v>
      </c>
      <c r="L76" s="35">
        <f t="shared" si="16"/>
        <v>0.006503041745332594</v>
      </c>
      <c r="M76" s="14">
        <f t="shared" si="17"/>
        <v>3047.3000000000466</v>
      </c>
      <c r="N76" s="3"/>
    </row>
    <row r="77" spans="1:14" ht="15">
      <c r="A77" s="4">
        <v>86</v>
      </c>
      <c r="B77" s="7" t="s">
        <v>77</v>
      </c>
      <c r="C77" s="14">
        <v>202576</v>
      </c>
      <c r="D77" s="14">
        <v>235301</v>
      </c>
      <c r="E77" s="116">
        <v>232977</v>
      </c>
      <c r="F77" s="41">
        <f t="shared" si="12"/>
        <v>0.019838118595295298</v>
      </c>
      <c r="G77" s="17">
        <f t="shared" si="13"/>
        <v>0.15007207171629414</v>
      </c>
      <c r="H77" s="10">
        <f t="shared" si="14"/>
        <v>30401</v>
      </c>
      <c r="I77" s="35">
        <f t="shared" si="15"/>
        <v>0.045661887846677233</v>
      </c>
      <c r="J77" s="109">
        <v>235699.4</v>
      </c>
      <c r="K77" s="112">
        <v>234966.6</v>
      </c>
      <c r="L77" s="35">
        <f t="shared" si="16"/>
        <v>-0.003109044825739855</v>
      </c>
      <c r="M77" s="14">
        <f t="shared" si="17"/>
        <v>-732.7999999999884</v>
      </c>
      <c r="N77" s="3"/>
    </row>
    <row r="78" spans="1:14" ht="15">
      <c r="A78" s="4">
        <v>87</v>
      </c>
      <c r="B78" s="7" t="s">
        <v>78</v>
      </c>
      <c r="C78" s="14">
        <v>14909</v>
      </c>
      <c r="D78" s="14">
        <v>16001</v>
      </c>
      <c r="E78" s="116">
        <v>15342</v>
      </c>
      <c r="F78" s="41">
        <f t="shared" si="12"/>
        <v>0.0013063796661860203</v>
      </c>
      <c r="G78" s="17">
        <f t="shared" si="13"/>
        <v>0.02904286001743913</v>
      </c>
      <c r="H78" s="10">
        <f t="shared" si="14"/>
        <v>433</v>
      </c>
      <c r="I78" s="35">
        <f t="shared" si="15"/>
        <v>0.0006503601012338818</v>
      </c>
      <c r="J78" s="109">
        <v>16203.86</v>
      </c>
      <c r="K78" s="112">
        <v>15690.43</v>
      </c>
      <c r="L78" s="35">
        <f t="shared" si="16"/>
        <v>-0.03168566008346161</v>
      </c>
      <c r="M78" s="14">
        <f t="shared" si="17"/>
        <v>-513.4300000000003</v>
      </c>
      <c r="N78" s="3"/>
    </row>
    <row r="79" spans="1:14" ht="15">
      <c r="A79" s="4">
        <v>88</v>
      </c>
      <c r="B79" s="7" t="s">
        <v>79</v>
      </c>
      <c r="C79" s="14">
        <v>24525</v>
      </c>
      <c r="D79" s="14">
        <v>27156</v>
      </c>
      <c r="E79" s="116">
        <v>28582</v>
      </c>
      <c r="F79" s="41">
        <f t="shared" si="12"/>
        <v>0.00243377288612494</v>
      </c>
      <c r="G79" s="17">
        <f t="shared" si="13"/>
        <v>0.1654230377166157</v>
      </c>
      <c r="H79" s="10">
        <f t="shared" si="14"/>
        <v>4057</v>
      </c>
      <c r="I79" s="35">
        <f t="shared" si="15"/>
        <v>0.006093558731422306</v>
      </c>
      <c r="J79" s="109">
        <v>27371.64</v>
      </c>
      <c r="K79" s="112">
        <v>28295.48</v>
      </c>
      <c r="L79" s="35">
        <f t="shared" si="16"/>
        <v>0.03375172258585895</v>
      </c>
      <c r="M79" s="14">
        <f t="shared" si="17"/>
        <v>923.8400000000001</v>
      </c>
      <c r="N79" s="3"/>
    </row>
    <row r="80" spans="1:14" ht="15">
      <c r="A80" s="4">
        <v>90</v>
      </c>
      <c r="B80" s="7" t="s">
        <v>80</v>
      </c>
      <c r="C80" s="14">
        <v>10893</v>
      </c>
      <c r="D80" s="14">
        <v>13183</v>
      </c>
      <c r="E80" s="116">
        <v>11355</v>
      </c>
      <c r="F80" s="41">
        <f t="shared" si="12"/>
        <v>0.0009668844420246552</v>
      </c>
      <c r="G80" s="17">
        <f t="shared" si="13"/>
        <v>0.04241255852382264</v>
      </c>
      <c r="H80" s="10">
        <f t="shared" si="14"/>
        <v>462</v>
      </c>
      <c r="I80" s="35">
        <f t="shared" si="15"/>
        <v>0.000693917706166405</v>
      </c>
      <c r="J80" s="109">
        <v>12071.03</v>
      </c>
      <c r="K80" s="112">
        <v>11257.63</v>
      </c>
      <c r="L80" s="35">
        <f t="shared" si="16"/>
        <v>-0.06738447340450661</v>
      </c>
      <c r="M80" s="14">
        <f t="shared" si="17"/>
        <v>-813.4000000000015</v>
      </c>
      <c r="N80" s="3"/>
    </row>
    <row r="81" spans="1:14" ht="15">
      <c r="A81" s="4">
        <v>91</v>
      </c>
      <c r="B81" s="7" t="s">
        <v>81</v>
      </c>
      <c r="C81" s="14">
        <v>1725</v>
      </c>
      <c r="D81" s="14">
        <v>1554</v>
      </c>
      <c r="E81" s="116">
        <v>1688</v>
      </c>
      <c r="F81" s="41">
        <f t="shared" si="12"/>
        <v>0.00014373412048768102</v>
      </c>
      <c r="G81" s="17">
        <f t="shared" si="13"/>
        <v>-0.021449275362318842</v>
      </c>
      <c r="H81" s="10">
        <f t="shared" si="14"/>
        <v>-37</v>
      </c>
      <c r="I81" s="35">
        <f t="shared" si="15"/>
        <v>-5.557349594839175E-05</v>
      </c>
      <c r="J81" s="109">
        <v>1815.062</v>
      </c>
      <c r="K81" s="112">
        <v>1791.176</v>
      </c>
      <c r="L81" s="35">
        <f t="shared" si="16"/>
        <v>-0.013159881039876307</v>
      </c>
      <c r="M81" s="14">
        <f t="shared" si="17"/>
        <v>-23.885999999999967</v>
      </c>
      <c r="N81" s="3"/>
    </row>
    <row r="82" spans="1:14" ht="15">
      <c r="A82" s="4">
        <v>92</v>
      </c>
      <c r="B82" s="7" t="s">
        <v>82</v>
      </c>
      <c r="C82" s="14">
        <v>22769</v>
      </c>
      <c r="D82" s="14">
        <v>18568</v>
      </c>
      <c r="E82" s="116">
        <v>16383</v>
      </c>
      <c r="F82" s="41">
        <f t="shared" si="12"/>
        <v>0.0013950213838564444</v>
      </c>
      <c r="G82" s="17">
        <f t="shared" si="13"/>
        <v>-0.28046905880802847</v>
      </c>
      <c r="H82" s="10">
        <f t="shared" si="14"/>
        <v>-6386</v>
      </c>
      <c r="I82" s="35">
        <f t="shared" si="15"/>
        <v>-0.00959168500341702</v>
      </c>
      <c r="J82" s="109">
        <v>20073.1</v>
      </c>
      <c r="K82" s="112">
        <v>17626</v>
      </c>
      <c r="L82" s="35">
        <f t="shared" si="16"/>
        <v>-0.12190942106600369</v>
      </c>
      <c r="M82" s="14">
        <f t="shared" si="17"/>
        <v>-2447.0999999999985</v>
      </c>
      <c r="N82" s="3"/>
    </row>
    <row r="83" spans="1:14" ht="15">
      <c r="A83" s="4">
        <v>93</v>
      </c>
      <c r="B83" s="7" t="s">
        <v>83</v>
      </c>
      <c r="C83" s="14">
        <v>43101</v>
      </c>
      <c r="D83" s="14">
        <v>51423</v>
      </c>
      <c r="E83" s="116">
        <v>49515</v>
      </c>
      <c r="F83" s="41">
        <f t="shared" si="12"/>
        <v>0.004216229251153747</v>
      </c>
      <c r="G83" s="17">
        <f t="shared" si="13"/>
        <v>0.14881325259274727</v>
      </c>
      <c r="H83" s="10">
        <f t="shared" si="14"/>
        <v>6414</v>
      </c>
      <c r="I83" s="35">
        <f t="shared" si="15"/>
        <v>0.009633740621972559</v>
      </c>
      <c r="J83" s="109">
        <v>48857.87</v>
      </c>
      <c r="K83" s="112">
        <v>48855.59</v>
      </c>
      <c r="L83" s="35">
        <f t="shared" si="16"/>
        <v>-4.666597213521817E-05</v>
      </c>
      <c r="M83" s="14">
        <f t="shared" si="17"/>
        <v>-2.280000000006112</v>
      </c>
      <c r="N83" s="3"/>
    </row>
    <row r="84" spans="1:14" ht="15">
      <c r="A84" s="4">
        <v>94</v>
      </c>
      <c r="B84" s="7" t="s">
        <v>84</v>
      </c>
      <c r="C84" s="14">
        <v>33135</v>
      </c>
      <c r="D84" s="14">
        <v>34016</v>
      </c>
      <c r="E84" s="116">
        <v>35026</v>
      </c>
      <c r="F84" s="41">
        <f t="shared" si="12"/>
        <v>0.0029824830001193813</v>
      </c>
      <c r="G84" s="17">
        <f t="shared" si="13"/>
        <v>0.057069563905236154</v>
      </c>
      <c r="H84" s="10">
        <f t="shared" si="14"/>
        <v>1891</v>
      </c>
      <c r="I84" s="35">
        <f t="shared" si="15"/>
        <v>0.0028402562388759136</v>
      </c>
      <c r="J84" s="109">
        <v>33749.58</v>
      </c>
      <c r="K84" s="112">
        <v>34477.95</v>
      </c>
      <c r="L84" s="35">
        <f t="shared" si="16"/>
        <v>0.021581601904379116</v>
      </c>
      <c r="M84" s="14">
        <f t="shared" si="17"/>
        <v>728.3699999999953</v>
      </c>
      <c r="N84" s="3"/>
    </row>
    <row r="85" spans="1:14" ht="15">
      <c r="A85" s="4">
        <v>95</v>
      </c>
      <c r="B85" s="7" t="s">
        <v>85</v>
      </c>
      <c r="C85" s="14">
        <v>77438</v>
      </c>
      <c r="D85" s="14">
        <v>77575</v>
      </c>
      <c r="E85" s="116">
        <v>75378</v>
      </c>
      <c r="F85" s="41">
        <f t="shared" si="12"/>
        <v>0.0064184778045737086</v>
      </c>
      <c r="G85" s="17">
        <f t="shared" si="13"/>
        <v>-0.026601926702652445</v>
      </c>
      <c r="H85" s="10">
        <f t="shared" si="14"/>
        <v>-2060</v>
      </c>
      <c r="I85" s="35">
        <f t="shared" si="15"/>
        <v>-0.0030940919365861352</v>
      </c>
      <c r="J85" s="109">
        <v>79110.09</v>
      </c>
      <c r="K85" s="112">
        <v>76333.06</v>
      </c>
      <c r="L85" s="35">
        <f t="shared" si="16"/>
        <v>-0.035103360393092704</v>
      </c>
      <c r="M85" s="14">
        <f t="shared" si="17"/>
        <v>-2777.029999999999</v>
      </c>
      <c r="N85" s="3"/>
    </row>
    <row r="86" spans="1:14" ht="15">
      <c r="A86" s="4">
        <v>96</v>
      </c>
      <c r="B86" s="7" t="s">
        <v>86</v>
      </c>
      <c r="C86" s="14">
        <v>287770</v>
      </c>
      <c r="D86" s="14">
        <v>295312</v>
      </c>
      <c r="E86" s="116">
        <v>299708</v>
      </c>
      <c r="F86" s="41">
        <f t="shared" si="12"/>
        <v>0.02552029963455089</v>
      </c>
      <c r="G86" s="17">
        <f t="shared" si="13"/>
        <v>0.04148451888661084</v>
      </c>
      <c r="H86" s="10">
        <f t="shared" si="14"/>
        <v>11938</v>
      </c>
      <c r="I86" s="35">
        <f t="shared" si="15"/>
        <v>0.01793071336842975</v>
      </c>
      <c r="J86" s="109">
        <v>291394.3</v>
      </c>
      <c r="K86" s="112">
        <v>292198.3</v>
      </c>
      <c r="L86" s="35">
        <f t="shared" si="16"/>
        <v>0.002759147999806448</v>
      </c>
      <c r="M86" s="14">
        <f t="shared" si="17"/>
        <v>804</v>
      </c>
      <c r="N86" s="3"/>
    </row>
    <row r="87" spans="1:14" ht="15">
      <c r="A87" s="4">
        <v>97</v>
      </c>
      <c r="B87" s="7" t="s">
        <v>87</v>
      </c>
      <c r="C87" s="14">
        <v>3917</v>
      </c>
      <c r="D87" s="14">
        <v>7754</v>
      </c>
      <c r="E87" s="116">
        <v>8477</v>
      </c>
      <c r="F87" s="41">
        <f t="shared" si="12"/>
        <v>0.0007218211726149716</v>
      </c>
      <c r="G87" s="17">
        <f t="shared" si="13"/>
        <v>1.1641562420219556</v>
      </c>
      <c r="H87" s="10">
        <f t="shared" si="14"/>
        <v>4560</v>
      </c>
      <c r="I87" s="35">
        <f t="shared" si="15"/>
        <v>0.006849057879045037</v>
      </c>
      <c r="J87" s="109">
        <v>7671.081</v>
      </c>
      <c r="K87" s="112">
        <v>8388.838</v>
      </c>
      <c r="L87" s="35">
        <f t="shared" si="16"/>
        <v>0.09356660423739491</v>
      </c>
      <c r="M87" s="14">
        <f t="shared" si="17"/>
        <v>717.7569999999996</v>
      </c>
      <c r="N87" s="3"/>
    </row>
    <row r="88" spans="1:14" ht="15">
      <c r="A88" s="4">
        <v>98</v>
      </c>
      <c r="B88" s="7" t="s">
        <v>88</v>
      </c>
      <c r="C88" s="14">
        <v>2571</v>
      </c>
      <c r="D88" s="14">
        <v>2596</v>
      </c>
      <c r="E88" s="116">
        <v>2435</v>
      </c>
      <c r="F88" s="41">
        <f t="shared" si="12"/>
        <v>0.00020734157783619861</v>
      </c>
      <c r="G88" s="17">
        <f t="shared" si="13"/>
        <v>-0.052897705173084404</v>
      </c>
      <c r="H88" s="10">
        <f t="shared" si="14"/>
        <v>-136</v>
      </c>
      <c r="I88" s="35">
        <f t="shared" si="15"/>
        <v>-0.00020427014726976428</v>
      </c>
      <c r="J88" s="109">
        <v>2647.195</v>
      </c>
      <c r="K88" s="112">
        <v>2476.166</v>
      </c>
      <c r="L88" s="35">
        <f t="shared" si="16"/>
        <v>-0.06460763185182807</v>
      </c>
      <c r="M88" s="14">
        <f t="shared" si="17"/>
        <v>-171.029</v>
      </c>
      <c r="N88" s="3"/>
    </row>
    <row r="89" spans="1:14" ht="15.75" thickBot="1">
      <c r="A89" s="5">
        <v>99</v>
      </c>
      <c r="B89" s="8" t="s">
        <v>89</v>
      </c>
      <c r="C89" s="14">
        <v>3464</v>
      </c>
      <c r="D89" s="14">
        <v>3468</v>
      </c>
      <c r="E89" s="116">
        <v>3499</v>
      </c>
      <c r="F89" s="41">
        <f t="shared" si="12"/>
        <v>0.0002979417580488127</v>
      </c>
      <c r="G89" s="17">
        <f t="shared" si="13"/>
        <v>0.01010392609699769</v>
      </c>
      <c r="H89" s="10">
        <f t="shared" si="14"/>
        <v>35</v>
      </c>
      <c r="I89" s="66">
        <f t="shared" si="15"/>
        <v>5.2569523194424624E-05</v>
      </c>
      <c r="J89" s="109">
        <v>3574.476</v>
      </c>
      <c r="K89" s="113">
        <v>3570.104</v>
      </c>
      <c r="L89" s="35">
        <f t="shared" si="16"/>
        <v>-0.001223116339290094</v>
      </c>
      <c r="M89" s="14">
        <f t="shared" si="17"/>
        <v>-4.372000000000298</v>
      </c>
      <c r="N89" s="3"/>
    </row>
    <row r="90" spans="1:14" s="65" customFormat="1" ht="15.75" thickBot="1">
      <c r="A90" s="144" t="s">
        <v>90</v>
      </c>
      <c r="B90" s="145"/>
      <c r="C90" s="55">
        <v>11078121</v>
      </c>
      <c r="D90" s="55">
        <v>12069085</v>
      </c>
      <c r="E90" s="55">
        <v>11743906</v>
      </c>
      <c r="F90" s="43">
        <f t="shared" si="12"/>
        <v>1</v>
      </c>
      <c r="G90" s="26">
        <f t="shared" si="13"/>
        <v>0.06009909081151939</v>
      </c>
      <c r="H90" s="55">
        <f t="shared" si="14"/>
        <v>665785</v>
      </c>
      <c r="I90" s="67">
        <f t="shared" si="15"/>
        <v>1</v>
      </c>
      <c r="J90" s="120">
        <v>11961268</v>
      </c>
      <c r="K90" s="121">
        <v>11666009</v>
      </c>
      <c r="L90" s="37">
        <f t="shared" si="16"/>
        <v>-0.024684590295945212</v>
      </c>
      <c r="M90" s="55">
        <f t="shared" si="17"/>
        <v>-295259</v>
      </c>
      <c r="N90" s="3"/>
    </row>
    <row r="91" spans="3:11" ht="15">
      <c r="C91" s="3"/>
      <c r="D91" s="3"/>
      <c r="E91" s="3"/>
      <c r="J91" s="109"/>
      <c r="K91" s="109"/>
    </row>
  </sheetData>
  <sheetProtection/>
  <autoFilter ref="A1:M89">
    <sortState ref="A2:M91">
      <sortCondition sortBy="value" ref="A2:A91"/>
    </sortState>
  </autoFilter>
  <mergeCells count="1">
    <mergeCell ref="A90:B9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91"/>
  <sheetViews>
    <sheetView zoomScalePageLayoutView="0" workbookViewId="0" topLeftCell="A1">
      <pane ySplit="1" topLeftCell="A80" activePane="bottomLeft" state="frozen"/>
      <selection pane="topLeft" activeCell="A1" sqref="A1"/>
      <selection pane="bottomLeft" activeCell="E6" sqref="E6"/>
    </sheetView>
  </sheetViews>
  <sheetFormatPr defaultColWidth="9.140625" defaultRowHeight="15"/>
  <cols>
    <col min="1" max="1" width="13.7109375" style="0" bestFit="1" customWidth="1"/>
    <col min="2" max="2" width="34.57421875" style="0" bestFit="1" customWidth="1"/>
    <col min="3" max="3" width="11.28125" style="0" bestFit="1" customWidth="1"/>
    <col min="4" max="4" width="12.00390625" style="0" bestFit="1" customWidth="1"/>
    <col min="5" max="5" width="11.28125" style="0" bestFit="1" customWidth="1"/>
    <col min="6" max="6" width="17.8515625" style="0" customWidth="1"/>
    <col min="7" max="7" width="27.140625" style="0" customWidth="1"/>
    <col min="8" max="8" width="26.421875" style="0" customWidth="1"/>
    <col min="9" max="9" width="20.421875" style="0" customWidth="1"/>
    <col min="10" max="11" width="21.28125" style="0" bestFit="1" customWidth="1"/>
    <col min="12" max="12" width="33.421875" style="0" customWidth="1"/>
    <col min="13" max="13" width="32.140625" style="0" customWidth="1"/>
  </cols>
  <sheetData>
    <row r="1" spans="1:13" ht="45.75" thickBot="1">
      <c r="A1" s="39" t="s">
        <v>1</v>
      </c>
      <c r="B1" s="18" t="s">
        <v>91</v>
      </c>
      <c r="C1" s="104">
        <v>40817</v>
      </c>
      <c r="D1" s="105">
        <v>41153</v>
      </c>
      <c r="E1" s="104">
        <v>41183</v>
      </c>
      <c r="F1" s="42" t="s">
        <v>285</v>
      </c>
      <c r="G1" s="44" t="s">
        <v>286</v>
      </c>
      <c r="H1" s="15" t="s">
        <v>287</v>
      </c>
      <c r="I1" s="42" t="s">
        <v>288</v>
      </c>
      <c r="J1" s="74" t="s">
        <v>284</v>
      </c>
      <c r="K1" s="72" t="s">
        <v>289</v>
      </c>
      <c r="L1" s="53" t="s">
        <v>308</v>
      </c>
      <c r="M1" s="15" t="s">
        <v>309</v>
      </c>
    </row>
    <row r="2" spans="1:14" ht="15">
      <c r="A2" s="108">
        <v>1</v>
      </c>
      <c r="B2" s="6" t="s">
        <v>2</v>
      </c>
      <c r="C2" s="114">
        <v>11395</v>
      </c>
      <c r="D2" s="13">
        <v>12819</v>
      </c>
      <c r="E2" s="115">
        <v>12792</v>
      </c>
      <c r="F2" s="40">
        <f aca="true" t="shared" si="0" ref="F2:F33">E2/$E$90</f>
        <v>0.00839835184314673</v>
      </c>
      <c r="G2" s="16">
        <f aca="true" t="shared" si="1" ref="G2:G33">(E2-C2)/C2</f>
        <v>0.1225976305397104</v>
      </c>
      <c r="H2" s="14">
        <f aca="true" t="shared" si="2" ref="H2:H33">E2-C2</f>
        <v>1397</v>
      </c>
      <c r="I2" s="45">
        <f aca="true" t="shared" si="3" ref="I2:I33">H2/$H$90</f>
        <v>0.014268642691533802</v>
      </c>
      <c r="J2" s="111">
        <v>12748.17</v>
      </c>
      <c r="K2" s="124">
        <v>12834.58</v>
      </c>
      <c r="L2" s="45">
        <f aca="true" t="shared" si="4" ref="L2:L33">(K2-J2)/J2</f>
        <v>0.006778227777006414</v>
      </c>
      <c r="M2" s="14">
        <f aca="true" t="shared" si="5" ref="M2:M33">K2-J2</f>
        <v>86.40999999999985</v>
      </c>
      <c r="N2" s="3"/>
    </row>
    <row r="3" spans="1:14" ht="15">
      <c r="A3" s="107">
        <v>2</v>
      </c>
      <c r="B3" s="7" t="s">
        <v>3</v>
      </c>
      <c r="C3" s="10">
        <v>2441</v>
      </c>
      <c r="D3" s="14">
        <v>2559</v>
      </c>
      <c r="E3" s="116">
        <v>2577</v>
      </c>
      <c r="F3" s="41">
        <f t="shared" si="0"/>
        <v>0.0016918818558309195</v>
      </c>
      <c r="G3" s="17">
        <f t="shared" si="1"/>
        <v>0.05571487095452683</v>
      </c>
      <c r="H3" s="14">
        <f t="shared" si="2"/>
        <v>136</v>
      </c>
      <c r="I3" s="35">
        <f t="shared" si="3"/>
        <v>0.0013890733042581226</v>
      </c>
      <c r="J3" s="112">
        <v>2399.196</v>
      </c>
      <c r="K3" s="125">
        <v>2317.136</v>
      </c>
      <c r="L3" s="35">
        <f t="shared" si="4"/>
        <v>-0.03420312471344565</v>
      </c>
      <c r="M3" s="14">
        <f t="shared" si="5"/>
        <v>-82.05999999999995</v>
      </c>
      <c r="N3" s="3"/>
    </row>
    <row r="4" spans="1:14" ht="15">
      <c r="A4" s="107">
        <v>3</v>
      </c>
      <c r="B4" s="7" t="s">
        <v>4</v>
      </c>
      <c r="C4" s="10">
        <v>976</v>
      </c>
      <c r="D4" s="14">
        <v>1076</v>
      </c>
      <c r="E4" s="116">
        <v>1078</v>
      </c>
      <c r="F4" s="41">
        <f t="shared" si="0"/>
        <v>0.0007077410324352857</v>
      </c>
      <c r="G4" s="17">
        <f t="shared" si="1"/>
        <v>0.10450819672131148</v>
      </c>
      <c r="H4" s="14">
        <f t="shared" si="2"/>
        <v>102</v>
      </c>
      <c r="I4" s="35">
        <f t="shared" si="3"/>
        <v>0.0010418049781935918</v>
      </c>
      <c r="J4" s="112">
        <v>1068.307</v>
      </c>
      <c r="K4" s="125">
        <v>1073.553</v>
      </c>
      <c r="L4" s="35">
        <f t="shared" si="4"/>
        <v>0.00491057345875305</v>
      </c>
      <c r="M4" s="14">
        <f t="shared" si="5"/>
        <v>5.246000000000095</v>
      </c>
      <c r="N4" s="3"/>
    </row>
    <row r="5" spans="1:14" ht="15">
      <c r="A5" s="107">
        <v>5</v>
      </c>
      <c r="B5" s="7" t="s">
        <v>5</v>
      </c>
      <c r="C5" s="10">
        <v>736</v>
      </c>
      <c r="D5" s="14">
        <v>758</v>
      </c>
      <c r="E5" s="116">
        <v>710</v>
      </c>
      <c r="F5" s="41">
        <f t="shared" si="0"/>
        <v>0.00046613741468372246</v>
      </c>
      <c r="G5" s="17">
        <f t="shared" si="1"/>
        <v>-0.035326086956521736</v>
      </c>
      <c r="H5" s="14">
        <f t="shared" si="2"/>
        <v>-26</v>
      </c>
      <c r="I5" s="35">
        <f t="shared" si="3"/>
        <v>-0.0002655581316964058</v>
      </c>
      <c r="J5" s="112">
        <v>725.7801</v>
      </c>
      <c r="K5" s="125">
        <v>702.1309</v>
      </c>
      <c r="L5" s="35">
        <f t="shared" si="4"/>
        <v>-0.03258452525771918</v>
      </c>
      <c r="M5" s="14">
        <f t="shared" si="5"/>
        <v>-23.64919999999995</v>
      </c>
      <c r="N5" s="3"/>
    </row>
    <row r="6" spans="1:14" ht="15">
      <c r="A6" s="107">
        <v>6</v>
      </c>
      <c r="B6" s="7" t="s">
        <v>6</v>
      </c>
      <c r="C6" s="10">
        <v>51</v>
      </c>
      <c r="D6" s="14">
        <v>51</v>
      </c>
      <c r="E6" s="116">
        <v>38</v>
      </c>
      <c r="F6" s="41">
        <f t="shared" si="0"/>
        <v>2.4948199659128808E-05</v>
      </c>
      <c r="G6" s="17">
        <f t="shared" si="1"/>
        <v>-0.2549019607843137</v>
      </c>
      <c r="H6" s="14">
        <f t="shared" si="2"/>
        <v>-13</v>
      </c>
      <c r="I6" s="35">
        <f t="shared" si="3"/>
        <v>-0.0001327790658482029</v>
      </c>
      <c r="J6" s="112">
        <v>50.38296</v>
      </c>
      <c r="K6" s="125">
        <v>37.64731</v>
      </c>
      <c r="L6" s="35">
        <f t="shared" si="4"/>
        <v>-0.2527769309306162</v>
      </c>
      <c r="M6" s="14">
        <f t="shared" si="5"/>
        <v>-12.73565</v>
      </c>
      <c r="N6" s="3"/>
    </row>
    <row r="7" spans="1:14" ht="15">
      <c r="A7" s="107">
        <v>7</v>
      </c>
      <c r="B7" s="7" t="s">
        <v>7</v>
      </c>
      <c r="C7" s="10">
        <v>977</v>
      </c>
      <c r="D7" s="14">
        <v>969</v>
      </c>
      <c r="E7" s="116">
        <v>950</v>
      </c>
      <c r="F7" s="41">
        <f t="shared" si="0"/>
        <v>0.0006237049914782203</v>
      </c>
      <c r="G7" s="17">
        <f t="shared" si="1"/>
        <v>-0.027635619242579325</v>
      </c>
      <c r="H7" s="14">
        <f t="shared" si="2"/>
        <v>-27</v>
      </c>
      <c r="I7" s="35">
        <f t="shared" si="3"/>
        <v>-0.0002757719059924214</v>
      </c>
      <c r="J7" s="112">
        <v>929.9126</v>
      </c>
      <c r="K7" s="125">
        <v>924.3865</v>
      </c>
      <c r="L7" s="35">
        <f t="shared" si="4"/>
        <v>-0.005942601487494676</v>
      </c>
      <c r="M7" s="14">
        <f t="shared" si="5"/>
        <v>-5.526100000000042</v>
      </c>
      <c r="N7" s="3"/>
    </row>
    <row r="8" spans="1:14" ht="15">
      <c r="A8" s="107">
        <v>8</v>
      </c>
      <c r="B8" s="7" t="s">
        <v>8</v>
      </c>
      <c r="C8" s="10">
        <v>4508</v>
      </c>
      <c r="D8" s="14">
        <v>4684</v>
      </c>
      <c r="E8" s="116">
        <v>4663</v>
      </c>
      <c r="F8" s="41">
        <f t="shared" si="0"/>
        <v>0.0030614067108030957</v>
      </c>
      <c r="G8" s="17">
        <f t="shared" si="1"/>
        <v>0.03438331854480923</v>
      </c>
      <c r="H8" s="14">
        <f t="shared" si="2"/>
        <v>155</v>
      </c>
      <c r="I8" s="35">
        <f t="shared" si="3"/>
        <v>0.0015831350158824191</v>
      </c>
      <c r="J8" s="112">
        <v>4581.814</v>
      </c>
      <c r="K8" s="125">
        <v>4588.608</v>
      </c>
      <c r="L8" s="35">
        <f t="shared" si="4"/>
        <v>0.0014828188136838092</v>
      </c>
      <c r="M8" s="14">
        <f t="shared" si="5"/>
        <v>6.793999999999869</v>
      </c>
      <c r="N8" s="3"/>
    </row>
    <row r="9" spans="1:14" ht="15">
      <c r="A9" s="107">
        <v>9</v>
      </c>
      <c r="B9" s="7" t="s">
        <v>9</v>
      </c>
      <c r="C9" s="10">
        <v>273</v>
      </c>
      <c r="D9" s="14">
        <v>326</v>
      </c>
      <c r="E9" s="116">
        <v>320</v>
      </c>
      <c r="F9" s="41">
        <f t="shared" si="0"/>
        <v>0.00021009010239266365</v>
      </c>
      <c r="G9" s="17">
        <f t="shared" si="1"/>
        <v>0.17216117216117216</v>
      </c>
      <c r="H9" s="14">
        <f t="shared" si="2"/>
        <v>47</v>
      </c>
      <c r="I9" s="35">
        <f t="shared" si="3"/>
        <v>0.0004800473919127335</v>
      </c>
      <c r="J9" s="112">
        <v>313.056</v>
      </c>
      <c r="K9" s="125">
        <v>314.7399</v>
      </c>
      <c r="L9" s="35">
        <f t="shared" si="4"/>
        <v>0.005378909843606237</v>
      </c>
      <c r="M9" s="14">
        <f t="shared" si="5"/>
        <v>1.6838999999999942</v>
      </c>
      <c r="N9" s="3"/>
    </row>
    <row r="10" spans="1:14" ht="15">
      <c r="A10" s="4">
        <v>10</v>
      </c>
      <c r="B10" s="7" t="s">
        <v>10</v>
      </c>
      <c r="C10" s="10">
        <v>39063</v>
      </c>
      <c r="D10" s="14">
        <v>40400</v>
      </c>
      <c r="E10" s="116">
        <v>40194</v>
      </c>
      <c r="F10" s="41">
        <f t="shared" si="0"/>
        <v>0.026388629923658508</v>
      </c>
      <c r="G10" s="17">
        <f t="shared" si="1"/>
        <v>0.028953229398663696</v>
      </c>
      <c r="H10" s="14">
        <f t="shared" si="2"/>
        <v>1131</v>
      </c>
      <c r="I10" s="35">
        <f t="shared" si="3"/>
        <v>0.01155177872879365</v>
      </c>
      <c r="J10" s="112">
        <v>40351.52</v>
      </c>
      <c r="K10" s="125">
        <v>40326.21</v>
      </c>
      <c r="L10" s="35">
        <f t="shared" si="4"/>
        <v>-0.0006272378339154925</v>
      </c>
      <c r="M10" s="14">
        <f t="shared" si="5"/>
        <v>-25.30999999999767</v>
      </c>
      <c r="N10" s="3"/>
    </row>
    <row r="11" spans="1:14" ht="15">
      <c r="A11" s="4">
        <v>11</v>
      </c>
      <c r="B11" s="7" t="s">
        <v>11</v>
      </c>
      <c r="C11" s="10">
        <v>578</v>
      </c>
      <c r="D11" s="14">
        <v>595</v>
      </c>
      <c r="E11" s="116">
        <v>590</v>
      </c>
      <c r="F11" s="41">
        <f t="shared" si="0"/>
        <v>0.0003873536262864736</v>
      </c>
      <c r="G11" s="17">
        <f t="shared" si="1"/>
        <v>0.020761245674740483</v>
      </c>
      <c r="H11" s="14">
        <f t="shared" si="2"/>
        <v>12</v>
      </c>
      <c r="I11" s="35">
        <f t="shared" si="3"/>
        <v>0.00012256529155218728</v>
      </c>
      <c r="J11" s="112">
        <v>591.6963</v>
      </c>
      <c r="K11" s="125">
        <v>587.2072</v>
      </c>
      <c r="L11" s="35">
        <f t="shared" si="4"/>
        <v>-0.00758683128490073</v>
      </c>
      <c r="M11" s="14">
        <f t="shared" si="5"/>
        <v>-4.489100000000008</v>
      </c>
      <c r="N11" s="3"/>
    </row>
    <row r="12" spans="1:14" ht="15">
      <c r="A12" s="4">
        <v>12</v>
      </c>
      <c r="B12" s="7" t="s">
        <v>12</v>
      </c>
      <c r="C12" s="10">
        <v>56</v>
      </c>
      <c r="D12" s="14">
        <v>54</v>
      </c>
      <c r="E12" s="116">
        <v>54</v>
      </c>
      <c r="F12" s="41">
        <f t="shared" si="0"/>
        <v>3.5452704778761995E-05</v>
      </c>
      <c r="G12" s="17">
        <f t="shared" si="1"/>
        <v>-0.03571428571428571</v>
      </c>
      <c r="H12" s="14">
        <f t="shared" si="2"/>
        <v>-2</v>
      </c>
      <c r="I12" s="35">
        <f t="shared" si="3"/>
        <v>-2.0427548592031214E-05</v>
      </c>
      <c r="J12" s="112">
        <v>53.55936</v>
      </c>
      <c r="K12" s="125">
        <v>54.00139</v>
      </c>
      <c r="L12" s="35">
        <f t="shared" si="4"/>
        <v>0.008253085921863192</v>
      </c>
      <c r="M12" s="14">
        <f t="shared" si="5"/>
        <v>0.4420300000000026</v>
      </c>
      <c r="N12" s="3"/>
    </row>
    <row r="13" spans="1:14" ht="15">
      <c r="A13" s="4">
        <v>13</v>
      </c>
      <c r="B13" s="7" t="s">
        <v>13</v>
      </c>
      <c r="C13" s="10">
        <v>15820</v>
      </c>
      <c r="D13" s="14">
        <v>17068</v>
      </c>
      <c r="E13" s="116">
        <v>17093</v>
      </c>
      <c r="F13" s="41">
        <f t="shared" si="0"/>
        <v>0.011222094125618124</v>
      </c>
      <c r="G13" s="17">
        <f t="shared" si="1"/>
        <v>0.08046776232616941</v>
      </c>
      <c r="H13" s="14">
        <f t="shared" si="2"/>
        <v>1273</v>
      </c>
      <c r="I13" s="35">
        <f t="shared" si="3"/>
        <v>0.013002134678827867</v>
      </c>
      <c r="J13" s="112">
        <v>17154.41</v>
      </c>
      <c r="K13" s="125">
        <v>17205.04</v>
      </c>
      <c r="L13" s="35">
        <f t="shared" si="4"/>
        <v>0.0029514276503826726</v>
      </c>
      <c r="M13" s="14">
        <f t="shared" si="5"/>
        <v>50.63000000000102</v>
      </c>
      <c r="N13" s="3"/>
    </row>
    <row r="14" spans="1:14" ht="15">
      <c r="A14" s="4">
        <v>14</v>
      </c>
      <c r="B14" s="7" t="s">
        <v>14</v>
      </c>
      <c r="C14" s="10">
        <v>30016</v>
      </c>
      <c r="D14" s="14">
        <v>33735</v>
      </c>
      <c r="E14" s="116">
        <v>34006</v>
      </c>
      <c r="F14" s="41">
        <f t="shared" si="0"/>
        <v>0.022326012568640377</v>
      </c>
      <c r="G14" s="17">
        <f t="shared" si="1"/>
        <v>0.13292910447761194</v>
      </c>
      <c r="H14" s="14">
        <f t="shared" si="2"/>
        <v>3990</v>
      </c>
      <c r="I14" s="35">
        <f t="shared" si="3"/>
        <v>0.04075295944110227</v>
      </c>
      <c r="J14" s="112">
        <v>33819.39</v>
      </c>
      <c r="K14" s="125">
        <v>34173.58</v>
      </c>
      <c r="L14" s="35">
        <f t="shared" si="4"/>
        <v>0.010472986059180912</v>
      </c>
      <c r="M14" s="14">
        <f t="shared" si="5"/>
        <v>354.1900000000023</v>
      </c>
      <c r="N14" s="3"/>
    </row>
    <row r="15" spans="1:14" ht="15">
      <c r="A15" s="4">
        <v>15</v>
      </c>
      <c r="B15" s="7" t="s">
        <v>15</v>
      </c>
      <c r="C15" s="10">
        <v>5597</v>
      </c>
      <c r="D15" s="14">
        <v>6344</v>
      </c>
      <c r="E15" s="116">
        <v>6326</v>
      </c>
      <c r="F15" s="41">
        <f t="shared" si="0"/>
        <v>0.00415321871167497</v>
      </c>
      <c r="G15" s="17">
        <f t="shared" si="1"/>
        <v>0.1302483473289262</v>
      </c>
      <c r="H15" s="14">
        <f t="shared" si="2"/>
        <v>729</v>
      </c>
      <c r="I15" s="35">
        <f t="shared" si="3"/>
        <v>0.007445841461795377</v>
      </c>
      <c r="J15" s="112">
        <v>6356.234</v>
      </c>
      <c r="K15" s="125">
        <v>6370.515</v>
      </c>
      <c r="L15" s="35">
        <f t="shared" si="4"/>
        <v>0.002246770650671443</v>
      </c>
      <c r="M15" s="14">
        <f t="shared" si="5"/>
        <v>14.280999999999949</v>
      </c>
      <c r="N15" s="3"/>
    </row>
    <row r="16" spans="1:14" ht="15">
      <c r="A16" s="4">
        <v>16</v>
      </c>
      <c r="B16" s="7" t="s">
        <v>16</v>
      </c>
      <c r="C16" s="10">
        <v>11314</v>
      </c>
      <c r="D16" s="14">
        <v>11447</v>
      </c>
      <c r="E16" s="116">
        <v>11295</v>
      </c>
      <c r="F16" s="41">
        <f t="shared" si="0"/>
        <v>0.00741552408289105</v>
      </c>
      <c r="G16" s="17">
        <f t="shared" si="1"/>
        <v>-0.001679335336750928</v>
      </c>
      <c r="H16" s="14">
        <f t="shared" si="2"/>
        <v>-19</v>
      </c>
      <c r="I16" s="35">
        <f t="shared" si="3"/>
        <v>-0.00019406171162429653</v>
      </c>
      <c r="J16" s="112">
        <v>11369.58</v>
      </c>
      <c r="K16" s="125">
        <v>11336.14</v>
      </c>
      <c r="L16" s="35">
        <f t="shared" si="4"/>
        <v>-0.0029411816443527827</v>
      </c>
      <c r="M16" s="14">
        <f t="shared" si="5"/>
        <v>-33.44000000000051</v>
      </c>
      <c r="N16" s="3"/>
    </row>
    <row r="17" spans="1:14" ht="15">
      <c r="A17" s="4">
        <v>17</v>
      </c>
      <c r="B17" s="7" t="s">
        <v>17</v>
      </c>
      <c r="C17" s="10">
        <v>1969</v>
      </c>
      <c r="D17" s="14">
        <v>1989</v>
      </c>
      <c r="E17" s="116">
        <v>1988</v>
      </c>
      <c r="F17" s="41">
        <f t="shared" si="0"/>
        <v>0.001305184761114423</v>
      </c>
      <c r="G17" s="17">
        <f t="shared" si="1"/>
        <v>0.009649568308786187</v>
      </c>
      <c r="H17" s="14">
        <f t="shared" si="2"/>
        <v>19</v>
      </c>
      <c r="I17" s="35">
        <f t="shared" si="3"/>
        <v>0.00019406171162429653</v>
      </c>
      <c r="J17" s="112">
        <v>1982.803</v>
      </c>
      <c r="K17" s="125">
        <v>1976.911</v>
      </c>
      <c r="L17" s="35">
        <f t="shared" si="4"/>
        <v>-0.0029715508802438026</v>
      </c>
      <c r="M17" s="14">
        <f t="shared" si="5"/>
        <v>-5.892000000000053</v>
      </c>
      <c r="N17" s="3"/>
    </row>
    <row r="18" spans="1:14" ht="15">
      <c r="A18" s="4">
        <v>18</v>
      </c>
      <c r="B18" s="7" t="s">
        <v>18</v>
      </c>
      <c r="C18" s="10">
        <v>8965</v>
      </c>
      <c r="D18" s="14">
        <v>9303</v>
      </c>
      <c r="E18" s="116">
        <v>9214</v>
      </c>
      <c r="F18" s="41">
        <f t="shared" si="0"/>
        <v>0.006049281885768759</v>
      </c>
      <c r="G18" s="17">
        <f t="shared" si="1"/>
        <v>0.02777467930842164</v>
      </c>
      <c r="H18" s="14">
        <f t="shared" si="2"/>
        <v>249</v>
      </c>
      <c r="I18" s="35">
        <f t="shared" si="3"/>
        <v>0.002543229799707886</v>
      </c>
      <c r="J18" s="112">
        <v>9380.87</v>
      </c>
      <c r="K18" s="125">
        <v>9291.817</v>
      </c>
      <c r="L18" s="35">
        <f t="shared" si="4"/>
        <v>-0.009493042756162456</v>
      </c>
      <c r="M18" s="14">
        <f t="shared" si="5"/>
        <v>-89.0530000000017</v>
      </c>
      <c r="N18" s="3"/>
    </row>
    <row r="19" spans="1:14" ht="15">
      <c r="A19" s="4">
        <v>19</v>
      </c>
      <c r="B19" s="7" t="s">
        <v>19</v>
      </c>
      <c r="C19" s="10">
        <v>378</v>
      </c>
      <c r="D19" s="14">
        <v>378</v>
      </c>
      <c r="E19" s="116">
        <v>373</v>
      </c>
      <c r="F19" s="41">
        <f t="shared" si="0"/>
        <v>0.00024488627560144855</v>
      </c>
      <c r="G19" s="17">
        <f t="shared" si="1"/>
        <v>-0.013227513227513227</v>
      </c>
      <c r="H19" s="14">
        <f t="shared" si="2"/>
        <v>-5</v>
      </c>
      <c r="I19" s="35">
        <f t="shared" si="3"/>
        <v>-5.1068871480078036E-05</v>
      </c>
      <c r="J19" s="112">
        <v>378.7287</v>
      </c>
      <c r="K19" s="125">
        <v>374.3641</v>
      </c>
      <c r="L19" s="35">
        <f t="shared" si="4"/>
        <v>-0.011524344471385442</v>
      </c>
      <c r="M19" s="14">
        <f t="shared" si="5"/>
        <v>-4.364599999999996</v>
      </c>
      <c r="N19" s="3"/>
    </row>
    <row r="20" spans="1:14" ht="15">
      <c r="A20" s="4">
        <v>20</v>
      </c>
      <c r="B20" s="7" t="s">
        <v>20</v>
      </c>
      <c r="C20" s="10">
        <v>4410</v>
      </c>
      <c r="D20" s="14">
        <v>4512</v>
      </c>
      <c r="E20" s="116">
        <v>4497</v>
      </c>
      <c r="F20" s="41">
        <f t="shared" si="0"/>
        <v>0.0029524224701869013</v>
      </c>
      <c r="G20" s="17">
        <f t="shared" si="1"/>
        <v>0.019727891156462583</v>
      </c>
      <c r="H20" s="14">
        <f t="shared" si="2"/>
        <v>87</v>
      </c>
      <c r="I20" s="35">
        <f t="shared" si="3"/>
        <v>0.0008885983637533578</v>
      </c>
      <c r="J20" s="112">
        <v>4532.555</v>
      </c>
      <c r="K20" s="125">
        <v>4517.865</v>
      </c>
      <c r="L20" s="35">
        <f t="shared" si="4"/>
        <v>-0.003240997627166247</v>
      </c>
      <c r="M20" s="14">
        <f t="shared" si="5"/>
        <v>-14.69000000000051</v>
      </c>
      <c r="N20" s="3"/>
    </row>
    <row r="21" spans="1:14" ht="15">
      <c r="A21" s="4">
        <v>21</v>
      </c>
      <c r="B21" s="7" t="s">
        <v>21</v>
      </c>
      <c r="C21" s="10">
        <v>201</v>
      </c>
      <c r="D21" s="14">
        <v>240</v>
      </c>
      <c r="E21" s="116">
        <v>246</v>
      </c>
      <c r="F21" s="41">
        <f t="shared" si="0"/>
        <v>0.0001615067662143602</v>
      </c>
      <c r="G21" s="17">
        <f t="shared" si="1"/>
        <v>0.22388059701492538</v>
      </c>
      <c r="H21" s="14">
        <f t="shared" si="2"/>
        <v>45</v>
      </c>
      <c r="I21" s="35">
        <f t="shared" si="3"/>
        <v>0.0004596198433207023</v>
      </c>
      <c r="J21" s="112">
        <v>238.1062</v>
      </c>
      <c r="K21" s="125">
        <v>242.8633</v>
      </c>
      <c r="L21" s="35">
        <f t="shared" si="4"/>
        <v>0.01997890017143614</v>
      </c>
      <c r="M21" s="14">
        <f t="shared" si="5"/>
        <v>4.757100000000008</v>
      </c>
      <c r="N21" s="3"/>
    </row>
    <row r="22" spans="1:14" ht="15">
      <c r="A22" s="4">
        <v>22</v>
      </c>
      <c r="B22" s="7" t="s">
        <v>22</v>
      </c>
      <c r="C22" s="10">
        <v>10994</v>
      </c>
      <c r="D22" s="14">
        <v>11519</v>
      </c>
      <c r="E22" s="116">
        <v>11538</v>
      </c>
      <c r="F22" s="41">
        <f t="shared" si="0"/>
        <v>0.007575061254395479</v>
      </c>
      <c r="G22" s="17">
        <f t="shared" si="1"/>
        <v>0.04948153538293615</v>
      </c>
      <c r="H22" s="14">
        <f t="shared" si="2"/>
        <v>544</v>
      </c>
      <c r="I22" s="35">
        <f t="shared" si="3"/>
        <v>0.00555629321703249</v>
      </c>
      <c r="J22" s="112">
        <v>11496.39</v>
      </c>
      <c r="K22" s="125">
        <v>11510.18</v>
      </c>
      <c r="L22" s="35">
        <f t="shared" si="4"/>
        <v>0.00119950697566809</v>
      </c>
      <c r="M22" s="14">
        <f t="shared" si="5"/>
        <v>13.790000000000873</v>
      </c>
      <c r="N22" s="3"/>
    </row>
    <row r="23" spans="1:14" ht="15">
      <c r="A23" s="4">
        <v>23</v>
      </c>
      <c r="B23" s="7" t="s">
        <v>23</v>
      </c>
      <c r="C23" s="10">
        <v>12470</v>
      </c>
      <c r="D23" s="14">
        <v>13124</v>
      </c>
      <c r="E23" s="116">
        <v>13109</v>
      </c>
      <c r="F23" s="41">
        <f t="shared" si="0"/>
        <v>0.008606472350829461</v>
      </c>
      <c r="G23" s="17">
        <f t="shared" si="1"/>
        <v>0.051242983159583</v>
      </c>
      <c r="H23" s="14">
        <f t="shared" si="2"/>
        <v>639</v>
      </c>
      <c r="I23" s="35">
        <f t="shared" si="3"/>
        <v>0.006526601775153973</v>
      </c>
      <c r="J23" s="112">
        <v>13053.82</v>
      </c>
      <c r="K23" s="125">
        <v>13097.54</v>
      </c>
      <c r="L23" s="35">
        <f t="shared" si="4"/>
        <v>0.0033492111887555645</v>
      </c>
      <c r="M23" s="14">
        <f t="shared" si="5"/>
        <v>43.720000000001164</v>
      </c>
      <c r="N23" s="3"/>
    </row>
    <row r="24" spans="1:14" ht="15">
      <c r="A24" s="4">
        <v>24</v>
      </c>
      <c r="B24" s="7" t="s">
        <v>24</v>
      </c>
      <c r="C24" s="10">
        <v>8940</v>
      </c>
      <c r="D24" s="14">
        <v>9146</v>
      </c>
      <c r="E24" s="116">
        <v>9076</v>
      </c>
      <c r="F24" s="41">
        <f t="shared" si="0"/>
        <v>0.005958680529111923</v>
      </c>
      <c r="G24" s="17">
        <f t="shared" si="1"/>
        <v>0.015212527964205816</v>
      </c>
      <c r="H24" s="14">
        <f t="shared" si="2"/>
        <v>136</v>
      </c>
      <c r="I24" s="35">
        <f t="shared" si="3"/>
        <v>0.0013890733042581226</v>
      </c>
      <c r="J24" s="112">
        <v>9070.479</v>
      </c>
      <c r="K24" s="125">
        <v>9023.168</v>
      </c>
      <c r="L24" s="35">
        <f t="shared" si="4"/>
        <v>-0.005215931815728772</v>
      </c>
      <c r="M24" s="14">
        <f t="shared" si="5"/>
        <v>-47.310999999999694</v>
      </c>
      <c r="N24" s="3"/>
    </row>
    <row r="25" spans="1:14" ht="15">
      <c r="A25" s="4">
        <v>25</v>
      </c>
      <c r="B25" s="7" t="s">
        <v>25</v>
      </c>
      <c r="C25" s="10">
        <v>30436</v>
      </c>
      <c r="D25" s="14">
        <v>31131</v>
      </c>
      <c r="E25" s="116">
        <v>30998</v>
      </c>
      <c r="F25" s="41">
        <f t="shared" si="0"/>
        <v>0.020351165606149337</v>
      </c>
      <c r="G25" s="17">
        <f t="shared" si="1"/>
        <v>0.018464975686686817</v>
      </c>
      <c r="H25" s="14">
        <f t="shared" si="2"/>
        <v>562</v>
      </c>
      <c r="I25" s="35">
        <f t="shared" si="3"/>
        <v>0.0057401411543607705</v>
      </c>
      <c r="J25" s="112">
        <v>31131.26</v>
      </c>
      <c r="K25" s="125">
        <v>30959.34</v>
      </c>
      <c r="L25" s="35">
        <f t="shared" si="4"/>
        <v>-0.005522423441903677</v>
      </c>
      <c r="M25" s="14">
        <f t="shared" si="5"/>
        <v>-171.91999999999825</v>
      </c>
      <c r="N25" s="3"/>
    </row>
    <row r="26" spans="1:14" ht="15">
      <c r="A26" s="4">
        <v>26</v>
      </c>
      <c r="B26" s="7" t="s">
        <v>26</v>
      </c>
      <c r="C26" s="10">
        <v>2121</v>
      </c>
      <c r="D26" s="14">
        <v>1948</v>
      </c>
      <c r="E26" s="116">
        <v>1904</v>
      </c>
      <c r="F26" s="41">
        <f t="shared" si="0"/>
        <v>0.0012500361092363486</v>
      </c>
      <c r="G26" s="17">
        <f t="shared" si="1"/>
        <v>-0.10231023102310231</v>
      </c>
      <c r="H26" s="14">
        <f t="shared" si="2"/>
        <v>-217</v>
      </c>
      <c r="I26" s="35">
        <f t="shared" si="3"/>
        <v>-0.0022163890222353867</v>
      </c>
      <c r="J26" s="112">
        <v>1969.308</v>
      </c>
      <c r="K26" s="125">
        <v>1920.325</v>
      </c>
      <c r="L26" s="35">
        <f t="shared" si="4"/>
        <v>-0.02487320419152309</v>
      </c>
      <c r="M26" s="14">
        <f t="shared" si="5"/>
        <v>-48.98299999999995</v>
      </c>
      <c r="N26" s="3"/>
    </row>
    <row r="27" spans="1:14" ht="15">
      <c r="A27" s="4">
        <v>27</v>
      </c>
      <c r="B27" s="7" t="s">
        <v>27</v>
      </c>
      <c r="C27" s="10">
        <v>4484</v>
      </c>
      <c r="D27" s="14">
        <v>4636</v>
      </c>
      <c r="E27" s="116">
        <v>4571</v>
      </c>
      <c r="F27" s="41">
        <f t="shared" si="0"/>
        <v>0.003001005806365205</v>
      </c>
      <c r="G27" s="17">
        <f t="shared" si="1"/>
        <v>0.019402319357716323</v>
      </c>
      <c r="H27" s="14">
        <f t="shared" si="2"/>
        <v>87</v>
      </c>
      <c r="I27" s="35">
        <f t="shared" si="3"/>
        <v>0.0008885983637533578</v>
      </c>
      <c r="J27" s="112">
        <v>4704.254</v>
      </c>
      <c r="K27" s="125">
        <v>4610.665</v>
      </c>
      <c r="L27" s="35">
        <f t="shared" si="4"/>
        <v>-0.01989454651045627</v>
      </c>
      <c r="M27" s="14">
        <f t="shared" si="5"/>
        <v>-93.58899999999994</v>
      </c>
      <c r="N27" s="3"/>
    </row>
    <row r="28" spans="1:14" ht="15">
      <c r="A28" s="4">
        <v>28</v>
      </c>
      <c r="B28" s="7" t="s">
        <v>28</v>
      </c>
      <c r="C28" s="10">
        <v>15613</v>
      </c>
      <c r="D28" s="14">
        <v>16508</v>
      </c>
      <c r="E28" s="116">
        <v>16428</v>
      </c>
      <c r="F28" s="41">
        <f t="shared" si="0"/>
        <v>0.01078550063158337</v>
      </c>
      <c r="G28" s="17">
        <f t="shared" si="1"/>
        <v>0.05220008966886569</v>
      </c>
      <c r="H28" s="14">
        <f t="shared" si="2"/>
        <v>815</v>
      </c>
      <c r="I28" s="35">
        <f t="shared" si="3"/>
        <v>0.00832422605125272</v>
      </c>
      <c r="J28" s="112">
        <v>16386.98</v>
      </c>
      <c r="K28" s="125">
        <v>16371.58</v>
      </c>
      <c r="L28" s="35">
        <f t="shared" si="4"/>
        <v>-0.0009397704763171516</v>
      </c>
      <c r="M28" s="14">
        <f t="shared" si="5"/>
        <v>-15.399999999999636</v>
      </c>
      <c r="N28" s="3"/>
    </row>
    <row r="29" spans="1:14" ht="15">
      <c r="A29" s="4">
        <v>29</v>
      </c>
      <c r="B29" s="7" t="s">
        <v>29</v>
      </c>
      <c r="C29" s="10">
        <v>2773</v>
      </c>
      <c r="D29" s="14">
        <v>3034</v>
      </c>
      <c r="E29" s="116">
        <v>3074</v>
      </c>
      <c r="F29" s="41">
        <f t="shared" si="0"/>
        <v>0.0020181780461095253</v>
      </c>
      <c r="G29" s="17">
        <f t="shared" si="1"/>
        <v>0.10854670032455824</v>
      </c>
      <c r="H29" s="14">
        <f t="shared" si="2"/>
        <v>301</v>
      </c>
      <c r="I29" s="35">
        <f t="shared" si="3"/>
        <v>0.0030743460631006978</v>
      </c>
      <c r="J29" s="112">
        <v>3020.331</v>
      </c>
      <c r="K29" s="125">
        <v>3060.139</v>
      </c>
      <c r="L29" s="35">
        <f t="shared" si="4"/>
        <v>0.013180012389370567</v>
      </c>
      <c r="M29" s="14">
        <f t="shared" si="5"/>
        <v>39.80799999999999</v>
      </c>
      <c r="N29" s="3"/>
    </row>
    <row r="30" spans="1:14" ht="15">
      <c r="A30" s="4">
        <v>30</v>
      </c>
      <c r="B30" s="7" t="s">
        <v>30</v>
      </c>
      <c r="C30" s="10">
        <v>1099</v>
      </c>
      <c r="D30" s="14">
        <v>1085</v>
      </c>
      <c r="E30" s="116">
        <v>930</v>
      </c>
      <c r="F30" s="41">
        <f t="shared" si="0"/>
        <v>0.0006105743600786787</v>
      </c>
      <c r="G30" s="17">
        <f t="shared" si="1"/>
        <v>-0.1537761601455869</v>
      </c>
      <c r="H30" s="14">
        <f t="shared" si="2"/>
        <v>-169</v>
      </c>
      <c r="I30" s="35">
        <f t="shared" si="3"/>
        <v>-0.0017261278560266374</v>
      </c>
      <c r="J30" s="112">
        <v>1046.392</v>
      </c>
      <c r="K30" s="125">
        <v>1002.527</v>
      </c>
      <c r="L30" s="35">
        <f t="shared" si="4"/>
        <v>-0.0419202363932446</v>
      </c>
      <c r="M30" s="14">
        <f t="shared" si="5"/>
        <v>-43.86500000000001</v>
      </c>
      <c r="N30" s="3"/>
    </row>
    <row r="31" spans="1:14" ht="15">
      <c r="A31" s="4">
        <v>31</v>
      </c>
      <c r="B31" s="7" t="s">
        <v>31</v>
      </c>
      <c r="C31" s="10">
        <v>16639</v>
      </c>
      <c r="D31" s="14">
        <v>18627</v>
      </c>
      <c r="E31" s="116">
        <v>18667</v>
      </c>
      <c r="F31" s="41">
        <f t="shared" si="0"/>
        <v>0.012255474816762039</v>
      </c>
      <c r="G31" s="17">
        <f t="shared" si="1"/>
        <v>0.12188232465893382</v>
      </c>
      <c r="H31" s="14">
        <f t="shared" si="2"/>
        <v>2028</v>
      </c>
      <c r="I31" s="35">
        <f t="shared" si="3"/>
        <v>0.02071353427231965</v>
      </c>
      <c r="J31" s="112">
        <v>18799.87</v>
      </c>
      <c r="K31" s="125">
        <v>18779.55</v>
      </c>
      <c r="L31" s="35">
        <f t="shared" si="4"/>
        <v>-0.001080858537851576</v>
      </c>
      <c r="M31" s="14">
        <f t="shared" si="5"/>
        <v>-20.31999999999971</v>
      </c>
      <c r="N31" s="3"/>
    </row>
    <row r="32" spans="1:14" ht="15">
      <c r="A32" s="4">
        <v>32</v>
      </c>
      <c r="B32" s="7" t="s">
        <v>32</v>
      </c>
      <c r="C32" s="10">
        <v>5442</v>
      </c>
      <c r="D32" s="14">
        <v>5643</v>
      </c>
      <c r="E32" s="116">
        <v>5653</v>
      </c>
      <c r="F32" s="41">
        <f t="shared" si="0"/>
        <v>0.003711372965080399</v>
      </c>
      <c r="G32" s="17">
        <f t="shared" si="1"/>
        <v>0.038772510106578464</v>
      </c>
      <c r="H32" s="14">
        <f t="shared" si="2"/>
        <v>211</v>
      </c>
      <c r="I32" s="35">
        <f t="shared" si="3"/>
        <v>0.002155106376459293</v>
      </c>
      <c r="J32" s="112">
        <v>5654.003</v>
      </c>
      <c r="K32" s="125">
        <v>5667.302</v>
      </c>
      <c r="L32" s="35">
        <f t="shared" si="4"/>
        <v>0.0023521388297813033</v>
      </c>
      <c r="M32" s="14">
        <f t="shared" si="5"/>
        <v>13.298999999999978</v>
      </c>
      <c r="N32" s="3"/>
    </row>
    <row r="33" spans="1:14" ht="15">
      <c r="A33" s="4">
        <v>33</v>
      </c>
      <c r="B33" s="7" t="s">
        <v>33</v>
      </c>
      <c r="C33" s="10">
        <v>19541</v>
      </c>
      <c r="D33" s="14">
        <v>19731</v>
      </c>
      <c r="E33" s="116">
        <v>19499</v>
      </c>
      <c r="F33" s="41">
        <f t="shared" si="0"/>
        <v>0.012801709082982964</v>
      </c>
      <c r="G33" s="17">
        <f t="shared" si="1"/>
        <v>-0.0021493270559336777</v>
      </c>
      <c r="H33" s="14">
        <f t="shared" si="2"/>
        <v>-42</v>
      </c>
      <c r="I33" s="35">
        <f t="shared" si="3"/>
        <v>-0.00042897852043265547</v>
      </c>
      <c r="J33" s="112">
        <v>19744.4</v>
      </c>
      <c r="K33" s="125">
        <v>19481.91</v>
      </c>
      <c r="L33" s="35">
        <f t="shared" si="4"/>
        <v>-0.013294402463483396</v>
      </c>
      <c r="M33" s="14">
        <f t="shared" si="5"/>
        <v>-262.4900000000016</v>
      </c>
      <c r="N33" s="3"/>
    </row>
    <row r="34" spans="1:14" ht="15">
      <c r="A34" s="4">
        <v>35</v>
      </c>
      <c r="B34" s="7" t="s">
        <v>34</v>
      </c>
      <c r="C34" s="10">
        <v>39446</v>
      </c>
      <c r="D34" s="14">
        <v>36882</v>
      </c>
      <c r="E34" s="116">
        <v>36629</v>
      </c>
      <c r="F34" s="41">
        <f aca="true" t="shared" si="6" ref="F34:F65">E34/$E$90</f>
        <v>0.02404809487669024</v>
      </c>
      <c r="G34" s="17">
        <f aca="true" t="shared" si="7" ref="G34:G65">(E34-C34)/C34</f>
        <v>-0.07141408507833494</v>
      </c>
      <c r="H34" s="14">
        <f aca="true" t="shared" si="8" ref="H34:H65">E34-C34</f>
        <v>-2817</v>
      </c>
      <c r="I34" s="35">
        <f aca="true" t="shared" si="9" ref="I34:I65">H34/$H$90</f>
        <v>-0.028772202191875963</v>
      </c>
      <c r="J34" s="112">
        <v>38492.19</v>
      </c>
      <c r="K34" s="125">
        <v>37679.32</v>
      </c>
      <c r="L34" s="35">
        <f aca="true" t="shared" si="10" ref="L34:L65">(K34-J34)/J34</f>
        <v>-0.021117790388128152</v>
      </c>
      <c r="M34" s="14">
        <f aca="true" t="shared" si="11" ref="M34:M65">K34-J34</f>
        <v>-812.8700000000026</v>
      </c>
      <c r="N34" s="3"/>
    </row>
    <row r="35" spans="1:14" ht="15">
      <c r="A35" s="4">
        <v>36</v>
      </c>
      <c r="B35" s="7" t="s">
        <v>35</v>
      </c>
      <c r="C35" s="10">
        <v>1256</v>
      </c>
      <c r="D35" s="14">
        <v>1252</v>
      </c>
      <c r="E35" s="116">
        <v>1111</v>
      </c>
      <c r="F35" s="41">
        <f t="shared" si="6"/>
        <v>0.0007294065742445291</v>
      </c>
      <c r="G35" s="17">
        <f t="shared" si="7"/>
        <v>-0.11544585987261147</v>
      </c>
      <c r="H35" s="14">
        <f t="shared" si="8"/>
        <v>-145</v>
      </c>
      <c r="I35" s="35">
        <f t="shared" si="9"/>
        <v>-0.0014809972729222629</v>
      </c>
      <c r="J35" s="112">
        <v>1177.119</v>
      </c>
      <c r="K35" s="125">
        <v>1072.314</v>
      </c>
      <c r="L35" s="35">
        <f t="shared" si="10"/>
        <v>-0.08903517826150104</v>
      </c>
      <c r="M35" s="14">
        <f t="shared" si="11"/>
        <v>-104.80499999999984</v>
      </c>
      <c r="N35" s="3"/>
    </row>
    <row r="36" spans="1:14" ht="15">
      <c r="A36" s="4">
        <v>37</v>
      </c>
      <c r="B36" s="7" t="s">
        <v>36</v>
      </c>
      <c r="C36" s="10">
        <v>302</v>
      </c>
      <c r="D36" s="14">
        <v>311</v>
      </c>
      <c r="E36" s="116">
        <v>306</v>
      </c>
      <c r="F36" s="41">
        <f t="shared" si="6"/>
        <v>0.0002008986604129846</v>
      </c>
      <c r="G36" s="17">
        <f t="shared" si="7"/>
        <v>0.013245033112582781</v>
      </c>
      <c r="H36" s="14">
        <f t="shared" si="8"/>
        <v>4</v>
      </c>
      <c r="I36" s="35">
        <f t="shared" si="9"/>
        <v>4.085509718406243E-05</v>
      </c>
      <c r="J36" s="112">
        <v>300.4042</v>
      </c>
      <c r="K36" s="125">
        <v>291.2881</v>
      </c>
      <c r="L36" s="35">
        <f t="shared" si="10"/>
        <v>-0.030346113669515996</v>
      </c>
      <c r="M36" s="14">
        <f t="shared" si="11"/>
        <v>-9.116100000000017</v>
      </c>
      <c r="N36" s="3"/>
    </row>
    <row r="37" spans="1:14" ht="15">
      <c r="A37" s="4">
        <v>38</v>
      </c>
      <c r="B37" s="7" t="s">
        <v>37</v>
      </c>
      <c r="C37" s="10">
        <v>3174</v>
      </c>
      <c r="D37" s="14">
        <v>3326</v>
      </c>
      <c r="E37" s="116">
        <v>3110</v>
      </c>
      <c r="F37" s="41">
        <f t="shared" si="6"/>
        <v>0.0020418131826287</v>
      </c>
      <c r="G37" s="17">
        <f t="shared" si="7"/>
        <v>-0.020163831127914304</v>
      </c>
      <c r="H37" s="14">
        <f t="shared" si="8"/>
        <v>-64</v>
      </c>
      <c r="I37" s="35">
        <f t="shared" si="9"/>
        <v>-0.0006536815549449988</v>
      </c>
      <c r="J37" s="112">
        <v>3344.015</v>
      </c>
      <c r="K37" s="125">
        <v>3078.751</v>
      </c>
      <c r="L37" s="35">
        <f t="shared" si="10"/>
        <v>-0.07932500302779733</v>
      </c>
      <c r="M37" s="14">
        <f t="shared" si="11"/>
        <v>-265.26399999999967</v>
      </c>
      <c r="N37" s="3"/>
    </row>
    <row r="38" spans="1:14" ht="15">
      <c r="A38" s="4">
        <v>39</v>
      </c>
      <c r="B38" s="7" t="s">
        <v>38</v>
      </c>
      <c r="C38" s="10">
        <v>206</v>
      </c>
      <c r="D38" s="14">
        <v>182</v>
      </c>
      <c r="E38" s="116">
        <v>172</v>
      </c>
      <c r="F38" s="41">
        <f t="shared" si="6"/>
        <v>0.00011292343003605671</v>
      </c>
      <c r="G38" s="17">
        <f t="shared" si="7"/>
        <v>-0.1650485436893204</v>
      </c>
      <c r="H38" s="14">
        <f t="shared" si="8"/>
        <v>-34</v>
      </c>
      <c r="I38" s="35">
        <f t="shared" si="9"/>
        <v>-0.00034726832606453065</v>
      </c>
      <c r="J38" s="112">
        <v>177.9222</v>
      </c>
      <c r="K38" s="125">
        <v>167.6575</v>
      </c>
      <c r="L38" s="35">
        <f t="shared" si="10"/>
        <v>-0.057692069904711187</v>
      </c>
      <c r="M38" s="14">
        <f t="shared" si="11"/>
        <v>-10.264700000000005</v>
      </c>
      <c r="N38" s="3"/>
    </row>
    <row r="39" spans="1:14" ht="15">
      <c r="A39" s="4">
        <v>41</v>
      </c>
      <c r="B39" s="7" t="s">
        <v>39</v>
      </c>
      <c r="C39" s="10">
        <v>115122</v>
      </c>
      <c r="D39" s="14">
        <v>118124</v>
      </c>
      <c r="E39" s="116">
        <v>116300</v>
      </c>
      <c r="F39" s="41">
        <f t="shared" si="6"/>
        <v>0.0763546215883337</v>
      </c>
      <c r="G39" s="17">
        <f t="shared" si="7"/>
        <v>0.010232622782786957</v>
      </c>
      <c r="H39" s="14">
        <f t="shared" si="8"/>
        <v>1178</v>
      </c>
      <c r="I39" s="35">
        <f t="shared" si="9"/>
        <v>0.012031826120706385</v>
      </c>
      <c r="J39" s="112">
        <v>115730.9</v>
      </c>
      <c r="K39" s="125">
        <v>115571.8</v>
      </c>
      <c r="L39" s="35">
        <f t="shared" si="10"/>
        <v>-0.0013747408859690132</v>
      </c>
      <c r="M39" s="14">
        <f t="shared" si="11"/>
        <v>-159.09999999999127</v>
      </c>
      <c r="N39" s="3"/>
    </row>
    <row r="40" spans="1:14" ht="15">
      <c r="A40" s="4">
        <v>42</v>
      </c>
      <c r="B40" s="7" t="s">
        <v>40</v>
      </c>
      <c r="C40" s="10">
        <v>14699</v>
      </c>
      <c r="D40" s="14">
        <v>15902</v>
      </c>
      <c r="E40" s="116">
        <v>14971</v>
      </c>
      <c r="F40" s="41">
        <f t="shared" si="6"/>
        <v>0.009828934134126773</v>
      </c>
      <c r="G40" s="17">
        <f t="shared" si="7"/>
        <v>0.01850466018096469</v>
      </c>
      <c r="H40" s="14">
        <f t="shared" si="8"/>
        <v>272</v>
      </c>
      <c r="I40" s="35">
        <f t="shared" si="9"/>
        <v>0.002778146608516245</v>
      </c>
      <c r="J40" s="112">
        <v>13469.13</v>
      </c>
      <c r="K40" s="125">
        <v>13180.92</v>
      </c>
      <c r="L40" s="35">
        <f t="shared" si="10"/>
        <v>-0.02139781856734616</v>
      </c>
      <c r="M40" s="14">
        <f t="shared" si="11"/>
        <v>-288.2099999999991</v>
      </c>
      <c r="N40" s="3"/>
    </row>
    <row r="41" spans="1:14" ht="15">
      <c r="A41" s="4">
        <v>43</v>
      </c>
      <c r="B41" s="7" t="s">
        <v>41</v>
      </c>
      <c r="C41" s="10">
        <v>48931</v>
      </c>
      <c r="D41" s="14">
        <v>54682</v>
      </c>
      <c r="E41" s="116">
        <v>54040</v>
      </c>
      <c r="F41" s="41">
        <f t="shared" si="6"/>
        <v>0.035478966041561075</v>
      </c>
      <c r="G41" s="17">
        <f t="shared" si="7"/>
        <v>0.10441233573808015</v>
      </c>
      <c r="H41" s="14">
        <f t="shared" si="8"/>
        <v>5109</v>
      </c>
      <c r="I41" s="35">
        <f t="shared" si="9"/>
        <v>0.05218217287834374</v>
      </c>
      <c r="J41" s="112">
        <v>52806.57</v>
      </c>
      <c r="K41" s="125">
        <v>52477.95</v>
      </c>
      <c r="L41" s="35">
        <f t="shared" si="10"/>
        <v>-0.006223089286049115</v>
      </c>
      <c r="M41" s="14">
        <f t="shared" si="11"/>
        <v>-328.6200000000026</v>
      </c>
      <c r="N41" s="3"/>
    </row>
    <row r="42" spans="1:14" ht="15">
      <c r="A42" s="4">
        <v>45</v>
      </c>
      <c r="B42" s="7" t="s">
        <v>42</v>
      </c>
      <c r="C42" s="10">
        <v>28201</v>
      </c>
      <c r="D42" s="14">
        <v>33004</v>
      </c>
      <c r="E42" s="116">
        <v>33242</v>
      </c>
      <c r="F42" s="41">
        <f t="shared" si="6"/>
        <v>0.021824422449177892</v>
      </c>
      <c r="G42" s="17">
        <f t="shared" si="7"/>
        <v>0.17875252650615225</v>
      </c>
      <c r="H42" s="14">
        <f t="shared" si="8"/>
        <v>5041</v>
      </c>
      <c r="I42" s="35">
        <f t="shared" si="9"/>
        <v>0.051487636226214675</v>
      </c>
      <c r="J42" s="112">
        <v>33205.83</v>
      </c>
      <c r="K42" s="125">
        <v>33617.18</v>
      </c>
      <c r="L42" s="35">
        <f t="shared" si="10"/>
        <v>0.012387884898525305</v>
      </c>
      <c r="M42" s="14">
        <f t="shared" si="11"/>
        <v>411.34999999999854</v>
      </c>
      <c r="N42" s="3"/>
    </row>
    <row r="43" spans="1:14" ht="15">
      <c r="A43" s="4">
        <v>46</v>
      </c>
      <c r="B43" s="7" t="s">
        <v>43</v>
      </c>
      <c r="C43" s="10">
        <v>90571</v>
      </c>
      <c r="D43" s="14">
        <v>96431</v>
      </c>
      <c r="E43" s="116">
        <v>96948</v>
      </c>
      <c r="F43" s="41">
        <f t="shared" si="6"/>
        <v>0.06364942264613736</v>
      </c>
      <c r="G43" s="17">
        <f t="shared" si="7"/>
        <v>0.07040885051506553</v>
      </c>
      <c r="H43" s="14">
        <f t="shared" si="8"/>
        <v>6377</v>
      </c>
      <c r="I43" s="35">
        <f t="shared" si="9"/>
        <v>0.06513323868569153</v>
      </c>
      <c r="J43" s="112">
        <v>96744.5</v>
      </c>
      <c r="K43" s="125">
        <v>97149.86</v>
      </c>
      <c r="L43" s="35">
        <f t="shared" si="10"/>
        <v>0.004190005633395186</v>
      </c>
      <c r="M43" s="14">
        <f t="shared" si="11"/>
        <v>405.3600000000006</v>
      </c>
      <c r="N43" s="3"/>
    </row>
    <row r="44" spans="1:14" ht="15">
      <c r="A44" s="4">
        <v>47</v>
      </c>
      <c r="B44" s="7" t="s">
        <v>44</v>
      </c>
      <c r="C44" s="10">
        <v>246117</v>
      </c>
      <c r="D44" s="14">
        <v>264538</v>
      </c>
      <c r="E44" s="116">
        <v>263842</v>
      </c>
      <c r="F44" s="41">
        <f t="shared" si="6"/>
        <v>0.17322060248589113</v>
      </c>
      <c r="G44" s="17">
        <f t="shared" si="7"/>
        <v>0.07201859278310722</v>
      </c>
      <c r="H44" s="14">
        <f t="shared" si="8"/>
        <v>17725</v>
      </c>
      <c r="I44" s="35">
        <f t="shared" si="9"/>
        <v>0.18103914939687663</v>
      </c>
      <c r="J44" s="112">
        <v>264038.4</v>
      </c>
      <c r="K44" s="125">
        <v>264668.2</v>
      </c>
      <c r="L44" s="35">
        <f t="shared" si="10"/>
        <v>0.0023852591138258236</v>
      </c>
      <c r="M44" s="14">
        <f t="shared" si="11"/>
        <v>629.7999999999884</v>
      </c>
      <c r="N44" s="3"/>
    </row>
    <row r="45" spans="1:14" ht="15">
      <c r="A45" s="4">
        <v>49</v>
      </c>
      <c r="B45" s="7" t="s">
        <v>45</v>
      </c>
      <c r="C45" s="10">
        <v>107607</v>
      </c>
      <c r="D45" s="14">
        <v>117615</v>
      </c>
      <c r="E45" s="116">
        <v>118335</v>
      </c>
      <c r="F45" s="41">
        <f t="shared" si="6"/>
        <v>0.07769066333323704</v>
      </c>
      <c r="G45" s="17">
        <f t="shared" si="7"/>
        <v>0.09969611642365274</v>
      </c>
      <c r="H45" s="14">
        <f t="shared" si="8"/>
        <v>10728</v>
      </c>
      <c r="I45" s="35">
        <f t="shared" si="9"/>
        <v>0.10957337064765543</v>
      </c>
      <c r="J45" s="112">
        <v>117351.2</v>
      </c>
      <c r="K45" s="125">
        <v>117941.9</v>
      </c>
      <c r="L45" s="35">
        <f t="shared" si="10"/>
        <v>0.005033608518702809</v>
      </c>
      <c r="M45" s="14">
        <f t="shared" si="11"/>
        <v>590.6999999999971</v>
      </c>
      <c r="N45" s="3"/>
    </row>
    <row r="46" spans="1:14" ht="15">
      <c r="A46" s="4">
        <v>50</v>
      </c>
      <c r="B46" s="7" t="s">
        <v>46</v>
      </c>
      <c r="C46" s="10">
        <v>2454</v>
      </c>
      <c r="D46" s="14">
        <v>2738</v>
      </c>
      <c r="E46" s="116">
        <v>2603</v>
      </c>
      <c r="F46" s="41">
        <f t="shared" si="6"/>
        <v>0.0017089516766503234</v>
      </c>
      <c r="G46" s="17">
        <f t="shared" si="7"/>
        <v>0.06071719641401793</v>
      </c>
      <c r="H46" s="14">
        <f t="shared" si="8"/>
        <v>149</v>
      </c>
      <c r="I46" s="35">
        <f t="shared" si="9"/>
        <v>0.0015218523701063253</v>
      </c>
      <c r="J46" s="112">
        <v>2474.307</v>
      </c>
      <c r="K46" s="125">
        <v>2463.867</v>
      </c>
      <c r="L46" s="35">
        <f t="shared" si="10"/>
        <v>-0.004219363239888826</v>
      </c>
      <c r="M46" s="14">
        <f t="shared" si="11"/>
        <v>-10.4399999999996</v>
      </c>
      <c r="N46" s="3"/>
    </row>
    <row r="47" spans="1:14" ht="15">
      <c r="A47" s="4">
        <v>51</v>
      </c>
      <c r="B47" s="7" t="s">
        <v>47</v>
      </c>
      <c r="C47" s="10">
        <v>151</v>
      </c>
      <c r="D47" s="14">
        <v>171</v>
      </c>
      <c r="E47" s="116">
        <v>171</v>
      </c>
      <c r="F47" s="41">
        <f t="shared" si="6"/>
        <v>0.00011226689846607964</v>
      </c>
      <c r="G47" s="17">
        <f t="shared" si="7"/>
        <v>0.13245033112582782</v>
      </c>
      <c r="H47" s="14">
        <f t="shared" si="8"/>
        <v>20</v>
      </c>
      <c r="I47" s="35">
        <f t="shared" si="9"/>
        <v>0.00020427548592031214</v>
      </c>
      <c r="J47" s="112">
        <v>172.2097</v>
      </c>
      <c r="K47" s="125">
        <v>172.5468</v>
      </c>
      <c r="L47" s="35">
        <f t="shared" si="10"/>
        <v>0.0019574971676972457</v>
      </c>
      <c r="M47" s="14">
        <f t="shared" si="11"/>
        <v>0.3370999999999924</v>
      </c>
      <c r="N47" s="3"/>
    </row>
    <row r="48" spans="1:14" ht="15">
      <c r="A48" s="4">
        <v>52</v>
      </c>
      <c r="B48" s="7" t="s">
        <v>48</v>
      </c>
      <c r="C48" s="10">
        <v>16018</v>
      </c>
      <c r="D48" s="14">
        <v>16745</v>
      </c>
      <c r="E48" s="116">
        <v>16542</v>
      </c>
      <c r="F48" s="41">
        <f t="shared" si="6"/>
        <v>0.010860345230560757</v>
      </c>
      <c r="G48" s="17">
        <f t="shared" si="7"/>
        <v>0.03271319765264078</v>
      </c>
      <c r="H48" s="14">
        <f t="shared" si="8"/>
        <v>524</v>
      </c>
      <c r="I48" s="35">
        <f t="shared" si="9"/>
        <v>0.0053520177311121775</v>
      </c>
      <c r="J48" s="112">
        <v>16500.99</v>
      </c>
      <c r="K48" s="125">
        <v>16446.6</v>
      </c>
      <c r="L48" s="35">
        <f t="shared" si="10"/>
        <v>-0.0032961658664118366</v>
      </c>
      <c r="M48" s="14">
        <f t="shared" si="11"/>
        <v>-54.390000000003056</v>
      </c>
      <c r="N48" s="3"/>
    </row>
    <row r="49" spans="1:14" ht="15">
      <c r="A49" s="4">
        <v>53</v>
      </c>
      <c r="B49" s="7" t="s">
        <v>49</v>
      </c>
      <c r="C49" s="10">
        <v>1654</v>
      </c>
      <c r="D49" s="14">
        <v>1757</v>
      </c>
      <c r="E49" s="116">
        <v>1739</v>
      </c>
      <c r="F49" s="41">
        <f t="shared" si="6"/>
        <v>0.0011417084001901316</v>
      </c>
      <c r="G49" s="17">
        <f t="shared" si="7"/>
        <v>0.051390568319226115</v>
      </c>
      <c r="H49" s="14">
        <f t="shared" si="8"/>
        <v>85</v>
      </c>
      <c r="I49" s="35">
        <f t="shared" si="9"/>
        <v>0.0008681708151613266</v>
      </c>
      <c r="J49" s="112">
        <v>1778.215</v>
      </c>
      <c r="K49" s="125">
        <v>1766.706</v>
      </c>
      <c r="L49" s="35">
        <f t="shared" si="10"/>
        <v>-0.006472220738212205</v>
      </c>
      <c r="M49" s="14">
        <f t="shared" si="11"/>
        <v>-11.509000000000015</v>
      </c>
      <c r="N49" s="3"/>
    </row>
    <row r="50" spans="1:14" ht="15">
      <c r="A50" s="4">
        <v>55</v>
      </c>
      <c r="B50" s="7" t="s">
        <v>50</v>
      </c>
      <c r="C50" s="10">
        <v>12472</v>
      </c>
      <c r="D50" s="14">
        <v>14258</v>
      </c>
      <c r="E50" s="116">
        <v>14224</v>
      </c>
      <c r="F50" s="41">
        <f t="shared" si="6"/>
        <v>0.009338505051353899</v>
      </c>
      <c r="G50" s="17">
        <f t="shared" si="7"/>
        <v>0.1404746632456703</v>
      </c>
      <c r="H50" s="14">
        <f t="shared" si="8"/>
        <v>1752</v>
      </c>
      <c r="I50" s="35">
        <f t="shared" si="9"/>
        <v>0.017894532566619343</v>
      </c>
      <c r="J50" s="112">
        <v>13825.12</v>
      </c>
      <c r="K50" s="125">
        <v>13916.47</v>
      </c>
      <c r="L50" s="35">
        <f t="shared" si="10"/>
        <v>0.006607537583760469</v>
      </c>
      <c r="M50" s="14">
        <f t="shared" si="11"/>
        <v>91.34999999999854</v>
      </c>
      <c r="N50" s="3"/>
    </row>
    <row r="51" spans="1:14" ht="15">
      <c r="A51" s="4">
        <v>56</v>
      </c>
      <c r="B51" s="7" t="s">
        <v>51</v>
      </c>
      <c r="C51" s="10">
        <v>69156</v>
      </c>
      <c r="D51" s="14">
        <v>76886</v>
      </c>
      <c r="E51" s="116">
        <v>78872</v>
      </c>
      <c r="F51" s="41">
        <f t="shared" si="6"/>
        <v>0.05178195798723177</v>
      </c>
      <c r="G51" s="17">
        <f t="shared" si="7"/>
        <v>0.14049395569437215</v>
      </c>
      <c r="H51" s="14">
        <f t="shared" si="8"/>
        <v>9716</v>
      </c>
      <c r="I51" s="35">
        <f t="shared" si="9"/>
        <v>0.09923703106008763</v>
      </c>
      <c r="J51" s="112">
        <v>76876.02</v>
      </c>
      <c r="K51" s="125">
        <v>77977.95</v>
      </c>
      <c r="L51" s="35">
        <f t="shared" si="10"/>
        <v>0.014333858594656603</v>
      </c>
      <c r="M51" s="14">
        <f t="shared" si="11"/>
        <v>1101.929999999993</v>
      </c>
      <c r="N51" s="3"/>
    </row>
    <row r="52" spans="1:14" ht="15">
      <c r="A52" s="4">
        <v>58</v>
      </c>
      <c r="B52" s="7" t="s">
        <v>52</v>
      </c>
      <c r="C52" s="10">
        <v>1511</v>
      </c>
      <c r="D52" s="14">
        <v>1525</v>
      </c>
      <c r="E52" s="116">
        <v>1564</v>
      </c>
      <c r="F52" s="41">
        <f t="shared" si="6"/>
        <v>0.0010268153754441436</v>
      </c>
      <c r="G52" s="17">
        <f t="shared" si="7"/>
        <v>0.03507610853739246</v>
      </c>
      <c r="H52" s="14">
        <f t="shared" si="8"/>
        <v>53</v>
      </c>
      <c r="I52" s="35">
        <f t="shared" si="9"/>
        <v>0.0005413300376888271</v>
      </c>
      <c r="J52" s="112">
        <v>1529.536</v>
      </c>
      <c r="K52" s="125">
        <v>1544.306</v>
      </c>
      <c r="L52" s="35">
        <f t="shared" si="10"/>
        <v>0.009656523285493105</v>
      </c>
      <c r="M52" s="14">
        <f t="shared" si="11"/>
        <v>14.769999999999982</v>
      </c>
      <c r="N52" s="3"/>
    </row>
    <row r="53" spans="1:14" ht="15">
      <c r="A53" s="4">
        <v>59</v>
      </c>
      <c r="B53" s="7" t="s">
        <v>53</v>
      </c>
      <c r="C53" s="10">
        <v>1586</v>
      </c>
      <c r="D53" s="14">
        <v>1723</v>
      </c>
      <c r="E53" s="116">
        <v>1748</v>
      </c>
      <c r="F53" s="41">
        <f t="shared" si="6"/>
        <v>0.0011476171843199253</v>
      </c>
      <c r="G53" s="17">
        <f t="shared" si="7"/>
        <v>0.1021437578814628</v>
      </c>
      <c r="H53" s="14">
        <f t="shared" si="8"/>
        <v>162</v>
      </c>
      <c r="I53" s="35">
        <f t="shared" si="9"/>
        <v>0.0016546314359545283</v>
      </c>
      <c r="J53" s="112">
        <v>1725.208</v>
      </c>
      <c r="K53" s="125">
        <v>1744.253</v>
      </c>
      <c r="L53" s="35">
        <f t="shared" si="10"/>
        <v>0.011039248600748341</v>
      </c>
      <c r="M53" s="14">
        <f t="shared" si="11"/>
        <v>19.044999999999845</v>
      </c>
      <c r="N53" s="3"/>
    </row>
    <row r="54" spans="1:14" ht="15">
      <c r="A54" s="4">
        <v>60</v>
      </c>
      <c r="B54" s="7" t="s">
        <v>54</v>
      </c>
      <c r="C54" s="10">
        <v>507</v>
      </c>
      <c r="D54" s="14">
        <v>567</v>
      </c>
      <c r="E54" s="116">
        <v>568</v>
      </c>
      <c r="F54" s="41">
        <f t="shared" si="6"/>
        <v>0.000372909931746978</v>
      </c>
      <c r="G54" s="17">
        <f t="shared" si="7"/>
        <v>0.1203155818540434</v>
      </c>
      <c r="H54" s="14">
        <f t="shared" si="8"/>
        <v>61</v>
      </c>
      <c r="I54" s="35">
        <f t="shared" si="9"/>
        <v>0.000623040232056952</v>
      </c>
      <c r="J54" s="112">
        <v>564.0104</v>
      </c>
      <c r="K54" s="125">
        <v>568.3475</v>
      </c>
      <c r="L54" s="35">
        <f t="shared" si="10"/>
        <v>0.007689751820179138</v>
      </c>
      <c r="M54" s="14">
        <f t="shared" si="11"/>
        <v>4.337099999999964</v>
      </c>
      <c r="N54" s="3"/>
    </row>
    <row r="55" spans="1:14" ht="15">
      <c r="A55" s="4">
        <v>61</v>
      </c>
      <c r="B55" s="7" t="s">
        <v>55</v>
      </c>
      <c r="C55" s="10">
        <v>2203</v>
      </c>
      <c r="D55" s="14">
        <v>2565</v>
      </c>
      <c r="E55" s="116">
        <v>2602</v>
      </c>
      <c r="F55" s="41">
        <f t="shared" si="6"/>
        <v>0.0017082951450803463</v>
      </c>
      <c r="G55" s="17">
        <f t="shared" si="7"/>
        <v>0.1811166591012256</v>
      </c>
      <c r="H55" s="14">
        <f t="shared" si="8"/>
        <v>399</v>
      </c>
      <c r="I55" s="35">
        <f t="shared" si="9"/>
        <v>0.004075295944110227</v>
      </c>
      <c r="J55" s="112">
        <v>2543.086</v>
      </c>
      <c r="K55" s="125">
        <v>2587.731</v>
      </c>
      <c r="L55" s="35">
        <f t="shared" si="10"/>
        <v>0.0175554424820869</v>
      </c>
      <c r="M55" s="14">
        <f t="shared" si="11"/>
        <v>44.64500000000044</v>
      </c>
      <c r="N55" s="3"/>
    </row>
    <row r="56" spans="1:14" ht="15">
      <c r="A56" s="4">
        <v>62</v>
      </c>
      <c r="B56" s="7" t="s">
        <v>56</v>
      </c>
      <c r="C56" s="10">
        <v>4248</v>
      </c>
      <c r="D56" s="14">
        <v>4986</v>
      </c>
      <c r="E56" s="116">
        <v>5085</v>
      </c>
      <c r="F56" s="41">
        <f t="shared" si="6"/>
        <v>0.003338463033333421</v>
      </c>
      <c r="G56" s="17">
        <f t="shared" si="7"/>
        <v>0.19703389830508475</v>
      </c>
      <c r="H56" s="14">
        <f t="shared" si="8"/>
        <v>837</v>
      </c>
      <c r="I56" s="35">
        <f t="shared" si="9"/>
        <v>0.008548929085765062</v>
      </c>
      <c r="J56" s="112">
        <v>4998.41</v>
      </c>
      <c r="K56" s="125">
        <v>5095.321</v>
      </c>
      <c r="L56" s="35">
        <f t="shared" si="10"/>
        <v>0.019388365500229085</v>
      </c>
      <c r="M56" s="14">
        <f t="shared" si="11"/>
        <v>96.91100000000006</v>
      </c>
      <c r="N56" s="3"/>
    </row>
    <row r="57" spans="1:14" ht="15">
      <c r="A57" s="4">
        <v>63</v>
      </c>
      <c r="B57" s="7" t="s">
        <v>57</v>
      </c>
      <c r="C57" s="10">
        <v>1731</v>
      </c>
      <c r="D57" s="14">
        <v>1809</v>
      </c>
      <c r="E57" s="116">
        <v>1849</v>
      </c>
      <c r="F57" s="41">
        <f t="shared" si="6"/>
        <v>0.0012139268728876096</v>
      </c>
      <c r="G57" s="17">
        <f t="shared" si="7"/>
        <v>0.0681686886192952</v>
      </c>
      <c r="H57" s="14">
        <f t="shared" si="8"/>
        <v>118</v>
      </c>
      <c r="I57" s="35">
        <f t="shared" si="9"/>
        <v>0.0012052253669298416</v>
      </c>
      <c r="J57" s="112">
        <v>1817.65</v>
      </c>
      <c r="K57" s="125">
        <v>1861.895</v>
      </c>
      <c r="L57" s="35">
        <f t="shared" si="10"/>
        <v>0.024341869996974054</v>
      </c>
      <c r="M57" s="14">
        <f t="shared" si="11"/>
        <v>44.24499999999989</v>
      </c>
      <c r="N57" s="3"/>
    </row>
    <row r="58" spans="1:14" ht="15">
      <c r="A58" s="4">
        <v>64</v>
      </c>
      <c r="B58" s="7" t="s">
        <v>58</v>
      </c>
      <c r="C58" s="10">
        <v>7156</v>
      </c>
      <c r="D58" s="14">
        <v>7316</v>
      </c>
      <c r="E58" s="116">
        <v>7259</v>
      </c>
      <c r="F58" s="41">
        <f t="shared" si="6"/>
        <v>0.004765762666463579</v>
      </c>
      <c r="G58" s="17">
        <f t="shared" si="7"/>
        <v>0.014393515930687535</v>
      </c>
      <c r="H58" s="14">
        <f t="shared" si="8"/>
        <v>103</v>
      </c>
      <c r="I58" s="35">
        <f t="shared" si="9"/>
        <v>0.0010520187524896076</v>
      </c>
      <c r="J58" s="112">
        <v>7349.594</v>
      </c>
      <c r="K58" s="125">
        <v>7288.671</v>
      </c>
      <c r="L58" s="35">
        <f t="shared" si="10"/>
        <v>-0.008289301422636376</v>
      </c>
      <c r="M58" s="14">
        <f t="shared" si="11"/>
        <v>-60.922999999999774</v>
      </c>
      <c r="N58" s="3"/>
    </row>
    <row r="59" spans="1:14" ht="15">
      <c r="A59" s="4">
        <v>65</v>
      </c>
      <c r="B59" s="7" t="s">
        <v>59</v>
      </c>
      <c r="C59" s="10">
        <v>4435</v>
      </c>
      <c r="D59" s="14">
        <v>4374</v>
      </c>
      <c r="E59" s="116">
        <v>4318</v>
      </c>
      <c r="F59" s="41">
        <f t="shared" si="6"/>
        <v>0.002834903319161005</v>
      </c>
      <c r="G59" s="17">
        <f t="shared" si="7"/>
        <v>-0.026381059751972944</v>
      </c>
      <c r="H59" s="14">
        <f t="shared" si="8"/>
        <v>-117</v>
      </c>
      <c r="I59" s="35">
        <f t="shared" si="9"/>
        <v>-0.001195011592633826</v>
      </c>
      <c r="J59" s="112">
        <v>4414.179</v>
      </c>
      <c r="K59" s="125">
        <v>4353.076</v>
      </c>
      <c r="L59" s="35">
        <f t="shared" si="10"/>
        <v>-0.013842438197454173</v>
      </c>
      <c r="M59" s="14">
        <f t="shared" si="11"/>
        <v>-61.103000000000065</v>
      </c>
      <c r="N59" s="3"/>
    </row>
    <row r="60" spans="1:14" ht="15">
      <c r="A60" s="4">
        <v>66</v>
      </c>
      <c r="B60" s="7" t="s">
        <v>60</v>
      </c>
      <c r="C60" s="10">
        <v>7797</v>
      </c>
      <c r="D60" s="14">
        <v>8734</v>
      </c>
      <c r="E60" s="116">
        <v>8874</v>
      </c>
      <c r="F60" s="41">
        <f t="shared" si="6"/>
        <v>0.005826061151976554</v>
      </c>
      <c r="G60" s="17">
        <f t="shared" si="7"/>
        <v>0.13813005001923817</v>
      </c>
      <c r="H60" s="14">
        <f t="shared" si="8"/>
        <v>1077</v>
      </c>
      <c r="I60" s="35">
        <f t="shared" si="9"/>
        <v>0.011000234916808809</v>
      </c>
      <c r="J60" s="112">
        <v>8613.213</v>
      </c>
      <c r="K60" s="125">
        <v>8784.435</v>
      </c>
      <c r="L60" s="35">
        <f t="shared" si="10"/>
        <v>0.019878992891502828</v>
      </c>
      <c r="M60" s="14">
        <f t="shared" si="11"/>
        <v>171.22199999999975</v>
      </c>
      <c r="N60" s="3"/>
    </row>
    <row r="61" spans="1:14" ht="15">
      <c r="A61" s="4">
        <v>68</v>
      </c>
      <c r="B61" s="7" t="s">
        <v>61</v>
      </c>
      <c r="C61" s="10">
        <v>6103</v>
      </c>
      <c r="D61" s="14">
        <v>7597</v>
      </c>
      <c r="E61" s="116">
        <v>7768</v>
      </c>
      <c r="F61" s="41">
        <f t="shared" si="6"/>
        <v>0.0050999372355819104</v>
      </c>
      <c r="G61" s="17">
        <f t="shared" si="7"/>
        <v>0.27281664755038504</v>
      </c>
      <c r="H61" s="14">
        <f t="shared" si="8"/>
        <v>1665</v>
      </c>
      <c r="I61" s="35">
        <f t="shared" si="9"/>
        <v>0.017005934202865985</v>
      </c>
      <c r="J61" s="112">
        <v>7536.855</v>
      </c>
      <c r="K61" s="125">
        <v>7719.667</v>
      </c>
      <c r="L61" s="35">
        <f t="shared" si="10"/>
        <v>0.024255740623907562</v>
      </c>
      <c r="M61" s="14">
        <f t="shared" si="11"/>
        <v>182.8120000000008</v>
      </c>
      <c r="N61" s="3"/>
    </row>
    <row r="62" spans="1:14" ht="15">
      <c r="A62" s="4">
        <v>69</v>
      </c>
      <c r="B62" s="7" t="s">
        <v>62</v>
      </c>
      <c r="C62" s="10">
        <v>34819</v>
      </c>
      <c r="D62" s="14">
        <v>38335</v>
      </c>
      <c r="E62" s="116">
        <v>38567</v>
      </c>
      <c r="F62" s="41">
        <f t="shared" si="6"/>
        <v>0.02532045305930581</v>
      </c>
      <c r="G62" s="17">
        <f t="shared" si="7"/>
        <v>0.107642379160803</v>
      </c>
      <c r="H62" s="14">
        <f t="shared" si="8"/>
        <v>3748</v>
      </c>
      <c r="I62" s="35">
        <f t="shared" si="9"/>
        <v>0.03828122606146649</v>
      </c>
      <c r="J62" s="112">
        <v>37924.85</v>
      </c>
      <c r="K62" s="125">
        <v>38374.83</v>
      </c>
      <c r="L62" s="35">
        <f t="shared" si="10"/>
        <v>0.011865043632341412</v>
      </c>
      <c r="M62" s="14">
        <f t="shared" si="11"/>
        <v>449.9800000000032</v>
      </c>
      <c r="N62" s="3"/>
    </row>
    <row r="63" spans="1:14" ht="15">
      <c r="A63" s="4">
        <v>70</v>
      </c>
      <c r="B63" s="7" t="s">
        <v>63</v>
      </c>
      <c r="C63" s="10">
        <v>30723</v>
      </c>
      <c r="D63" s="14">
        <v>29143</v>
      </c>
      <c r="E63" s="116">
        <v>27927</v>
      </c>
      <c r="F63" s="41">
        <f t="shared" si="6"/>
        <v>0.018334957154749743</v>
      </c>
      <c r="G63" s="17">
        <f t="shared" si="7"/>
        <v>-0.09100673762327897</v>
      </c>
      <c r="H63" s="14">
        <f t="shared" si="8"/>
        <v>-2796</v>
      </c>
      <c r="I63" s="35">
        <f t="shared" si="9"/>
        <v>-0.028557712931659637</v>
      </c>
      <c r="J63" s="112">
        <v>29934.7</v>
      </c>
      <c r="K63" s="125">
        <v>28465.64</v>
      </c>
      <c r="L63" s="35">
        <f t="shared" si="10"/>
        <v>-0.0490754876447735</v>
      </c>
      <c r="M63" s="14">
        <f t="shared" si="11"/>
        <v>-1469.0600000000013</v>
      </c>
      <c r="N63" s="3"/>
    </row>
    <row r="64" spans="1:14" ht="15">
      <c r="A64" s="4">
        <v>71</v>
      </c>
      <c r="B64" s="7" t="s">
        <v>64</v>
      </c>
      <c r="C64" s="10">
        <v>15685</v>
      </c>
      <c r="D64" s="14">
        <v>17304</v>
      </c>
      <c r="E64" s="116">
        <v>17176</v>
      </c>
      <c r="F64" s="41">
        <f t="shared" si="6"/>
        <v>0.011276586245926222</v>
      </c>
      <c r="G64" s="17">
        <f t="shared" si="7"/>
        <v>0.09505897354160026</v>
      </c>
      <c r="H64" s="14">
        <f t="shared" si="8"/>
        <v>1491</v>
      </c>
      <c r="I64" s="35">
        <f t="shared" si="9"/>
        <v>0.01522873747535927</v>
      </c>
      <c r="J64" s="112">
        <v>17226.79</v>
      </c>
      <c r="K64" s="125">
        <v>17326.49</v>
      </c>
      <c r="L64" s="35">
        <f t="shared" si="10"/>
        <v>0.005787497264435262</v>
      </c>
      <c r="M64" s="14">
        <f t="shared" si="11"/>
        <v>99.70000000000073</v>
      </c>
      <c r="N64" s="3"/>
    </row>
    <row r="65" spans="1:14" ht="15">
      <c r="A65" s="4">
        <v>72</v>
      </c>
      <c r="B65" s="7" t="s">
        <v>65</v>
      </c>
      <c r="C65" s="10">
        <v>411</v>
      </c>
      <c r="D65" s="14">
        <v>517</v>
      </c>
      <c r="E65" s="116">
        <v>503</v>
      </c>
      <c r="F65" s="41">
        <f t="shared" si="6"/>
        <v>0.00033023537969846815</v>
      </c>
      <c r="G65" s="17">
        <f t="shared" si="7"/>
        <v>0.22384428223844283</v>
      </c>
      <c r="H65" s="14">
        <f t="shared" si="8"/>
        <v>92</v>
      </c>
      <c r="I65" s="35">
        <f t="shared" si="9"/>
        <v>0.0009396672352334359</v>
      </c>
      <c r="J65" s="112">
        <v>512.2105</v>
      </c>
      <c r="K65" s="125">
        <v>502.6341</v>
      </c>
      <c r="L65" s="35">
        <f t="shared" si="10"/>
        <v>-0.018696219620644314</v>
      </c>
      <c r="M65" s="14">
        <f t="shared" si="11"/>
        <v>-9.576400000000035</v>
      </c>
      <c r="N65" s="3"/>
    </row>
    <row r="66" spans="1:14" ht="15">
      <c r="A66" s="4">
        <v>73</v>
      </c>
      <c r="B66" s="7" t="s">
        <v>66</v>
      </c>
      <c r="C66" s="10">
        <v>5371</v>
      </c>
      <c r="D66" s="14">
        <v>5972</v>
      </c>
      <c r="E66" s="116">
        <v>5944</v>
      </c>
      <c r="F66" s="41">
        <f aca="true" t="shared" si="12" ref="F66:F90">E66/$E$90</f>
        <v>0.0039024236519437272</v>
      </c>
      <c r="G66" s="17">
        <f aca="true" t="shared" si="13" ref="G66:G90">(E66-C66)/C66</f>
        <v>0.10668404393967604</v>
      </c>
      <c r="H66" s="14">
        <f aca="true" t="shared" si="14" ref="H66:H90">E66-C66</f>
        <v>573</v>
      </c>
      <c r="I66" s="35">
        <f aca="true" t="shared" si="15" ref="I66:I90">H66/$H$90</f>
        <v>0.0058524926716169426</v>
      </c>
      <c r="J66" s="112">
        <v>5957.538</v>
      </c>
      <c r="K66" s="125">
        <v>5971.17</v>
      </c>
      <c r="L66" s="35">
        <f aca="true" t="shared" si="16" ref="L66:L90">(K66-J66)/J66</f>
        <v>0.0022881935457231693</v>
      </c>
      <c r="M66" s="14">
        <f aca="true" t="shared" si="17" ref="M66:M90">K66-J66</f>
        <v>13.632000000000517</v>
      </c>
      <c r="N66" s="3"/>
    </row>
    <row r="67" spans="1:14" ht="15">
      <c r="A67" s="4">
        <v>74</v>
      </c>
      <c r="B67" s="7" t="s">
        <v>67</v>
      </c>
      <c r="C67" s="10">
        <v>3919</v>
      </c>
      <c r="D67" s="14">
        <v>4397</v>
      </c>
      <c r="E67" s="116">
        <v>4410</v>
      </c>
      <c r="F67" s="41">
        <f t="shared" si="12"/>
        <v>0.002895304223598896</v>
      </c>
      <c r="G67" s="17">
        <f t="shared" si="13"/>
        <v>0.1252870630262822</v>
      </c>
      <c r="H67" s="14">
        <f t="shared" si="14"/>
        <v>491</v>
      </c>
      <c r="I67" s="35">
        <f t="shared" si="15"/>
        <v>0.005014963179343663</v>
      </c>
      <c r="J67" s="112">
        <v>4328.867</v>
      </c>
      <c r="K67" s="125">
        <v>4366.927</v>
      </c>
      <c r="L67" s="35">
        <f t="shared" si="16"/>
        <v>0.008792138913022619</v>
      </c>
      <c r="M67" s="14">
        <f t="shared" si="17"/>
        <v>38.05999999999949</v>
      </c>
      <c r="N67" s="3"/>
    </row>
    <row r="68" spans="1:14" ht="15">
      <c r="A68" s="4">
        <v>75</v>
      </c>
      <c r="B68" s="7" t="s">
        <v>68</v>
      </c>
      <c r="C68" s="10">
        <v>2483</v>
      </c>
      <c r="D68" s="14">
        <v>2323</v>
      </c>
      <c r="E68" s="116">
        <v>2224</v>
      </c>
      <c r="F68" s="41">
        <f t="shared" si="12"/>
        <v>0.0014601262116290125</v>
      </c>
      <c r="G68" s="17">
        <f t="shared" si="13"/>
        <v>-0.10430930326218284</v>
      </c>
      <c r="H68" s="14">
        <f t="shared" si="14"/>
        <v>-259</v>
      </c>
      <c r="I68" s="35">
        <f t="shared" si="15"/>
        <v>-0.002645367542668042</v>
      </c>
      <c r="J68" s="112">
        <v>2521.607</v>
      </c>
      <c r="K68" s="125">
        <v>2363.771</v>
      </c>
      <c r="L68" s="35">
        <f t="shared" si="16"/>
        <v>-0.0625934176102778</v>
      </c>
      <c r="M68" s="14">
        <f t="shared" si="17"/>
        <v>-157.83599999999979</v>
      </c>
      <c r="N68" s="3"/>
    </row>
    <row r="69" spans="1:14" ht="15">
      <c r="A69" s="4">
        <v>77</v>
      </c>
      <c r="B69" s="7" t="s">
        <v>69</v>
      </c>
      <c r="C69" s="10">
        <v>6988</v>
      </c>
      <c r="D69" s="14">
        <v>6718</v>
      </c>
      <c r="E69" s="116">
        <v>6498</v>
      </c>
      <c r="F69" s="41">
        <f t="shared" si="12"/>
        <v>0.004266142141711026</v>
      </c>
      <c r="G69" s="17">
        <f t="shared" si="13"/>
        <v>-0.07012020606754436</v>
      </c>
      <c r="H69" s="14">
        <f t="shared" si="14"/>
        <v>-490</v>
      </c>
      <c r="I69" s="35">
        <f t="shared" si="15"/>
        <v>-0.0050047494050476475</v>
      </c>
      <c r="J69" s="112">
        <v>6711.57</v>
      </c>
      <c r="K69" s="125">
        <v>6637.159</v>
      </c>
      <c r="L69" s="35">
        <f t="shared" si="16"/>
        <v>-0.011086973688719639</v>
      </c>
      <c r="M69" s="14">
        <f t="shared" si="17"/>
        <v>-74.41100000000006</v>
      </c>
      <c r="N69" s="3"/>
    </row>
    <row r="70" spans="1:14" ht="15">
      <c r="A70" s="4">
        <v>78</v>
      </c>
      <c r="B70" s="7" t="s">
        <v>70</v>
      </c>
      <c r="C70" s="10">
        <v>255</v>
      </c>
      <c r="D70" s="14">
        <v>346</v>
      </c>
      <c r="E70" s="116">
        <v>360</v>
      </c>
      <c r="F70" s="41">
        <f t="shared" si="12"/>
        <v>0.00023635136519174662</v>
      </c>
      <c r="G70" s="17">
        <f t="shared" si="13"/>
        <v>0.4117647058823529</v>
      </c>
      <c r="H70" s="14">
        <f t="shared" si="14"/>
        <v>105</v>
      </c>
      <c r="I70" s="35">
        <f t="shared" si="15"/>
        <v>0.0010724463010816387</v>
      </c>
      <c r="J70" s="112">
        <v>344.2762</v>
      </c>
      <c r="K70" s="125">
        <v>360.2531</v>
      </c>
      <c r="L70" s="35">
        <f t="shared" si="16"/>
        <v>0.04640721606663487</v>
      </c>
      <c r="M70" s="14">
        <f t="shared" si="17"/>
        <v>15.9769</v>
      </c>
      <c r="N70" s="3"/>
    </row>
    <row r="71" spans="1:14" ht="15">
      <c r="A71" s="4">
        <v>79</v>
      </c>
      <c r="B71" s="7" t="s">
        <v>71</v>
      </c>
      <c r="C71" s="10">
        <v>6745</v>
      </c>
      <c r="D71" s="14">
        <v>7133</v>
      </c>
      <c r="E71" s="116">
        <v>7073</v>
      </c>
      <c r="F71" s="41">
        <f t="shared" si="12"/>
        <v>0.004643647794447844</v>
      </c>
      <c r="G71" s="17">
        <f t="shared" si="13"/>
        <v>0.048628613787991104</v>
      </c>
      <c r="H71" s="14">
        <f t="shared" si="14"/>
        <v>328</v>
      </c>
      <c r="I71" s="35">
        <f t="shared" si="15"/>
        <v>0.003350117969093119</v>
      </c>
      <c r="J71" s="112">
        <v>7039.537</v>
      </c>
      <c r="K71" s="125">
        <v>7061.738</v>
      </c>
      <c r="L71" s="35">
        <f t="shared" si="16"/>
        <v>0.003153758549745533</v>
      </c>
      <c r="M71" s="14">
        <f t="shared" si="17"/>
        <v>22.201000000000022</v>
      </c>
      <c r="N71" s="3"/>
    </row>
    <row r="72" spans="1:14" ht="15">
      <c r="A72" s="4">
        <v>80</v>
      </c>
      <c r="B72" s="7" t="s">
        <v>72</v>
      </c>
      <c r="C72" s="10">
        <v>16358</v>
      </c>
      <c r="D72" s="14">
        <v>17546</v>
      </c>
      <c r="E72" s="116">
        <v>17478</v>
      </c>
      <c r="F72" s="41">
        <f t="shared" si="12"/>
        <v>0.011474858780059298</v>
      </c>
      <c r="G72" s="17">
        <f t="shared" si="13"/>
        <v>0.06846802787626849</v>
      </c>
      <c r="H72" s="14">
        <f t="shared" si="14"/>
        <v>1120</v>
      </c>
      <c r="I72" s="35">
        <f t="shared" si="15"/>
        <v>0.011439427211537479</v>
      </c>
      <c r="J72" s="112">
        <v>17421.32</v>
      </c>
      <c r="K72" s="125">
        <v>17386.72</v>
      </c>
      <c r="L72" s="35">
        <f t="shared" si="16"/>
        <v>-0.0019860722379244824</v>
      </c>
      <c r="M72" s="14">
        <f t="shared" si="17"/>
        <v>-34.599999999998545</v>
      </c>
      <c r="N72" s="3"/>
    </row>
    <row r="73" spans="1:14" ht="15">
      <c r="A73" s="4">
        <v>81</v>
      </c>
      <c r="B73" s="7" t="s">
        <v>73</v>
      </c>
      <c r="C73" s="10">
        <v>39216</v>
      </c>
      <c r="D73" s="14">
        <v>42717</v>
      </c>
      <c r="E73" s="116">
        <v>43336</v>
      </c>
      <c r="F73" s="41">
        <f t="shared" si="12"/>
        <v>0.028451452116526475</v>
      </c>
      <c r="G73" s="17">
        <f t="shared" si="13"/>
        <v>0.10505915952672379</v>
      </c>
      <c r="H73" s="14">
        <f t="shared" si="14"/>
        <v>4120</v>
      </c>
      <c r="I73" s="35">
        <f t="shared" si="15"/>
        <v>0.0420807500995843</v>
      </c>
      <c r="J73" s="112">
        <v>42190.03</v>
      </c>
      <c r="K73" s="125">
        <v>42442.08</v>
      </c>
      <c r="L73" s="35">
        <f t="shared" si="16"/>
        <v>0.005974160245915988</v>
      </c>
      <c r="M73" s="14">
        <f t="shared" si="17"/>
        <v>252.0500000000029</v>
      </c>
      <c r="N73" s="3"/>
    </row>
    <row r="74" spans="1:14" ht="15">
      <c r="A74" s="4">
        <v>82</v>
      </c>
      <c r="B74" s="7" t="s">
        <v>74</v>
      </c>
      <c r="C74" s="10">
        <v>38305</v>
      </c>
      <c r="D74" s="14">
        <v>43568</v>
      </c>
      <c r="E74" s="116">
        <v>43313</v>
      </c>
      <c r="F74" s="41">
        <f t="shared" si="12"/>
        <v>0.028436351890417003</v>
      </c>
      <c r="G74" s="17">
        <f t="shared" si="13"/>
        <v>0.13074011225688553</v>
      </c>
      <c r="H74" s="14">
        <f t="shared" si="14"/>
        <v>5008</v>
      </c>
      <c r="I74" s="35">
        <f t="shared" si="15"/>
        <v>0.05115058167444616</v>
      </c>
      <c r="J74" s="112">
        <v>43611.69</v>
      </c>
      <c r="K74" s="125">
        <v>43904.24</v>
      </c>
      <c r="L74" s="35">
        <f t="shared" si="16"/>
        <v>0.0067080638241718135</v>
      </c>
      <c r="M74" s="14">
        <f t="shared" si="17"/>
        <v>292.54999999999563</v>
      </c>
      <c r="N74" s="3"/>
    </row>
    <row r="75" spans="1:14" ht="15">
      <c r="A75" s="4">
        <v>84</v>
      </c>
      <c r="B75" s="7" t="s">
        <v>75</v>
      </c>
      <c r="C75" s="10">
        <v>552</v>
      </c>
      <c r="D75" s="14">
        <v>563</v>
      </c>
      <c r="E75" s="116">
        <v>474</v>
      </c>
      <c r="F75" s="41">
        <f t="shared" si="12"/>
        <v>0.00031119596416913305</v>
      </c>
      <c r="G75" s="17">
        <f t="shared" si="13"/>
        <v>-0.14130434782608695</v>
      </c>
      <c r="H75" s="14">
        <f t="shared" si="14"/>
        <v>-78</v>
      </c>
      <c r="I75" s="35">
        <f t="shared" si="15"/>
        <v>-0.0007966743950892173</v>
      </c>
      <c r="J75" s="112">
        <v>514.3977</v>
      </c>
      <c r="K75" s="125">
        <v>460.1685</v>
      </c>
      <c r="L75" s="35">
        <f t="shared" si="16"/>
        <v>-0.1054227108713744</v>
      </c>
      <c r="M75" s="14">
        <f t="shared" si="17"/>
        <v>-54.22919999999999</v>
      </c>
      <c r="N75" s="3"/>
    </row>
    <row r="76" spans="1:14" ht="15">
      <c r="A76" s="4">
        <v>85</v>
      </c>
      <c r="B76" s="7" t="s">
        <v>76</v>
      </c>
      <c r="C76" s="10">
        <v>24493</v>
      </c>
      <c r="D76" s="14">
        <v>24740</v>
      </c>
      <c r="E76" s="116">
        <v>25658</v>
      </c>
      <c r="F76" s="41">
        <f t="shared" si="12"/>
        <v>0.01684528702247176</v>
      </c>
      <c r="G76" s="17">
        <f t="shared" si="13"/>
        <v>0.0475646102968195</v>
      </c>
      <c r="H76" s="14">
        <f t="shared" si="14"/>
        <v>1165</v>
      </c>
      <c r="I76" s="35">
        <f t="shared" si="15"/>
        <v>0.011899047054858182</v>
      </c>
      <c r="J76" s="112">
        <v>24582.1</v>
      </c>
      <c r="K76" s="125">
        <v>24649.47</v>
      </c>
      <c r="L76" s="35">
        <f t="shared" si="16"/>
        <v>0.002740612071385383</v>
      </c>
      <c r="M76" s="14">
        <f t="shared" si="17"/>
        <v>67.37000000000262</v>
      </c>
      <c r="N76" s="3"/>
    </row>
    <row r="77" spans="1:14" ht="15">
      <c r="A77" s="4">
        <v>86</v>
      </c>
      <c r="B77" s="7" t="s">
        <v>77</v>
      </c>
      <c r="C77" s="10">
        <v>16729</v>
      </c>
      <c r="D77" s="14">
        <v>18563</v>
      </c>
      <c r="E77" s="116">
        <v>18681</v>
      </c>
      <c r="F77" s="41">
        <f t="shared" si="12"/>
        <v>0.012264666258741718</v>
      </c>
      <c r="G77" s="17">
        <f t="shared" si="13"/>
        <v>0.11668360332356985</v>
      </c>
      <c r="H77" s="14">
        <f t="shared" si="14"/>
        <v>1952</v>
      </c>
      <c r="I77" s="35">
        <f t="shared" si="15"/>
        <v>0.019937287425822466</v>
      </c>
      <c r="J77" s="112">
        <v>18442.72</v>
      </c>
      <c r="K77" s="125">
        <v>18615.43</v>
      </c>
      <c r="L77" s="35">
        <f t="shared" si="16"/>
        <v>0.00936467072102158</v>
      </c>
      <c r="M77" s="14">
        <f t="shared" si="17"/>
        <v>172.70999999999913</v>
      </c>
      <c r="N77" s="3"/>
    </row>
    <row r="78" spans="1:14" ht="15">
      <c r="A78" s="4">
        <v>87</v>
      </c>
      <c r="B78" s="7" t="s">
        <v>78</v>
      </c>
      <c r="C78" s="10">
        <v>1273</v>
      </c>
      <c r="D78" s="14">
        <v>1369</v>
      </c>
      <c r="E78" s="116">
        <v>1372</v>
      </c>
      <c r="F78" s="41">
        <f t="shared" si="12"/>
        <v>0.0009007613140085454</v>
      </c>
      <c r="G78" s="17">
        <f t="shared" si="13"/>
        <v>0.07776904948939513</v>
      </c>
      <c r="H78" s="14">
        <f t="shared" si="14"/>
        <v>99</v>
      </c>
      <c r="I78" s="35">
        <f t="shared" si="15"/>
        <v>0.001011163655305545</v>
      </c>
      <c r="J78" s="112">
        <v>1345.535</v>
      </c>
      <c r="K78" s="125">
        <v>1350.463</v>
      </c>
      <c r="L78" s="35">
        <f t="shared" si="16"/>
        <v>0.003662483696076195</v>
      </c>
      <c r="M78" s="14">
        <f t="shared" si="17"/>
        <v>4.927999999999884</v>
      </c>
      <c r="N78" s="3"/>
    </row>
    <row r="79" spans="1:14" ht="15">
      <c r="A79" s="4">
        <v>88</v>
      </c>
      <c r="B79" s="7" t="s">
        <v>79</v>
      </c>
      <c r="C79" s="10">
        <v>2948</v>
      </c>
      <c r="D79" s="14">
        <v>3266</v>
      </c>
      <c r="E79" s="116">
        <v>3333</v>
      </c>
      <c r="F79" s="41">
        <f t="shared" si="12"/>
        <v>0.0021882197227335873</v>
      </c>
      <c r="G79" s="17">
        <f t="shared" si="13"/>
        <v>0.13059701492537312</v>
      </c>
      <c r="H79" s="14">
        <f t="shared" si="14"/>
        <v>385</v>
      </c>
      <c r="I79" s="35">
        <f t="shared" si="15"/>
        <v>0.003932303103966008</v>
      </c>
      <c r="J79" s="112">
        <v>3244.077</v>
      </c>
      <c r="K79" s="125">
        <v>3270.222</v>
      </c>
      <c r="L79" s="35">
        <f t="shared" si="16"/>
        <v>0.008059303154641515</v>
      </c>
      <c r="M79" s="14">
        <f t="shared" si="17"/>
        <v>26.144999999999982</v>
      </c>
      <c r="N79" s="3"/>
    </row>
    <row r="80" spans="1:14" ht="15">
      <c r="A80" s="4">
        <v>90</v>
      </c>
      <c r="B80" s="7" t="s">
        <v>80</v>
      </c>
      <c r="C80" s="10">
        <v>1020</v>
      </c>
      <c r="D80" s="14">
        <v>1140</v>
      </c>
      <c r="E80" s="116">
        <v>1114</v>
      </c>
      <c r="F80" s="41">
        <f t="shared" si="12"/>
        <v>0.0007313761689544604</v>
      </c>
      <c r="G80" s="17">
        <f t="shared" si="13"/>
        <v>0.09215686274509804</v>
      </c>
      <c r="H80" s="14">
        <f t="shared" si="14"/>
        <v>94</v>
      </c>
      <c r="I80" s="35">
        <f t="shared" si="15"/>
        <v>0.000960094783825467</v>
      </c>
      <c r="J80" s="112">
        <v>1151.191</v>
      </c>
      <c r="K80" s="125">
        <v>1132.021</v>
      </c>
      <c r="L80" s="35">
        <f t="shared" si="16"/>
        <v>-0.016652319206804145</v>
      </c>
      <c r="M80" s="14">
        <f t="shared" si="17"/>
        <v>-19.170000000000073</v>
      </c>
      <c r="N80" s="3"/>
    </row>
    <row r="81" spans="1:14" ht="15">
      <c r="A81" s="4">
        <v>91</v>
      </c>
      <c r="B81" s="7" t="s">
        <v>81</v>
      </c>
      <c r="C81" s="10">
        <v>158</v>
      </c>
      <c r="D81" s="14">
        <v>175</v>
      </c>
      <c r="E81" s="116">
        <v>175</v>
      </c>
      <c r="F81" s="41">
        <f t="shared" si="12"/>
        <v>0.00011489302474598793</v>
      </c>
      <c r="G81" s="17">
        <f t="shared" si="13"/>
        <v>0.10759493670886076</v>
      </c>
      <c r="H81" s="14">
        <f t="shared" si="14"/>
        <v>17</v>
      </c>
      <c r="I81" s="35">
        <f t="shared" si="15"/>
        <v>0.00017363416303226533</v>
      </c>
      <c r="J81" s="112">
        <v>172.4913</v>
      </c>
      <c r="K81" s="125">
        <v>170.6054</v>
      </c>
      <c r="L81" s="35">
        <f t="shared" si="16"/>
        <v>-0.010933305042051353</v>
      </c>
      <c r="M81" s="14">
        <f t="shared" si="17"/>
        <v>-1.8858999999999924</v>
      </c>
      <c r="N81" s="3"/>
    </row>
    <row r="82" spans="1:14" ht="15">
      <c r="A82" s="4">
        <v>92</v>
      </c>
      <c r="B82" s="7" t="s">
        <v>82</v>
      </c>
      <c r="C82" s="10">
        <v>7026</v>
      </c>
      <c r="D82" s="14">
        <v>5922</v>
      </c>
      <c r="E82" s="116">
        <v>5588</v>
      </c>
      <c r="F82" s="41">
        <f t="shared" si="12"/>
        <v>0.0036686984130318893</v>
      </c>
      <c r="G82" s="17">
        <f t="shared" si="13"/>
        <v>-0.20466837460859663</v>
      </c>
      <c r="H82" s="14">
        <f t="shared" si="14"/>
        <v>-1438</v>
      </c>
      <c r="I82" s="35">
        <f t="shared" si="15"/>
        <v>-0.014687407437670443</v>
      </c>
      <c r="J82" s="112">
        <v>6172.387</v>
      </c>
      <c r="K82" s="125">
        <v>5765.555</v>
      </c>
      <c r="L82" s="35">
        <f t="shared" si="16"/>
        <v>-0.06591161571690166</v>
      </c>
      <c r="M82" s="14">
        <f t="shared" si="17"/>
        <v>-406.8319999999994</v>
      </c>
      <c r="N82" s="3"/>
    </row>
    <row r="83" spans="1:14" ht="15">
      <c r="A83" s="4">
        <v>93</v>
      </c>
      <c r="B83" s="7" t="s">
        <v>83</v>
      </c>
      <c r="C83" s="10">
        <v>7352</v>
      </c>
      <c r="D83" s="14">
        <v>8304</v>
      </c>
      <c r="E83" s="116">
        <v>8235</v>
      </c>
      <c r="F83" s="41">
        <f t="shared" si="12"/>
        <v>0.005406537478761204</v>
      </c>
      <c r="G83" s="17">
        <f t="shared" si="13"/>
        <v>0.12010337323177367</v>
      </c>
      <c r="H83" s="14">
        <f t="shared" si="14"/>
        <v>883</v>
      </c>
      <c r="I83" s="35">
        <f t="shared" si="15"/>
        <v>0.009018762703381781</v>
      </c>
      <c r="J83" s="112">
        <v>8095.837</v>
      </c>
      <c r="K83" s="125">
        <v>8170.175</v>
      </c>
      <c r="L83" s="35">
        <f t="shared" si="16"/>
        <v>0.00918225008729792</v>
      </c>
      <c r="M83" s="14">
        <f t="shared" si="17"/>
        <v>74.33799999999974</v>
      </c>
      <c r="N83" s="3"/>
    </row>
    <row r="84" spans="1:14" ht="15">
      <c r="A84" s="4">
        <v>94</v>
      </c>
      <c r="B84" s="7" t="s">
        <v>84</v>
      </c>
      <c r="C84" s="10">
        <v>8405</v>
      </c>
      <c r="D84" s="14">
        <v>8614</v>
      </c>
      <c r="E84" s="116">
        <v>8605</v>
      </c>
      <c r="F84" s="41">
        <f t="shared" si="12"/>
        <v>0.005649454159652721</v>
      </c>
      <c r="G84" s="17">
        <f t="shared" si="13"/>
        <v>0.02379535990481856</v>
      </c>
      <c r="H84" s="14">
        <f t="shared" si="14"/>
        <v>200</v>
      </c>
      <c r="I84" s="35">
        <f t="shared" si="15"/>
        <v>0.0020427548592031213</v>
      </c>
      <c r="J84" s="112">
        <v>8487.283</v>
      </c>
      <c r="K84" s="125">
        <v>8531.757</v>
      </c>
      <c r="L84" s="35">
        <f t="shared" si="16"/>
        <v>0.005240075062891171</v>
      </c>
      <c r="M84" s="14">
        <f t="shared" si="17"/>
        <v>44.47400000000016</v>
      </c>
      <c r="N84" s="3"/>
    </row>
    <row r="85" spans="1:14" ht="15">
      <c r="A85" s="4">
        <v>95</v>
      </c>
      <c r="B85" s="7" t="s">
        <v>85</v>
      </c>
      <c r="C85" s="10">
        <v>11638</v>
      </c>
      <c r="D85" s="14">
        <v>11823</v>
      </c>
      <c r="E85" s="116">
        <v>11705</v>
      </c>
      <c r="F85" s="41">
        <f t="shared" si="12"/>
        <v>0.00768470202658165</v>
      </c>
      <c r="G85" s="17">
        <f t="shared" si="13"/>
        <v>0.0057570029214641695</v>
      </c>
      <c r="H85" s="14">
        <f t="shared" si="14"/>
        <v>67</v>
      </c>
      <c r="I85" s="35">
        <f t="shared" si="15"/>
        <v>0.0006843228778330456</v>
      </c>
      <c r="J85" s="112">
        <v>12058.79</v>
      </c>
      <c r="K85" s="125">
        <v>11877.63</v>
      </c>
      <c r="L85" s="35">
        <f t="shared" si="16"/>
        <v>-0.015023066161696295</v>
      </c>
      <c r="M85" s="14">
        <f t="shared" si="17"/>
        <v>-181.16000000000167</v>
      </c>
      <c r="N85" s="3"/>
    </row>
    <row r="86" spans="1:14" ht="15">
      <c r="A86" s="4">
        <v>96</v>
      </c>
      <c r="B86" s="7" t="s">
        <v>86</v>
      </c>
      <c r="C86" s="10">
        <v>33564</v>
      </c>
      <c r="D86" s="14">
        <v>35800</v>
      </c>
      <c r="E86" s="116">
        <v>36467</v>
      </c>
      <c r="F86" s="41">
        <f t="shared" si="12"/>
        <v>0.023941736762353956</v>
      </c>
      <c r="G86" s="17">
        <f t="shared" si="13"/>
        <v>0.08649147896555834</v>
      </c>
      <c r="H86" s="14">
        <f t="shared" si="14"/>
        <v>2903</v>
      </c>
      <c r="I86" s="35">
        <f t="shared" si="15"/>
        <v>0.029650586781333307</v>
      </c>
      <c r="J86" s="112">
        <v>35631.09</v>
      </c>
      <c r="K86" s="125">
        <v>35766.79</v>
      </c>
      <c r="L86" s="35">
        <f t="shared" si="16"/>
        <v>0.0038084717587927954</v>
      </c>
      <c r="M86" s="14">
        <f t="shared" si="17"/>
        <v>135.70000000000437</v>
      </c>
      <c r="N86" s="3"/>
    </row>
    <row r="87" spans="1:14" ht="15">
      <c r="A87" s="4">
        <v>97</v>
      </c>
      <c r="B87" s="7" t="s">
        <v>87</v>
      </c>
      <c r="C87" s="10">
        <v>2812</v>
      </c>
      <c r="D87" s="14">
        <v>6212</v>
      </c>
      <c r="E87" s="116">
        <v>6862</v>
      </c>
      <c r="F87" s="41">
        <f t="shared" si="12"/>
        <v>0.004505119633182681</v>
      </c>
      <c r="G87" s="17">
        <f t="shared" si="13"/>
        <v>1.4402560455192035</v>
      </c>
      <c r="H87" s="14">
        <f t="shared" si="14"/>
        <v>4050</v>
      </c>
      <c r="I87" s="35">
        <f t="shared" si="15"/>
        <v>0.04136578589886321</v>
      </c>
      <c r="J87" s="112">
        <v>6168.274</v>
      </c>
      <c r="K87" s="125">
        <v>6834.693</v>
      </c>
      <c r="L87" s="35">
        <f t="shared" si="16"/>
        <v>0.10803978552184935</v>
      </c>
      <c r="M87" s="14">
        <f t="shared" si="17"/>
        <v>666.4189999999999</v>
      </c>
      <c r="N87" s="3"/>
    </row>
    <row r="88" spans="1:14" ht="15">
      <c r="A88" s="4">
        <v>98</v>
      </c>
      <c r="B88" s="7" t="s">
        <v>88</v>
      </c>
      <c r="C88" s="10">
        <v>342</v>
      </c>
      <c r="D88" s="14">
        <v>285</v>
      </c>
      <c r="E88" s="116">
        <v>293</v>
      </c>
      <c r="F88" s="41">
        <f t="shared" si="12"/>
        <v>0.00019236375000328265</v>
      </c>
      <c r="G88" s="17">
        <f t="shared" si="13"/>
        <v>-0.14327485380116958</v>
      </c>
      <c r="H88" s="14">
        <f t="shared" si="14"/>
        <v>-49</v>
      </c>
      <c r="I88" s="35">
        <f t="shared" si="15"/>
        <v>-0.0005004749405047648</v>
      </c>
      <c r="J88" s="112">
        <v>296.9691</v>
      </c>
      <c r="K88" s="125">
        <v>294.6527</v>
      </c>
      <c r="L88" s="35">
        <f t="shared" si="16"/>
        <v>-0.007800138128849244</v>
      </c>
      <c r="M88" s="14">
        <f t="shared" si="17"/>
        <v>-2.316400000000044</v>
      </c>
      <c r="N88" s="3"/>
    </row>
    <row r="89" spans="1:14" ht="15.75" thickBot="1">
      <c r="A89" s="5">
        <v>99</v>
      </c>
      <c r="B89" s="47" t="s">
        <v>89</v>
      </c>
      <c r="C89" s="10">
        <v>569</v>
      </c>
      <c r="D89" s="19">
        <v>550</v>
      </c>
      <c r="E89" s="116">
        <v>542</v>
      </c>
      <c r="F89" s="41">
        <f t="shared" si="12"/>
        <v>0.00035584011092757405</v>
      </c>
      <c r="G89" s="17">
        <f t="shared" si="13"/>
        <v>-0.04745166959578207</v>
      </c>
      <c r="H89" s="19">
        <f t="shared" si="14"/>
        <v>-27</v>
      </c>
      <c r="I89" s="66">
        <f t="shared" si="15"/>
        <v>-0.0002757719059924214</v>
      </c>
      <c r="J89" s="112">
        <v>555.9712</v>
      </c>
      <c r="K89" s="125">
        <v>555.1964</v>
      </c>
      <c r="L89" s="35">
        <f t="shared" si="16"/>
        <v>-0.001393597366194353</v>
      </c>
      <c r="M89" s="19">
        <f t="shared" si="17"/>
        <v>-0.7747999999999138</v>
      </c>
      <c r="N89" s="3"/>
    </row>
    <row r="90" spans="1:14" s="65" customFormat="1" ht="15.75" thickBot="1">
      <c r="A90" s="144" t="s">
        <v>90</v>
      </c>
      <c r="B90" s="145"/>
      <c r="C90" s="56">
        <v>1425249</v>
      </c>
      <c r="D90" s="126">
        <v>1524784</v>
      </c>
      <c r="E90" s="122">
        <v>1523156</v>
      </c>
      <c r="F90" s="26">
        <f t="shared" si="12"/>
        <v>1</v>
      </c>
      <c r="G90" s="26">
        <f t="shared" si="13"/>
        <v>0.06869466317815343</v>
      </c>
      <c r="H90" s="55">
        <f t="shared" si="14"/>
        <v>97907</v>
      </c>
      <c r="I90" s="67">
        <f t="shared" si="15"/>
        <v>1</v>
      </c>
      <c r="J90" s="121">
        <v>1518061</v>
      </c>
      <c r="K90" s="123">
        <v>1523949</v>
      </c>
      <c r="L90" s="37">
        <f t="shared" si="16"/>
        <v>0.00387863201808096</v>
      </c>
      <c r="M90" s="55">
        <f t="shared" si="17"/>
        <v>5888</v>
      </c>
      <c r="N90" s="3"/>
    </row>
    <row r="91" spans="3:11" ht="15">
      <c r="C91" s="3"/>
      <c r="D91" s="3"/>
      <c r="E91" s="3"/>
      <c r="J91" s="3"/>
      <c r="K91" s="3"/>
    </row>
  </sheetData>
  <sheetProtection/>
  <autoFilter ref="A1:M90">
    <sortState ref="A2:M91">
      <sortCondition sortBy="value" ref="A2:A91"/>
    </sortState>
  </autoFilter>
  <mergeCells count="1">
    <mergeCell ref="A90:B9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E27" sqref="E27"/>
    </sheetView>
  </sheetViews>
  <sheetFormatPr defaultColWidth="9.140625" defaultRowHeight="15"/>
  <cols>
    <col min="1" max="1" width="17.28125" style="0" bestFit="1" customWidth="1"/>
    <col min="2" max="2" width="34.57421875" style="0" bestFit="1" customWidth="1"/>
    <col min="3" max="3" width="12.00390625" style="0" bestFit="1" customWidth="1"/>
    <col min="4" max="4" width="12.00390625" style="0" customWidth="1"/>
    <col min="5" max="5" width="12.00390625" style="0" bestFit="1" customWidth="1"/>
    <col min="6" max="6" width="17.8515625" style="0" customWidth="1"/>
    <col min="7" max="7" width="28.57421875" style="0" customWidth="1"/>
    <col min="8" max="8" width="26.7109375" style="0" customWidth="1"/>
    <col min="9" max="9" width="22.00390625" style="0" customWidth="1"/>
    <col min="10" max="11" width="21.28125" style="0" bestFit="1" customWidth="1"/>
    <col min="12" max="12" width="30.00390625" style="0" customWidth="1"/>
    <col min="13" max="13" width="30.57421875" style="0" customWidth="1"/>
  </cols>
  <sheetData>
    <row r="1" spans="1:13" ht="45.75" thickBot="1">
      <c r="A1" s="18" t="s">
        <v>1</v>
      </c>
      <c r="B1" s="18" t="s">
        <v>91</v>
      </c>
      <c r="C1" s="104">
        <v>40817</v>
      </c>
      <c r="D1" s="105">
        <v>41153</v>
      </c>
      <c r="E1" s="104">
        <v>41183</v>
      </c>
      <c r="F1" s="42" t="s">
        <v>285</v>
      </c>
      <c r="G1" s="44" t="s">
        <v>286</v>
      </c>
      <c r="H1" s="42" t="s">
        <v>287</v>
      </c>
      <c r="I1" s="42" t="s">
        <v>288</v>
      </c>
      <c r="J1" s="127" t="s">
        <v>284</v>
      </c>
      <c r="K1" s="73" t="s">
        <v>289</v>
      </c>
      <c r="L1" s="53" t="s">
        <v>306</v>
      </c>
      <c r="M1" s="42" t="s">
        <v>307</v>
      </c>
    </row>
    <row r="2" spans="1:13" ht="15">
      <c r="A2" s="4">
        <v>10</v>
      </c>
      <c r="B2" s="7" t="s">
        <v>10</v>
      </c>
      <c r="C2" s="13">
        <v>387975</v>
      </c>
      <c r="D2" s="13">
        <v>423548</v>
      </c>
      <c r="E2" s="9">
        <v>391180</v>
      </c>
      <c r="F2" s="40">
        <f aca="true" t="shared" si="0" ref="F2:F26">E2/$E$26</f>
        <v>0.12031709728159269</v>
      </c>
      <c r="G2" s="16">
        <f aca="true" t="shared" si="1" ref="G2:G26">(E2-C2)/C2</f>
        <v>0.008260841549068884</v>
      </c>
      <c r="H2" s="114">
        <f aca="true" t="shared" si="2" ref="H2:H26">E2-C2</f>
        <v>3205</v>
      </c>
      <c r="I2" s="45">
        <f aca="true" t="shared" si="3" ref="I2:I26">H2/$H$26</f>
        <v>0.022937421275621206</v>
      </c>
      <c r="J2" s="111">
        <v>400809.5</v>
      </c>
      <c r="K2" s="128">
        <v>382817.7</v>
      </c>
      <c r="L2" s="45">
        <f aca="true" t="shared" si="4" ref="L2:L26">(K2-J2)/J2</f>
        <v>-0.04488865658124368</v>
      </c>
      <c r="M2" s="13">
        <f aca="true" t="shared" si="5" ref="M2:M26">K2-J2</f>
        <v>-17991.79999999999</v>
      </c>
    </row>
    <row r="3" spans="1:13" ht="15">
      <c r="A3" s="4">
        <v>11</v>
      </c>
      <c r="B3" s="7" t="s">
        <v>11</v>
      </c>
      <c r="C3" s="14">
        <v>12637</v>
      </c>
      <c r="D3" s="14">
        <v>13218</v>
      </c>
      <c r="E3" s="11">
        <v>12715</v>
      </c>
      <c r="F3" s="41">
        <f t="shared" si="0"/>
        <v>0.003910813160017003</v>
      </c>
      <c r="G3" s="17">
        <f t="shared" si="1"/>
        <v>0.006172351032681807</v>
      </c>
      <c r="H3" s="10">
        <f t="shared" si="2"/>
        <v>78</v>
      </c>
      <c r="I3" s="35">
        <f t="shared" si="3"/>
        <v>0.000558227413260048</v>
      </c>
      <c r="J3" s="112">
        <v>12662.31</v>
      </c>
      <c r="K3" s="129">
        <v>12578.43</v>
      </c>
      <c r="L3" s="35">
        <f t="shared" si="4"/>
        <v>-0.006624383702499718</v>
      </c>
      <c r="M3" s="14">
        <f t="shared" si="5"/>
        <v>-83.8799999999992</v>
      </c>
    </row>
    <row r="4" spans="1:13" ht="15">
      <c r="A4" s="4">
        <v>12</v>
      </c>
      <c r="B4" s="7" t="s">
        <v>12</v>
      </c>
      <c r="C4" s="14">
        <v>4957</v>
      </c>
      <c r="D4" s="14">
        <v>3190</v>
      </c>
      <c r="E4" s="11">
        <v>3254</v>
      </c>
      <c r="F4" s="41">
        <f t="shared" si="0"/>
        <v>0.001000848291206868</v>
      </c>
      <c r="G4" s="17">
        <f t="shared" si="1"/>
        <v>-0.34355456929594513</v>
      </c>
      <c r="H4" s="10">
        <f t="shared" si="2"/>
        <v>-1703</v>
      </c>
      <c r="I4" s="35">
        <f t="shared" si="3"/>
        <v>-0.01218796518951105</v>
      </c>
      <c r="J4" s="112">
        <v>3471.606</v>
      </c>
      <c r="K4" s="129">
        <v>3282.852</v>
      </c>
      <c r="L4" s="35">
        <f t="shared" si="4"/>
        <v>-0.0543708012948475</v>
      </c>
      <c r="M4" s="14">
        <f t="shared" si="5"/>
        <v>-188.75400000000036</v>
      </c>
    </row>
    <row r="5" spans="1:13" ht="15">
      <c r="A5" s="4">
        <v>13</v>
      </c>
      <c r="B5" s="7" t="s">
        <v>13</v>
      </c>
      <c r="C5" s="14">
        <v>382009</v>
      </c>
      <c r="D5" s="14">
        <v>420618</v>
      </c>
      <c r="E5" s="11">
        <v>420403</v>
      </c>
      <c r="F5" s="41">
        <f t="shared" si="0"/>
        <v>0.12930535469214535</v>
      </c>
      <c r="G5" s="17">
        <f t="shared" si="1"/>
        <v>0.10050548547285536</v>
      </c>
      <c r="H5" s="10">
        <f t="shared" si="2"/>
        <v>38394</v>
      </c>
      <c r="I5" s="35">
        <f t="shared" si="3"/>
        <v>0.274776709034696</v>
      </c>
      <c r="J5" s="112">
        <v>421500.9</v>
      </c>
      <c r="K5" s="129">
        <v>422282.8</v>
      </c>
      <c r="L5" s="35">
        <f t="shared" si="4"/>
        <v>0.0018550375574523448</v>
      </c>
      <c r="M5" s="14">
        <f t="shared" si="5"/>
        <v>781.8999999999651</v>
      </c>
    </row>
    <row r="6" spans="1:13" ht="15">
      <c r="A6" s="4">
        <v>14</v>
      </c>
      <c r="B6" s="7" t="s">
        <v>14</v>
      </c>
      <c r="C6" s="14">
        <v>404128</v>
      </c>
      <c r="D6" s="14">
        <v>441586</v>
      </c>
      <c r="E6" s="11">
        <v>441861</v>
      </c>
      <c r="F6" s="41">
        <f t="shared" si="0"/>
        <v>0.13590529403840132</v>
      </c>
      <c r="G6" s="17">
        <f t="shared" si="1"/>
        <v>0.09336893261540898</v>
      </c>
      <c r="H6" s="10">
        <f t="shared" si="2"/>
        <v>37733</v>
      </c>
      <c r="I6" s="35">
        <f t="shared" si="3"/>
        <v>0.2700460895454025</v>
      </c>
      <c r="J6" s="112">
        <v>451467.8</v>
      </c>
      <c r="K6" s="129">
        <v>454753.6</v>
      </c>
      <c r="L6" s="35">
        <f t="shared" si="4"/>
        <v>0.007278038433748738</v>
      </c>
      <c r="M6" s="14">
        <f t="shared" si="5"/>
        <v>3285.7999999999884</v>
      </c>
    </row>
    <row r="7" spans="1:13" ht="15">
      <c r="A7" s="4">
        <v>15</v>
      </c>
      <c r="B7" s="7" t="s">
        <v>15</v>
      </c>
      <c r="C7" s="14">
        <v>52510</v>
      </c>
      <c r="D7" s="14">
        <v>58910</v>
      </c>
      <c r="E7" s="11">
        <v>58800</v>
      </c>
      <c r="F7" s="41">
        <f t="shared" si="0"/>
        <v>0.018085396288556804</v>
      </c>
      <c r="G7" s="17">
        <f t="shared" si="1"/>
        <v>0.11978670729384878</v>
      </c>
      <c r="H7" s="10">
        <f t="shared" si="2"/>
        <v>6290</v>
      </c>
      <c r="I7" s="35">
        <f t="shared" si="3"/>
        <v>0.04501603114622695</v>
      </c>
      <c r="J7" s="112">
        <v>59504.59</v>
      </c>
      <c r="K7" s="129">
        <v>59932.94</v>
      </c>
      <c r="L7" s="35">
        <f t="shared" si="4"/>
        <v>0.007198604342959188</v>
      </c>
      <c r="M7" s="14">
        <f t="shared" si="5"/>
        <v>428.3500000000058</v>
      </c>
    </row>
    <row r="8" spans="1:13" ht="15">
      <c r="A8" s="4">
        <v>16</v>
      </c>
      <c r="B8" s="7" t="s">
        <v>16</v>
      </c>
      <c r="C8" s="14">
        <v>64921</v>
      </c>
      <c r="D8" s="14">
        <v>66350</v>
      </c>
      <c r="E8" s="11">
        <v>64399</v>
      </c>
      <c r="F8" s="41">
        <f t="shared" si="0"/>
        <v>0.019807507407938258</v>
      </c>
      <c r="G8" s="17">
        <f t="shared" si="1"/>
        <v>-0.008040541581306512</v>
      </c>
      <c r="H8" s="10">
        <f t="shared" si="2"/>
        <v>-522</v>
      </c>
      <c r="I8" s="35">
        <f t="shared" si="3"/>
        <v>-0.003735829611817245</v>
      </c>
      <c r="J8" s="112">
        <v>65921.56</v>
      </c>
      <c r="K8" s="129">
        <v>65576.51</v>
      </c>
      <c r="L8" s="35">
        <f t="shared" si="4"/>
        <v>-0.005234251131192935</v>
      </c>
      <c r="M8" s="14">
        <f t="shared" si="5"/>
        <v>-345.0500000000029</v>
      </c>
    </row>
    <row r="9" spans="1:13" ht="15">
      <c r="A9" s="4">
        <v>17</v>
      </c>
      <c r="B9" s="7" t="s">
        <v>17</v>
      </c>
      <c r="C9" s="14">
        <v>39038</v>
      </c>
      <c r="D9" s="14">
        <v>40629</v>
      </c>
      <c r="E9" s="11">
        <v>40660</v>
      </c>
      <c r="F9" s="41">
        <f t="shared" si="0"/>
        <v>0.012505990018583667</v>
      </c>
      <c r="G9" s="17">
        <f t="shared" si="1"/>
        <v>0.04154925969568113</v>
      </c>
      <c r="H9" s="10">
        <f t="shared" si="2"/>
        <v>1622</v>
      </c>
      <c r="I9" s="35">
        <f t="shared" si="3"/>
        <v>0.011608267491125616</v>
      </c>
      <c r="J9" s="112">
        <v>40356.23</v>
      </c>
      <c r="K9" s="129">
        <v>40237.72</v>
      </c>
      <c r="L9" s="35">
        <f t="shared" si="4"/>
        <v>-0.002936597397725259</v>
      </c>
      <c r="M9" s="14">
        <f t="shared" si="5"/>
        <v>-118.51000000000204</v>
      </c>
    </row>
    <row r="10" spans="1:13" ht="15">
      <c r="A10" s="4">
        <v>18</v>
      </c>
      <c r="B10" s="7" t="s">
        <v>18</v>
      </c>
      <c r="C10" s="14">
        <v>67916</v>
      </c>
      <c r="D10" s="14">
        <v>70436</v>
      </c>
      <c r="E10" s="11">
        <v>69197</v>
      </c>
      <c r="F10" s="41">
        <f t="shared" si="0"/>
        <v>0.02128325113910315</v>
      </c>
      <c r="G10" s="17">
        <f t="shared" si="1"/>
        <v>0.018861534837151774</v>
      </c>
      <c r="H10" s="10">
        <f t="shared" si="2"/>
        <v>1281</v>
      </c>
      <c r="I10" s="35">
        <f t="shared" si="3"/>
        <v>0.009167811748540021</v>
      </c>
      <c r="J10" s="112">
        <v>70639.01</v>
      </c>
      <c r="K10" s="129">
        <v>70421.19</v>
      </c>
      <c r="L10" s="35">
        <f t="shared" si="4"/>
        <v>-0.003083565299117194</v>
      </c>
      <c r="M10" s="14">
        <f t="shared" si="5"/>
        <v>-217.81999999999243</v>
      </c>
    </row>
    <row r="11" spans="1:13" ht="15">
      <c r="A11" s="4">
        <v>19</v>
      </c>
      <c r="B11" s="7" t="s">
        <v>19</v>
      </c>
      <c r="C11" s="14">
        <v>8512</v>
      </c>
      <c r="D11" s="14">
        <v>9510</v>
      </c>
      <c r="E11" s="11">
        <v>9421</v>
      </c>
      <c r="F11" s="41">
        <f t="shared" si="0"/>
        <v>0.002897661878137647</v>
      </c>
      <c r="G11" s="17">
        <f t="shared" si="1"/>
        <v>0.10679041353383459</v>
      </c>
      <c r="H11" s="10">
        <f t="shared" si="2"/>
        <v>909</v>
      </c>
      <c r="I11" s="35">
        <f t="shared" si="3"/>
        <v>0.006505496392992099</v>
      </c>
      <c r="J11" s="112">
        <v>9482.022</v>
      </c>
      <c r="K11" s="129">
        <v>9533.783</v>
      </c>
      <c r="L11" s="35">
        <f t="shared" si="4"/>
        <v>0.005458856771266571</v>
      </c>
      <c r="M11" s="14">
        <f t="shared" si="5"/>
        <v>51.7609999999986</v>
      </c>
    </row>
    <row r="12" spans="1:13" ht="15">
      <c r="A12" s="4">
        <v>20</v>
      </c>
      <c r="B12" s="7" t="s">
        <v>20</v>
      </c>
      <c r="C12" s="14">
        <v>77179</v>
      </c>
      <c r="D12" s="14">
        <v>78182</v>
      </c>
      <c r="E12" s="11">
        <v>77334</v>
      </c>
      <c r="F12" s="41">
        <f t="shared" si="0"/>
        <v>0.023785987016653944</v>
      </c>
      <c r="G12" s="17">
        <f t="shared" si="1"/>
        <v>0.002008318324932948</v>
      </c>
      <c r="H12" s="10">
        <f t="shared" si="2"/>
        <v>155</v>
      </c>
      <c r="I12" s="35">
        <f t="shared" si="3"/>
        <v>0.001109298064811634</v>
      </c>
      <c r="J12" s="112">
        <v>78162.71</v>
      </c>
      <c r="K12" s="129">
        <v>77621.45</v>
      </c>
      <c r="L12" s="35">
        <f t="shared" si="4"/>
        <v>-0.006924785489141935</v>
      </c>
      <c r="M12" s="14">
        <f t="shared" si="5"/>
        <v>-541.2600000000093</v>
      </c>
    </row>
    <row r="13" spans="1:13" ht="15">
      <c r="A13" s="4">
        <v>21</v>
      </c>
      <c r="B13" s="7" t="s">
        <v>21</v>
      </c>
      <c r="C13" s="14">
        <v>10122</v>
      </c>
      <c r="D13" s="14">
        <v>12000</v>
      </c>
      <c r="E13" s="11">
        <v>12439</v>
      </c>
      <c r="F13" s="41">
        <f t="shared" si="0"/>
        <v>0.0038259225243768382</v>
      </c>
      <c r="G13" s="17">
        <f t="shared" si="1"/>
        <v>0.2289073305670816</v>
      </c>
      <c r="H13" s="10">
        <f t="shared" si="2"/>
        <v>2317</v>
      </c>
      <c r="I13" s="35">
        <f t="shared" si="3"/>
        <v>0.016582216878506813</v>
      </c>
      <c r="J13" s="112">
        <v>11573.56</v>
      </c>
      <c r="K13" s="129">
        <v>12021.47</v>
      </c>
      <c r="L13" s="35">
        <f t="shared" si="4"/>
        <v>0.03870114294996525</v>
      </c>
      <c r="M13" s="14">
        <f t="shared" si="5"/>
        <v>447.90999999999985</v>
      </c>
    </row>
    <row r="14" spans="1:13" ht="15">
      <c r="A14" s="4">
        <v>22</v>
      </c>
      <c r="B14" s="7" t="s">
        <v>22</v>
      </c>
      <c r="C14" s="14">
        <v>158739</v>
      </c>
      <c r="D14" s="14">
        <v>169019</v>
      </c>
      <c r="E14" s="11">
        <v>167362</v>
      </c>
      <c r="F14" s="41">
        <f t="shared" si="0"/>
        <v>0.05147632812322183</v>
      </c>
      <c r="G14" s="17">
        <f t="shared" si="1"/>
        <v>0.05432187427160307</v>
      </c>
      <c r="H14" s="10">
        <f t="shared" si="2"/>
        <v>8623</v>
      </c>
      <c r="I14" s="35">
        <f t="shared" si="3"/>
        <v>0.06171275621206916</v>
      </c>
      <c r="J14" s="112">
        <v>167672</v>
      </c>
      <c r="K14" s="129">
        <v>168122.6</v>
      </c>
      <c r="L14" s="35">
        <f t="shared" si="4"/>
        <v>0.002687389665537513</v>
      </c>
      <c r="M14" s="14">
        <f t="shared" si="5"/>
        <v>450.6000000000058</v>
      </c>
    </row>
    <row r="15" spans="1:13" ht="15">
      <c r="A15" s="4">
        <v>23</v>
      </c>
      <c r="B15" s="7" t="s">
        <v>23</v>
      </c>
      <c r="C15" s="14">
        <v>199327</v>
      </c>
      <c r="D15" s="14">
        <v>208630</v>
      </c>
      <c r="E15" s="11">
        <v>204538</v>
      </c>
      <c r="F15" s="41">
        <f t="shared" si="0"/>
        <v>0.06291072765423183</v>
      </c>
      <c r="G15" s="17">
        <f t="shared" si="1"/>
        <v>0.026142971097743908</v>
      </c>
      <c r="H15" s="10">
        <f t="shared" si="2"/>
        <v>5211</v>
      </c>
      <c r="I15" s="35">
        <f t="shared" si="3"/>
        <v>0.03729388526279629</v>
      </c>
      <c r="J15" s="112">
        <v>204260.8</v>
      </c>
      <c r="K15" s="129">
        <v>204264.5</v>
      </c>
      <c r="L15" s="35">
        <f t="shared" si="4"/>
        <v>1.8114097271780203E-05</v>
      </c>
      <c r="M15" s="14">
        <f t="shared" si="5"/>
        <v>3.7000000000116415</v>
      </c>
    </row>
    <row r="16" spans="1:13" ht="15">
      <c r="A16" s="4">
        <v>24</v>
      </c>
      <c r="B16" s="7" t="s">
        <v>24</v>
      </c>
      <c r="C16" s="14">
        <v>155922</v>
      </c>
      <c r="D16" s="14">
        <v>163367</v>
      </c>
      <c r="E16" s="11">
        <v>163320</v>
      </c>
      <c r="F16" s="41">
        <f t="shared" si="0"/>
        <v>0.05023311091576696</v>
      </c>
      <c r="G16" s="17">
        <f t="shared" si="1"/>
        <v>0.047446800323238544</v>
      </c>
      <c r="H16" s="10">
        <f t="shared" si="2"/>
        <v>7398</v>
      </c>
      <c r="I16" s="35">
        <f t="shared" si="3"/>
        <v>0.05294572311920302</v>
      </c>
      <c r="J16" s="112">
        <v>161655.1</v>
      </c>
      <c r="K16" s="129">
        <v>162167.8</v>
      </c>
      <c r="L16" s="35">
        <f t="shared" si="4"/>
        <v>0.0031715671203691224</v>
      </c>
      <c r="M16" s="14">
        <f t="shared" si="5"/>
        <v>512.6999999999825</v>
      </c>
    </row>
    <row r="17" spans="1:13" ht="15">
      <c r="A17" s="4">
        <v>25</v>
      </c>
      <c r="B17" s="7" t="s">
        <v>25</v>
      </c>
      <c r="C17" s="14">
        <v>354508</v>
      </c>
      <c r="D17" s="14">
        <v>361488</v>
      </c>
      <c r="E17" s="11">
        <v>350823</v>
      </c>
      <c r="F17" s="41">
        <f t="shared" si="0"/>
        <v>0.10790430241735312</v>
      </c>
      <c r="G17" s="17">
        <f t="shared" si="1"/>
        <v>-0.010394687849075337</v>
      </c>
      <c r="H17" s="10">
        <f t="shared" si="2"/>
        <v>-3685</v>
      </c>
      <c r="I17" s="35">
        <f t="shared" si="3"/>
        <v>-0.02637266689568304</v>
      </c>
      <c r="J17" s="112">
        <v>363680.2</v>
      </c>
      <c r="K17" s="129">
        <v>350701.6</v>
      </c>
      <c r="L17" s="35">
        <f t="shared" si="4"/>
        <v>-0.03568684795047967</v>
      </c>
      <c r="M17" s="14">
        <f t="shared" si="5"/>
        <v>-12978.600000000035</v>
      </c>
    </row>
    <row r="18" spans="1:13" ht="15">
      <c r="A18" s="4">
        <v>26</v>
      </c>
      <c r="B18" s="7" t="s">
        <v>26</v>
      </c>
      <c r="C18" s="14">
        <v>39216</v>
      </c>
      <c r="D18" s="14">
        <v>37315</v>
      </c>
      <c r="E18" s="11">
        <v>35586</v>
      </c>
      <c r="F18" s="41">
        <f t="shared" si="0"/>
        <v>0.010945355651778612</v>
      </c>
      <c r="G18" s="17">
        <f t="shared" si="1"/>
        <v>-0.09256425948592412</v>
      </c>
      <c r="H18" s="10">
        <f t="shared" si="2"/>
        <v>-3630</v>
      </c>
      <c r="I18" s="35">
        <f t="shared" si="3"/>
        <v>-0.025979045001717622</v>
      </c>
      <c r="J18" s="112">
        <v>37765.29</v>
      </c>
      <c r="K18" s="129">
        <v>37170.66</v>
      </c>
      <c r="L18" s="35">
        <f t="shared" si="4"/>
        <v>-0.01574541066677887</v>
      </c>
      <c r="M18" s="14">
        <f t="shared" si="5"/>
        <v>-594.6299999999974</v>
      </c>
    </row>
    <row r="19" spans="1:13" ht="15">
      <c r="A19" s="4">
        <v>27</v>
      </c>
      <c r="B19" s="7" t="s">
        <v>27</v>
      </c>
      <c r="C19" s="14">
        <v>85516</v>
      </c>
      <c r="D19" s="14">
        <v>97079</v>
      </c>
      <c r="E19" s="11">
        <v>98592</v>
      </c>
      <c r="F19" s="41">
        <f t="shared" si="0"/>
        <v>0.03032441140954749</v>
      </c>
      <c r="G19" s="17">
        <f t="shared" si="1"/>
        <v>0.15290705832826607</v>
      </c>
      <c r="H19" s="10">
        <f t="shared" si="2"/>
        <v>13076</v>
      </c>
      <c r="I19" s="35">
        <f t="shared" si="3"/>
        <v>0.09358181609985114</v>
      </c>
      <c r="J19" s="112">
        <v>95865.5</v>
      </c>
      <c r="K19" s="129">
        <v>97322.81</v>
      </c>
      <c r="L19" s="35">
        <f t="shared" si="4"/>
        <v>0.015201610589836777</v>
      </c>
      <c r="M19" s="14">
        <f t="shared" si="5"/>
        <v>1457.3099999999977</v>
      </c>
    </row>
    <row r="20" spans="1:13" ht="15">
      <c r="A20" s="4">
        <v>28</v>
      </c>
      <c r="B20" s="7" t="s">
        <v>28</v>
      </c>
      <c r="C20" s="14">
        <v>167245</v>
      </c>
      <c r="D20" s="14">
        <v>167211</v>
      </c>
      <c r="E20" s="11">
        <v>162637</v>
      </c>
      <c r="F20" s="41">
        <f t="shared" si="0"/>
        <v>0.05002303735003423</v>
      </c>
      <c r="G20" s="17">
        <f t="shared" si="1"/>
        <v>-0.02755239319561123</v>
      </c>
      <c r="H20" s="10">
        <f t="shared" si="2"/>
        <v>-4608</v>
      </c>
      <c r="I20" s="35">
        <f t="shared" si="3"/>
        <v>-0.03297835795259361</v>
      </c>
      <c r="J20" s="112">
        <v>167880.9</v>
      </c>
      <c r="K20" s="129">
        <v>168304.6</v>
      </c>
      <c r="L20" s="35">
        <f t="shared" si="4"/>
        <v>0.0025238130126775094</v>
      </c>
      <c r="M20" s="14">
        <f t="shared" si="5"/>
        <v>423.70000000001164</v>
      </c>
    </row>
    <row r="21" spans="1:13" ht="15">
      <c r="A21" s="4">
        <v>29</v>
      </c>
      <c r="B21" s="7" t="s">
        <v>29</v>
      </c>
      <c r="C21" s="14">
        <v>96397</v>
      </c>
      <c r="D21" s="14">
        <v>116314</v>
      </c>
      <c r="E21" s="11">
        <v>116966</v>
      </c>
      <c r="F21" s="41">
        <f t="shared" si="0"/>
        <v>0.035975790174954676</v>
      </c>
      <c r="G21" s="17">
        <f t="shared" si="1"/>
        <v>0.2133780096890982</v>
      </c>
      <c r="H21" s="10">
        <f t="shared" si="2"/>
        <v>20569</v>
      </c>
      <c r="I21" s="35">
        <f t="shared" si="3"/>
        <v>0.14720743158135807</v>
      </c>
      <c r="J21" s="112">
        <v>114111.3</v>
      </c>
      <c r="K21" s="129">
        <v>114401.4</v>
      </c>
      <c r="L21" s="35">
        <f t="shared" si="4"/>
        <v>0.0025422547986044437</v>
      </c>
      <c r="M21" s="14">
        <f t="shared" si="5"/>
        <v>290.09999999999127</v>
      </c>
    </row>
    <row r="22" spans="1:13" ht="15">
      <c r="A22" s="4">
        <v>30</v>
      </c>
      <c r="B22" s="7" t="s">
        <v>30</v>
      </c>
      <c r="C22" s="14">
        <v>35996</v>
      </c>
      <c r="D22" s="14">
        <v>35780</v>
      </c>
      <c r="E22" s="11">
        <v>27132</v>
      </c>
      <c r="F22" s="41">
        <f t="shared" si="0"/>
        <v>0.008345118573148354</v>
      </c>
      <c r="G22" s="17">
        <f t="shared" si="1"/>
        <v>-0.2462495832870319</v>
      </c>
      <c r="H22" s="10">
        <f t="shared" si="2"/>
        <v>-8864</v>
      </c>
      <c r="I22" s="35">
        <f t="shared" si="3"/>
        <v>-0.06343753578380855</v>
      </c>
      <c r="J22" s="112">
        <v>38800.45</v>
      </c>
      <c r="K22" s="129">
        <v>30686.33</v>
      </c>
      <c r="L22" s="35">
        <f t="shared" si="4"/>
        <v>-0.20912437871210246</v>
      </c>
      <c r="M22" s="14">
        <f t="shared" si="5"/>
        <v>-8114.119999999995</v>
      </c>
    </row>
    <row r="23" spans="1:13" ht="15">
      <c r="A23" s="4">
        <v>31</v>
      </c>
      <c r="B23" s="7" t="s">
        <v>31</v>
      </c>
      <c r="C23" s="14">
        <v>114697</v>
      </c>
      <c r="D23" s="14">
        <v>130793</v>
      </c>
      <c r="E23" s="11">
        <v>131612</v>
      </c>
      <c r="F23" s="41">
        <f t="shared" si="0"/>
        <v>0.04048053020968602</v>
      </c>
      <c r="G23" s="17">
        <f t="shared" si="1"/>
        <v>0.14747552246353435</v>
      </c>
      <c r="H23" s="10">
        <f t="shared" si="2"/>
        <v>16915</v>
      </c>
      <c r="I23" s="35">
        <f t="shared" si="3"/>
        <v>0.12105662429863735</v>
      </c>
      <c r="J23" s="112">
        <v>131292.4</v>
      </c>
      <c r="K23" s="129">
        <v>132054.8</v>
      </c>
      <c r="L23" s="35">
        <f t="shared" si="4"/>
        <v>0.005806886004064167</v>
      </c>
      <c r="M23" s="14">
        <f t="shared" si="5"/>
        <v>762.3999999999942</v>
      </c>
    </row>
    <row r="24" spans="1:13" ht="15">
      <c r="A24" s="4">
        <v>32</v>
      </c>
      <c r="B24" s="7" t="s">
        <v>32</v>
      </c>
      <c r="C24" s="14">
        <v>34334</v>
      </c>
      <c r="D24" s="14">
        <v>38545</v>
      </c>
      <c r="E24" s="11">
        <v>39326</v>
      </c>
      <c r="F24" s="41">
        <f t="shared" si="0"/>
        <v>0.012095685279656205</v>
      </c>
      <c r="G24" s="17">
        <f t="shared" si="1"/>
        <v>0.14539523504397972</v>
      </c>
      <c r="H24" s="10">
        <f t="shared" si="2"/>
        <v>4992</v>
      </c>
      <c r="I24" s="35">
        <f t="shared" si="3"/>
        <v>0.035726554448643075</v>
      </c>
      <c r="J24" s="112">
        <v>38833.49</v>
      </c>
      <c r="K24" s="129">
        <v>39416.29</v>
      </c>
      <c r="L24" s="35">
        <f t="shared" si="4"/>
        <v>0.015007664775944757</v>
      </c>
      <c r="M24" s="14">
        <f t="shared" si="5"/>
        <v>582.8000000000029</v>
      </c>
    </row>
    <row r="25" spans="1:13" ht="15.75" thickBot="1">
      <c r="A25" s="4">
        <v>33</v>
      </c>
      <c r="B25" s="7" t="s">
        <v>33</v>
      </c>
      <c r="C25" s="14">
        <v>157713</v>
      </c>
      <c r="D25" s="14">
        <v>162001</v>
      </c>
      <c r="E25" s="11">
        <v>151685</v>
      </c>
      <c r="F25" s="41">
        <f t="shared" si="0"/>
        <v>0.046654478503907124</v>
      </c>
      <c r="G25" s="17">
        <f t="shared" si="1"/>
        <v>-0.038221326079651015</v>
      </c>
      <c r="H25" s="10">
        <f t="shared" si="2"/>
        <v>-6028</v>
      </c>
      <c r="I25" s="35">
        <f t="shared" si="3"/>
        <v>-0.04314095957860987</v>
      </c>
      <c r="J25" s="112">
        <v>162472</v>
      </c>
      <c r="K25" s="129">
        <v>151744.2</v>
      </c>
      <c r="L25" s="35">
        <f t="shared" si="4"/>
        <v>-0.06602860800630256</v>
      </c>
      <c r="M25" s="14">
        <f t="shared" si="5"/>
        <v>-10727.799999999988</v>
      </c>
    </row>
    <row r="26" spans="1:13" s="65" customFormat="1" ht="15.75" thickBot="1">
      <c r="A26" s="144" t="s">
        <v>261</v>
      </c>
      <c r="B26" s="145"/>
      <c r="C26" s="55">
        <v>3111514</v>
      </c>
      <c r="D26" s="55">
        <v>3325719</v>
      </c>
      <c r="E26" s="122">
        <v>3251242</v>
      </c>
      <c r="F26" s="26">
        <f t="shared" si="0"/>
        <v>1</v>
      </c>
      <c r="G26" s="26">
        <f t="shared" si="1"/>
        <v>0.04490675600366895</v>
      </c>
      <c r="H26" s="55">
        <f t="shared" si="2"/>
        <v>139728</v>
      </c>
      <c r="I26" s="37">
        <f t="shared" si="3"/>
        <v>1</v>
      </c>
      <c r="J26" s="121">
        <v>3282626</v>
      </c>
      <c r="K26" s="123">
        <v>3280830</v>
      </c>
      <c r="L26" s="37">
        <f t="shared" si="4"/>
        <v>-0.0005471229436432905</v>
      </c>
      <c r="M26" s="55">
        <f t="shared" si="5"/>
        <v>-1796</v>
      </c>
    </row>
    <row r="27" spans="5:8" ht="15">
      <c r="E27" s="84"/>
      <c r="F27" s="94"/>
      <c r="H27" s="84"/>
    </row>
  </sheetData>
  <sheetProtection/>
  <autoFilter ref="A1:M25">
    <sortState ref="A2:M27">
      <sortCondition sortBy="value" ref="A2:A27"/>
    </sortState>
  </autoFilter>
  <mergeCells count="1">
    <mergeCell ref="A26:B2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7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E28" sqref="E28"/>
    </sheetView>
  </sheetViews>
  <sheetFormatPr defaultColWidth="9.140625" defaultRowHeight="15"/>
  <cols>
    <col min="1" max="1" width="13.7109375" style="0" bestFit="1" customWidth="1"/>
    <col min="2" max="2" width="34.57421875" style="0" bestFit="1" customWidth="1"/>
    <col min="3" max="3" width="14.00390625" style="0" customWidth="1"/>
    <col min="4" max="4" width="12.00390625" style="0" customWidth="1"/>
    <col min="5" max="5" width="12.00390625" style="0" bestFit="1" customWidth="1"/>
    <col min="6" max="6" width="17.8515625" style="0" customWidth="1"/>
    <col min="7" max="7" width="27.140625" style="0" customWidth="1"/>
    <col min="8" max="8" width="26.421875" style="0" customWidth="1"/>
    <col min="9" max="9" width="20.421875" style="0" customWidth="1"/>
    <col min="10" max="11" width="21.28125" style="0" bestFit="1" customWidth="1"/>
    <col min="12" max="12" width="33.421875" style="0" customWidth="1"/>
    <col min="13" max="13" width="32.140625" style="0" customWidth="1"/>
  </cols>
  <sheetData>
    <row r="1" spans="1:13" ht="45.75" thickBot="1">
      <c r="A1" s="39" t="s">
        <v>1</v>
      </c>
      <c r="B1" s="18" t="s">
        <v>91</v>
      </c>
      <c r="C1" s="104">
        <v>40817</v>
      </c>
      <c r="D1" s="105">
        <v>41153</v>
      </c>
      <c r="E1" s="104">
        <v>41183</v>
      </c>
      <c r="F1" s="42" t="s">
        <v>285</v>
      </c>
      <c r="G1" s="44" t="s">
        <v>286</v>
      </c>
      <c r="H1" s="42" t="s">
        <v>287</v>
      </c>
      <c r="I1" s="42" t="s">
        <v>288</v>
      </c>
      <c r="J1" s="127" t="s">
        <v>284</v>
      </c>
      <c r="K1" s="73" t="s">
        <v>289</v>
      </c>
      <c r="L1" s="53" t="s">
        <v>308</v>
      </c>
      <c r="M1" s="42" t="s">
        <v>309</v>
      </c>
    </row>
    <row r="2" spans="1:13" ht="15">
      <c r="A2" s="4">
        <v>10</v>
      </c>
      <c r="B2" s="7" t="s">
        <v>10</v>
      </c>
      <c r="C2" s="114">
        <v>39063</v>
      </c>
      <c r="D2" s="13">
        <v>40400</v>
      </c>
      <c r="E2" s="115">
        <v>40194</v>
      </c>
      <c r="F2" s="40">
        <f aca="true" t="shared" si="0" ref="F2:F26">E2/$E$26</f>
        <v>0.15380965318781736</v>
      </c>
      <c r="G2" s="16">
        <f aca="true" t="shared" si="1" ref="G2:G26">(E2-C2)/C2</f>
        <v>0.028953229398663696</v>
      </c>
      <c r="H2" s="13">
        <f aca="true" t="shared" si="2" ref="H2:H26">E2-C2</f>
        <v>1131</v>
      </c>
      <c r="I2" s="45">
        <f aca="true" t="shared" si="3" ref="I2:I26">H2/$H$26</f>
        <v>0.09118026443082876</v>
      </c>
      <c r="J2" s="111">
        <v>40351.52</v>
      </c>
      <c r="K2" s="128">
        <v>40326.21</v>
      </c>
      <c r="L2" s="45">
        <f aca="true" t="shared" si="4" ref="L2:L26">(K2-J2)/J2</f>
        <v>-0.0006272378339154925</v>
      </c>
      <c r="M2" s="13">
        <f aca="true" t="shared" si="5" ref="M2:M26">K2-J2</f>
        <v>-25.30999999999767</v>
      </c>
    </row>
    <row r="3" spans="1:13" ht="15">
      <c r="A3" s="4">
        <v>11</v>
      </c>
      <c r="B3" s="7" t="s">
        <v>11</v>
      </c>
      <c r="C3" s="10">
        <v>578</v>
      </c>
      <c r="D3" s="14">
        <v>595</v>
      </c>
      <c r="E3" s="116">
        <v>590</v>
      </c>
      <c r="F3" s="41">
        <f t="shared" si="0"/>
        <v>0.002257742334199439</v>
      </c>
      <c r="G3" s="17">
        <f t="shared" si="1"/>
        <v>0.020761245674740483</v>
      </c>
      <c r="H3" s="14">
        <f t="shared" si="2"/>
        <v>12</v>
      </c>
      <c r="I3" s="35">
        <f t="shared" si="3"/>
        <v>0.0009674298613350532</v>
      </c>
      <c r="J3" s="112">
        <v>591.6963</v>
      </c>
      <c r="K3" s="129">
        <v>587.2072</v>
      </c>
      <c r="L3" s="35">
        <f t="shared" si="4"/>
        <v>-0.00758683128490073</v>
      </c>
      <c r="M3" s="14">
        <f t="shared" si="5"/>
        <v>-4.489100000000008</v>
      </c>
    </row>
    <row r="4" spans="1:13" ht="15">
      <c r="A4" s="4">
        <v>12</v>
      </c>
      <c r="B4" s="7" t="s">
        <v>12</v>
      </c>
      <c r="C4" s="10">
        <v>56</v>
      </c>
      <c r="D4" s="14">
        <v>54</v>
      </c>
      <c r="E4" s="116">
        <v>54</v>
      </c>
      <c r="F4" s="41">
        <f t="shared" si="0"/>
        <v>0.00020664082380808424</v>
      </c>
      <c r="G4" s="17">
        <f t="shared" si="1"/>
        <v>-0.03571428571428571</v>
      </c>
      <c r="H4" s="14">
        <f t="shared" si="2"/>
        <v>-2</v>
      </c>
      <c r="I4" s="35">
        <f t="shared" si="3"/>
        <v>-0.00016123831022250886</v>
      </c>
      <c r="J4" s="112">
        <v>53.55936</v>
      </c>
      <c r="K4" s="129">
        <v>54.00139</v>
      </c>
      <c r="L4" s="35">
        <f t="shared" si="4"/>
        <v>0.008253085921863192</v>
      </c>
      <c r="M4" s="14">
        <f t="shared" si="5"/>
        <v>0.4420300000000026</v>
      </c>
    </row>
    <row r="5" spans="1:13" ht="15">
      <c r="A5" s="4">
        <v>13</v>
      </c>
      <c r="B5" s="7" t="s">
        <v>13</v>
      </c>
      <c r="C5" s="10">
        <v>15820</v>
      </c>
      <c r="D5" s="14">
        <v>17068</v>
      </c>
      <c r="E5" s="116">
        <v>17093</v>
      </c>
      <c r="F5" s="41">
        <f t="shared" si="0"/>
        <v>0.06540947409910342</v>
      </c>
      <c r="G5" s="17">
        <f t="shared" si="1"/>
        <v>0.08046776232616941</v>
      </c>
      <c r="H5" s="14">
        <f t="shared" si="2"/>
        <v>1273</v>
      </c>
      <c r="I5" s="35">
        <f t="shared" si="3"/>
        <v>0.1026281844566269</v>
      </c>
      <c r="J5" s="112">
        <v>17154.41</v>
      </c>
      <c r="K5" s="129">
        <v>17205.04</v>
      </c>
      <c r="L5" s="35">
        <f t="shared" si="4"/>
        <v>0.0029514276503826726</v>
      </c>
      <c r="M5" s="14">
        <f t="shared" si="5"/>
        <v>50.63000000000102</v>
      </c>
    </row>
    <row r="6" spans="1:13" ht="15">
      <c r="A6" s="4">
        <v>14</v>
      </c>
      <c r="B6" s="7" t="s">
        <v>14</v>
      </c>
      <c r="C6" s="10">
        <v>30016</v>
      </c>
      <c r="D6" s="14">
        <v>33735</v>
      </c>
      <c r="E6" s="116">
        <v>34006</v>
      </c>
      <c r="F6" s="41">
        <f t="shared" si="0"/>
        <v>0.13013014545217988</v>
      </c>
      <c r="G6" s="17">
        <f t="shared" si="1"/>
        <v>0.13292910447761194</v>
      </c>
      <c r="H6" s="14">
        <f t="shared" si="2"/>
        <v>3990</v>
      </c>
      <c r="I6" s="35">
        <f t="shared" si="3"/>
        <v>0.3216704288939052</v>
      </c>
      <c r="J6" s="112">
        <v>33819.39</v>
      </c>
      <c r="K6" s="129">
        <v>34173.58</v>
      </c>
      <c r="L6" s="35">
        <f t="shared" si="4"/>
        <v>0.010472986059180912</v>
      </c>
      <c r="M6" s="14">
        <f t="shared" si="5"/>
        <v>354.1900000000023</v>
      </c>
    </row>
    <row r="7" spans="1:13" ht="15">
      <c r="A7" s="4">
        <v>15</v>
      </c>
      <c r="B7" s="7" t="s">
        <v>15</v>
      </c>
      <c r="C7" s="10">
        <v>5597</v>
      </c>
      <c r="D7" s="14">
        <v>6344</v>
      </c>
      <c r="E7" s="116">
        <v>6326</v>
      </c>
      <c r="F7" s="41">
        <f t="shared" si="0"/>
        <v>0.02420758984092483</v>
      </c>
      <c r="G7" s="17">
        <f t="shared" si="1"/>
        <v>0.1302483473289262</v>
      </c>
      <c r="H7" s="14">
        <f t="shared" si="2"/>
        <v>729</v>
      </c>
      <c r="I7" s="35">
        <f t="shared" si="3"/>
        <v>0.05877136407610448</v>
      </c>
      <c r="J7" s="112">
        <v>6356.234</v>
      </c>
      <c r="K7" s="129">
        <v>6370.515</v>
      </c>
      <c r="L7" s="35">
        <f t="shared" si="4"/>
        <v>0.002246770650671443</v>
      </c>
      <c r="M7" s="14">
        <f t="shared" si="5"/>
        <v>14.280999999999949</v>
      </c>
    </row>
    <row r="8" spans="1:13" ht="15">
      <c r="A8" s="4">
        <v>16</v>
      </c>
      <c r="B8" s="7" t="s">
        <v>16</v>
      </c>
      <c r="C8" s="10">
        <v>11314</v>
      </c>
      <c r="D8" s="14">
        <v>11447</v>
      </c>
      <c r="E8" s="116">
        <v>11295</v>
      </c>
      <c r="F8" s="41">
        <f t="shared" si="0"/>
        <v>0.043222372313190954</v>
      </c>
      <c r="G8" s="17">
        <f t="shared" si="1"/>
        <v>-0.001679335336750928</v>
      </c>
      <c r="H8" s="14">
        <f t="shared" si="2"/>
        <v>-19</v>
      </c>
      <c r="I8" s="35">
        <f t="shared" si="3"/>
        <v>-0.0015317639471138342</v>
      </c>
      <c r="J8" s="112">
        <v>11369.58</v>
      </c>
      <c r="K8" s="129">
        <v>11336.14</v>
      </c>
      <c r="L8" s="35">
        <f t="shared" si="4"/>
        <v>-0.0029411816443527827</v>
      </c>
      <c r="M8" s="14">
        <f t="shared" si="5"/>
        <v>-33.44000000000051</v>
      </c>
    </row>
    <row r="9" spans="1:13" ht="15">
      <c r="A9" s="4">
        <v>17</v>
      </c>
      <c r="B9" s="7" t="s">
        <v>17</v>
      </c>
      <c r="C9" s="10">
        <v>1969</v>
      </c>
      <c r="D9" s="14">
        <v>1989</v>
      </c>
      <c r="E9" s="116">
        <v>1988</v>
      </c>
      <c r="F9" s="41">
        <f t="shared" si="0"/>
        <v>0.007607443661675398</v>
      </c>
      <c r="G9" s="17">
        <f t="shared" si="1"/>
        <v>0.009649568308786187</v>
      </c>
      <c r="H9" s="14">
        <f t="shared" si="2"/>
        <v>19</v>
      </c>
      <c r="I9" s="35">
        <f t="shared" si="3"/>
        <v>0.0015317639471138342</v>
      </c>
      <c r="J9" s="112">
        <v>1982.803</v>
      </c>
      <c r="K9" s="129">
        <v>1976.911</v>
      </c>
      <c r="L9" s="35">
        <f t="shared" si="4"/>
        <v>-0.0029715508802438026</v>
      </c>
      <c r="M9" s="14">
        <f t="shared" si="5"/>
        <v>-5.892000000000053</v>
      </c>
    </row>
    <row r="10" spans="1:13" ht="15">
      <c r="A10" s="4">
        <v>18</v>
      </c>
      <c r="B10" s="7" t="s">
        <v>18</v>
      </c>
      <c r="C10" s="10">
        <v>8965</v>
      </c>
      <c r="D10" s="14">
        <v>9303</v>
      </c>
      <c r="E10" s="116">
        <v>9214</v>
      </c>
      <c r="F10" s="41">
        <f t="shared" si="0"/>
        <v>0.035259047232734965</v>
      </c>
      <c r="G10" s="17">
        <f t="shared" si="1"/>
        <v>0.02777467930842164</v>
      </c>
      <c r="H10" s="14">
        <f t="shared" si="2"/>
        <v>249</v>
      </c>
      <c r="I10" s="35">
        <f t="shared" si="3"/>
        <v>0.020074169622702354</v>
      </c>
      <c r="J10" s="112">
        <v>9380.87</v>
      </c>
      <c r="K10" s="129">
        <v>9291.817</v>
      </c>
      <c r="L10" s="35">
        <f t="shared" si="4"/>
        <v>-0.009493042756162456</v>
      </c>
      <c r="M10" s="14">
        <f t="shared" si="5"/>
        <v>-89.0530000000017</v>
      </c>
    </row>
    <row r="11" spans="1:13" ht="15">
      <c r="A11" s="4">
        <v>19</v>
      </c>
      <c r="B11" s="7" t="s">
        <v>19</v>
      </c>
      <c r="C11" s="10">
        <v>378</v>
      </c>
      <c r="D11" s="14">
        <v>378</v>
      </c>
      <c r="E11" s="116">
        <v>373</v>
      </c>
      <c r="F11" s="41">
        <f t="shared" si="0"/>
        <v>0.0014273523570447302</v>
      </c>
      <c r="G11" s="17">
        <f t="shared" si="1"/>
        <v>-0.013227513227513227</v>
      </c>
      <c r="H11" s="14">
        <f t="shared" si="2"/>
        <v>-5</v>
      </c>
      <c r="I11" s="35">
        <f t="shared" si="3"/>
        <v>-0.00040309577555627216</v>
      </c>
      <c r="J11" s="112">
        <v>378.7287</v>
      </c>
      <c r="K11" s="129">
        <v>374.3641</v>
      </c>
      <c r="L11" s="35">
        <f t="shared" si="4"/>
        <v>-0.011524344471385442</v>
      </c>
      <c r="M11" s="14">
        <f t="shared" si="5"/>
        <v>-4.364599999999996</v>
      </c>
    </row>
    <row r="12" spans="1:13" ht="15">
      <c r="A12" s="4">
        <v>20</v>
      </c>
      <c r="B12" s="7" t="s">
        <v>20</v>
      </c>
      <c r="C12" s="10">
        <v>4410</v>
      </c>
      <c r="D12" s="14">
        <v>4512</v>
      </c>
      <c r="E12" s="116">
        <v>4497</v>
      </c>
      <c r="F12" s="41">
        <f t="shared" si="0"/>
        <v>0.017208588604906573</v>
      </c>
      <c r="G12" s="17">
        <f t="shared" si="1"/>
        <v>0.019727891156462583</v>
      </c>
      <c r="H12" s="14">
        <f t="shared" si="2"/>
        <v>87</v>
      </c>
      <c r="I12" s="35">
        <f t="shared" si="3"/>
        <v>0.007013866494679136</v>
      </c>
      <c r="J12" s="112">
        <v>4532.555</v>
      </c>
      <c r="K12" s="129">
        <v>4517.865</v>
      </c>
      <c r="L12" s="35">
        <f t="shared" si="4"/>
        <v>-0.003240997627166247</v>
      </c>
      <c r="M12" s="14">
        <f t="shared" si="5"/>
        <v>-14.69000000000051</v>
      </c>
    </row>
    <row r="13" spans="1:13" ht="15">
      <c r="A13" s="4">
        <v>21</v>
      </c>
      <c r="B13" s="7" t="s">
        <v>21</v>
      </c>
      <c r="C13" s="10">
        <v>201</v>
      </c>
      <c r="D13" s="14">
        <v>240</v>
      </c>
      <c r="E13" s="116">
        <v>246</v>
      </c>
      <c r="F13" s="41">
        <f t="shared" si="0"/>
        <v>0.0009413637529034949</v>
      </c>
      <c r="G13" s="17">
        <f t="shared" si="1"/>
        <v>0.22388059701492538</v>
      </c>
      <c r="H13" s="14">
        <f t="shared" si="2"/>
        <v>45</v>
      </c>
      <c r="I13" s="35">
        <f t="shared" si="3"/>
        <v>0.0036278619800064497</v>
      </c>
      <c r="J13" s="112">
        <v>238.1062</v>
      </c>
      <c r="K13" s="129">
        <v>242.8633</v>
      </c>
      <c r="L13" s="35">
        <f t="shared" si="4"/>
        <v>0.01997890017143614</v>
      </c>
      <c r="M13" s="14">
        <f t="shared" si="5"/>
        <v>4.757100000000008</v>
      </c>
    </row>
    <row r="14" spans="1:13" ht="15">
      <c r="A14" s="4">
        <v>22</v>
      </c>
      <c r="B14" s="7" t="s">
        <v>22</v>
      </c>
      <c r="C14" s="10">
        <v>10994</v>
      </c>
      <c r="D14" s="14">
        <v>11519</v>
      </c>
      <c r="E14" s="116">
        <v>11538</v>
      </c>
      <c r="F14" s="41">
        <f t="shared" si="0"/>
        <v>0.04415225602032733</v>
      </c>
      <c r="G14" s="17">
        <f t="shared" si="1"/>
        <v>0.04948153538293615</v>
      </c>
      <c r="H14" s="14">
        <f t="shared" si="2"/>
        <v>544</v>
      </c>
      <c r="I14" s="35">
        <f t="shared" si="3"/>
        <v>0.04385682038052241</v>
      </c>
      <c r="J14" s="112">
        <v>11496.39</v>
      </c>
      <c r="K14" s="129">
        <v>11510.18</v>
      </c>
      <c r="L14" s="35">
        <f t="shared" si="4"/>
        <v>0.00119950697566809</v>
      </c>
      <c r="M14" s="14">
        <f t="shared" si="5"/>
        <v>13.790000000000873</v>
      </c>
    </row>
    <row r="15" spans="1:13" ht="15">
      <c r="A15" s="4">
        <v>23</v>
      </c>
      <c r="B15" s="7" t="s">
        <v>23</v>
      </c>
      <c r="C15" s="10">
        <v>12470</v>
      </c>
      <c r="D15" s="14">
        <v>13124</v>
      </c>
      <c r="E15" s="116">
        <v>13109</v>
      </c>
      <c r="F15" s="41">
        <f t="shared" si="0"/>
        <v>0.05016397332037364</v>
      </c>
      <c r="G15" s="17">
        <f t="shared" si="1"/>
        <v>0.051242983159583</v>
      </c>
      <c r="H15" s="14">
        <f t="shared" si="2"/>
        <v>639</v>
      </c>
      <c r="I15" s="35">
        <f t="shared" si="3"/>
        <v>0.05151564011609158</v>
      </c>
      <c r="J15" s="112">
        <v>13053.82</v>
      </c>
      <c r="K15" s="129">
        <v>13097.54</v>
      </c>
      <c r="L15" s="35">
        <f t="shared" si="4"/>
        <v>0.0033492111887555645</v>
      </c>
      <c r="M15" s="14">
        <f t="shared" si="5"/>
        <v>43.720000000001164</v>
      </c>
    </row>
    <row r="16" spans="1:13" ht="15">
      <c r="A16" s="4">
        <v>24</v>
      </c>
      <c r="B16" s="7" t="s">
        <v>24</v>
      </c>
      <c r="C16" s="10">
        <v>8940</v>
      </c>
      <c r="D16" s="14">
        <v>9146</v>
      </c>
      <c r="E16" s="116">
        <v>9076</v>
      </c>
      <c r="F16" s="41">
        <f t="shared" si="0"/>
        <v>0.03473096512744764</v>
      </c>
      <c r="G16" s="17">
        <f t="shared" si="1"/>
        <v>0.015212527964205816</v>
      </c>
      <c r="H16" s="14">
        <f t="shared" si="2"/>
        <v>136</v>
      </c>
      <c r="I16" s="35">
        <f t="shared" si="3"/>
        <v>0.010964205095130602</v>
      </c>
      <c r="J16" s="112">
        <v>9070.479</v>
      </c>
      <c r="K16" s="129">
        <v>9023.168</v>
      </c>
      <c r="L16" s="35">
        <f t="shared" si="4"/>
        <v>-0.005215931815728772</v>
      </c>
      <c r="M16" s="14">
        <f t="shared" si="5"/>
        <v>-47.310999999999694</v>
      </c>
    </row>
    <row r="17" spans="1:13" ht="15">
      <c r="A17" s="4">
        <v>25</v>
      </c>
      <c r="B17" s="7" t="s">
        <v>25</v>
      </c>
      <c r="C17" s="10">
        <v>30436</v>
      </c>
      <c r="D17" s="14">
        <v>31131</v>
      </c>
      <c r="E17" s="116">
        <v>30998</v>
      </c>
      <c r="F17" s="41">
        <f t="shared" si="0"/>
        <v>0.1186194862296851</v>
      </c>
      <c r="G17" s="17">
        <f t="shared" si="1"/>
        <v>0.018464975686686817</v>
      </c>
      <c r="H17" s="14">
        <f t="shared" si="2"/>
        <v>562</v>
      </c>
      <c r="I17" s="35">
        <f t="shared" si="3"/>
        <v>0.04530796517252499</v>
      </c>
      <c r="J17" s="112">
        <v>31131.26</v>
      </c>
      <c r="K17" s="129">
        <v>30959.34</v>
      </c>
      <c r="L17" s="35">
        <f t="shared" si="4"/>
        <v>-0.005522423441903677</v>
      </c>
      <c r="M17" s="14">
        <f t="shared" si="5"/>
        <v>-171.91999999999825</v>
      </c>
    </row>
    <row r="18" spans="1:13" ht="15">
      <c r="A18" s="4">
        <v>26</v>
      </c>
      <c r="B18" s="7" t="s">
        <v>26</v>
      </c>
      <c r="C18" s="10">
        <v>2121</v>
      </c>
      <c r="D18" s="14">
        <v>1948</v>
      </c>
      <c r="E18" s="116">
        <v>1904</v>
      </c>
      <c r="F18" s="41">
        <f t="shared" si="0"/>
        <v>0.0072860023801961556</v>
      </c>
      <c r="G18" s="17">
        <f t="shared" si="1"/>
        <v>-0.10231023102310231</v>
      </c>
      <c r="H18" s="14">
        <f t="shared" si="2"/>
        <v>-217</v>
      </c>
      <c r="I18" s="35">
        <f t="shared" si="3"/>
        <v>-0.017494356659142212</v>
      </c>
      <c r="J18" s="112">
        <v>1969.308</v>
      </c>
      <c r="K18" s="129">
        <v>1920.325</v>
      </c>
      <c r="L18" s="35">
        <f t="shared" si="4"/>
        <v>-0.02487320419152309</v>
      </c>
      <c r="M18" s="14">
        <f t="shared" si="5"/>
        <v>-48.98299999999995</v>
      </c>
    </row>
    <row r="19" spans="1:13" ht="15">
      <c r="A19" s="4">
        <v>27</v>
      </c>
      <c r="B19" s="7" t="s">
        <v>27</v>
      </c>
      <c r="C19" s="10">
        <v>4484</v>
      </c>
      <c r="D19" s="14">
        <v>4636</v>
      </c>
      <c r="E19" s="116">
        <v>4571</v>
      </c>
      <c r="F19" s="41">
        <f t="shared" si="0"/>
        <v>0.017491763067162096</v>
      </c>
      <c r="G19" s="17">
        <f t="shared" si="1"/>
        <v>0.019402319357716323</v>
      </c>
      <c r="H19" s="14">
        <f t="shared" si="2"/>
        <v>87</v>
      </c>
      <c r="I19" s="35">
        <f t="shared" si="3"/>
        <v>0.007013866494679136</v>
      </c>
      <c r="J19" s="112">
        <v>4704.254</v>
      </c>
      <c r="K19" s="129">
        <v>4610.665</v>
      </c>
      <c r="L19" s="35">
        <f t="shared" si="4"/>
        <v>-0.01989454651045627</v>
      </c>
      <c r="M19" s="14">
        <f t="shared" si="5"/>
        <v>-93.58899999999994</v>
      </c>
    </row>
    <row r="20" spans="1:13" ht="15">
      <c r="A20" s="4">
        <v>28</v>
      </c>
      <c r="B20" s="7" t="s">
        <v>28</v>
      </c>
      <c r="C20" s="10">
        <v>15613</v>
      </c>
      <c r="D20" s="14">
        <v>16508</v>
      </c>
      <c r="E20" s="116">
        <v>16428</v>
      </c>
      <c r="F20" s="41">
        <f t="shared" si="0"/>
        <v>0.06286473062072608</v>
      </c>
      <c r="G20" s="17">
        <f t="shared" si="1"/>
        <v>0.05220008966886569</v>
      </c>
      <c r="H20" s="14">
        <f t="shared" si="2"/>
        <v>815</v>
      </c>
      <c r="I20" s="35">
        <f t="shared" si="3"/>
        <v>0.06570461141567237</v>
      </c>
      <c r="J20" s="112">
        <v>16386.98</v>
      </c>
      <c r="K20" s="129">
        <v>16371.58</v>
      </c>
      <c r="L20" s="35">
        <f t="shared" si="4"/>
        <v>-0.0009397704763171516</v>
      </c>
      <c r="M20" s="14">
        <f t="shared" si="5"/>
        <v>-15.399999999999636</v>
      </c>
    </row>
    <row r="21" spans="1:13" ht="15">
      <c r="A21" s="4">
        <v>29</v>
      </c>
      <c r="B21" s="7" t="s">
        <v>29</v>
      </c>
      <c r="C21" s="10">
        <v>2773</v>
      </c>
      <c r="D21" s="14">
        <v>3034</v>
      </c>
      <c r="E21" s="116">
        <v>3074</v>
      </c>
      <c r="F21" s="41">
        <f t="shared" si="0"/>
        <v>0.011763220229371315</v>
      </c>
      <c r="G21" s="17">
        <f t="shared" si="1"/>
        <v>0.10854670032455824</v>
      </c>
      <c r="H21" s="14">
        <f t="shared" si="2"/>
        <v>301</v>
      </c>
      <c r="I21" s="35">
        <f t="shared" si="3"/>
        <v>0.024266365688487584</v>
      </c>
      <c r="J21" s="112">
        <v>3020.331</v>
      </c>
      <c r="K21" s="129">
        <v>3060.139</v>
      </c>
      <c r="L21" s="35">
        <f t="shared" si="4"/>
        <v>0.013180012389370567</v>
      </c>
      <c r="M21" s="14">
        <f t="shared" si="5"/>
        <v>39.80799999999999</v>
      </c>
    </row>
    <row r="22" spans="1:13" ht="15">
      <c r="A22" s="4">
        <v>30</v>
      </c>
      <c r="B22" s="7" t="s">
        <v>30</v>
      </c>
      <c r="C22" s="10">
        <v>1099</v>
      </c>
      <c r="D22" s="14">
        <v>1085</v>
      </c>
      <c r="E22" s="116">
        <v>930</v>
      </c>
      <c r="F22" s="41">
        <f t="shared" si="0"/>
        <v>0.0035588141878058954</v>
      </c>
      <c r="G22" s="17">
        <f t="shared" si="1"/>
        <v>-0.1537761601455869</v>
      </c>
      <c r="H22" s="14">
        <f t="shared" si="2"/>
        <v>-169</v>
      </c>
      <c r="I22" s="35">
        <f t="shared" si="3"/>
        <v>-0.013624637213801999</v>
      </c>
      <c r="J22" s="112">
        <v>1046.392</v>
      </c>
      <c r="K22" s="129">
        <v>1002.527</v>
      </c>
      <c r="L22" s="35">
        <f t="shared" si="4"/>
        <v>-0.0419202363932446</v>
      </c>
      <c r="M22" s="14">
        <f t="shared" si="5"/>
        <v>-43.86500000000001</v>
      </c>
    </row>
    <row r="23" spans="1:13" ht="15">
      <c r="A23" s="4">
        <v>31</v>
      </c>
      <c r="B23" s="7" t="s">
        <v>31</v>
      </c>
      <c r="C23" s="10">
        <v>16639</v>
      </c>
      <c r="D23" s="14">
        <v>18627</v>
      </c>
      <c r="E23" s="116">
        <v>18667</v>
      </c>
      <c r="F23" s="41">
        <f t="shared" si="0"/>
        <v>0.07143267144491683</v>
      </c>
      <c r="G23" s="17">
        <f t="shared" si="1"/>
        <v>0.12188232465893382</v>
      </c>
      <c r="H23" s="14">
        <f t="shared" si="2"/>
        <v>2028</v>
      </c>
      <c r="I23" s="35">
        <f t="shared" si="3"/>
        <v>0.163495646565624</v>
      </c>
      <c r="J23" s="112">
        <v>18799.87</v>
      </c>
      <c r="K23" s="129">
        <v>18779.55</v>
      </c>
      <c r="L23" s="35">
        <f t="shared" si="4"/>
        <v>-0.001080858537851576</v>
      </c>
      <c r="M23" s="14">
        <f t="shared" si="5"/>
        <v>-20.31999999999971</v>
      </c>
    </row>
    <row r="24" spans="1:13" ht="15">
      <c r="A24" s="4">
        <v>32</v>
      </c>
      <c r="B24" s="7" t="s">
        <v>32</v>
      </c>
      <c r="C24" s="10">
        <v>5442</v>
      </c>
      <c r="D24" s="14">
        <v>5643</v>
      </c>
      <c r="E24" s="116">
        <v>5653</v>
      </c>
      <c r="F24" s="41">
        <f t="shared" si="0"/>
        <v>0.021632232907168522</v>
      </c>
      <c r="G24" s="17">
        <f t="shared" si="1"/>
        <v>0.038772510106578464</v>
      </c>
      <c r="H24" s="14">
        <f t="shared" si="2"/>
        <v>211</v>
      </c>
      <c r="I24" s="35">
        <f t="shared" si="3"/>
        <v>0.017010641728474687</v>
      </c>
      <c r="J24" s="112">
        <v>5654.003</v>
      </c>
      <c r="K24" s="129">
        <v>5667.302</v>
      </c>
      <c r="L24" s="35">
        <f t="shared" si="4"/>
        <v>0.0023521388297813033</v>
      </c>
      <c r="M24" s="14">
        <f t="shared" si="5"/>
        <v>13.298999999999978</v>
      </c>
    </row>
    <row r="25" spans="1:13" ht="15.75" thickBot="1">
      <c r="A25" s="4">
        <v>33</v>
      </c>
      <c r="B25" s="7" t="s">
        <v>33</v>
      </c>
      <c r="C25" s="10">
        <v>19541</v>
      </c>
      <c r="D25" s="14">
        <v>19731</v>
      </c>
      <c r="E25" s="116">
        <v>19499</v>
      </c>
      <c r="F25" s="41">
        <f t="shared" si="0"/>
        <v>0.07461647080433027</v>
      </c>
      <c r="G25" s="17">
        <f t="shared" si="1"/>
        <v>-0.0021493270559336777</v>
      </c>
      <c r="H25" s="14">
        <f t="shared" si="2"/>
        <v>-42</v>
      </c>
      <c r="I25" s="35">
        <f t="shared" si="3"/>
        <v>-0.003386004514672686</v>
      </c>
      <c r="J25" s="112">
        <v>19744.4</v>
      </c>
      <c r="K25" s="129">
        <v>19481.91</v>
      </c>
      <c r="L25" s="35">
        <f t="shared" si="4"/>
        <v>-0.013294402463483396</v>
      </c>
      <c r="M25" s="14">
        <f t="shared" si="5"/>
        <v>-262.4900000000016</v>
      </c>
    </row>
    <row r="26" spans="1:13" s="65" customFormat="1" ht="15.75" customHeight="1" thickBot="1">
      <c r="A26" s="144" t="s">
        <v>261</v>
      </c>
      <c r="B26" s="145"/>
      <c r="C26" s="56">
        <v>248919</v>
      </c>
      <c r="D26" s="55">
        <v>262197</v>
      </c>
      <c r="E26" s="122">
        <v>261323</v>
      </c>
      <c r="F26" s="26">
        <f t="shared" si="0"/>
        <v>1</v>
      </c>
      <c r="G26" s="26">
        <f t="shared" si="1"/>
        <v>0.0498314712818226</v>
      </c>
      <c r="H26" s="55">
        <f t="shared" si="2"/>
        <v>12404</v>
      </c>
      <c r="I26" s="37">
        <f t="shared" si="3"/>
        <v>1</v>
      </c>
      <c r="J26" s="55">
        <v>262353.5</v>
      </c>
      <c r="K26" s="126">
        <v>263123.9</v>
      </c>
      <c r="L26" s="37">
        <f t="shared" si="4"/>
        <v>0.002936495987284421</v>
      </c>
      <c r="M26" s="55">
        <f t="shared" si="5"/>
        <v>770.4000000000233</v>
      </c>
    </row>
    <row r="27" ht="15">
      <c r="E27" s="3"/>
    </row>
  </sheetData>
  <sheetProtection/>
  <autoFilter ref="A1:M25">
    <sortState ref="A2:M27">
      <sortCondition sortBy="value" ref="A2:A27"/>
    </sortState>
  </autoFilter>
  <mergeCells count="1">
    <mergeCell ref="A26:B2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84"/>
  <sheetViews>
    <sheetView zoomScalePageLayoutView="0" workbookViewId="0" topLeftCell="A1">
      <pane ySplit="1" topLeftCell="A65" activePane="bottomLeft" state="frozen"/>
      <selection pane="topLeft" activeCell="W1" sqref="W1"/>
      <selection pane="bottomLeft" activeCell="G88" sqref="G88"/>
    </sheetView>
  </sheetViews>
  <sheetFormatPr defaultColWidth="9.140625" defaultRowHeight="15"/>
  <cols>
    <col min="1" max="1" width="11.8515625" style="0" customWidth="1"/>
    <col min="2" max="2" width="16.421875" style="0" bestFit="1" customWidth="1"/>
    <col min="3" max="5" width="12.00390625" style="0" bestFit="1" customWidth="1"/>
    <col min="6" max="6" width="18.140625" style="0" customWidth="1"/>
    <col min="7" max="7" width="30.57421875" style="0" customWidth="1"/>
    <col min="8" max="8" width="27.421875" style="0" customWidth="1"/>
    <col min="9" max="9" width="22.28125" style="0" customWidth="1"/>
    <col min="10" max="11" width="28.28125" style="0" customWidth="1"/>
    <col min="12" max="12" width="29.8515625" style="0" customWidth="1"/>
    <col min="13" max="13" width="30.57421875" style="0" customWidth="1"/>
  </cols>
  <sheetData>
    <row r="1" spans="1:13" ht="45.75" thickBot="1">
      <c r="A1" s="12" t="s">
        <v>92</v>
      </c>
      <c r="B1" s="12" t="s">
        <v>175</v>
      </c>
      <c r="C1" s="104">
        <v>40817</v>
      </c>
      <c r="D1" s="105">
        <v>41153</v>
      </c>
      <c r="E1" s="104">
        <v>41183</v>
      </c>
      <c r="F1" s="42" t="s">
        <v>290</v>
      </c>
      <c r="G1" s="53" t="s">
        <v>286</v>
      </c>
      <c r="H1" s="42" t="s">
        <v>287</v>
      </c>
      <c r="I1" s="42" t="s">
        <v>291</v>
      </c>
      <c r="J1" s="127" t="s">
        <v>284</v>
      </c>
      <c r="K1" s="73" t="s">
        <v>289</v>
      </c>
      <c r="L1" s="53" t="s">
        <v>306</v>
      </c>
      <c r="M1" s="42" t="s">
        <v>307</v>
      </c>
    </row>
    <row r="2" spans="1:13" ht="15">
      <c r="A2" s="21">
        <v>1</v>
      </c>
      <c r="B2" s="95" t="s">
        <v>93</v>
      </c>
      <c r="C2" s="114">
        <v>238980</v>
      </c>
      <c r="D2" s="133">
        <v>256623</v>
      </c>
      <c r="E2" s="9">
        <v>250075</v>
      </c>
      <c r="F2" s="40">
        <f aca="true" t="shared" si="0" ref="F2:F33">E2/$E$83</f>
        <v>0.021294022619050255</v>
      </c>
      <c r="G2" s="40">
        <f aca="true" t="shared" si="1" ref="G2:G33">(E2-C2)/C2</f>
        <v>0.04642647920328061</v>
      </c>
      <c r="H2" s="114">
        <f aca="true" t="shared" si="2" ref="H2:H33">E2-C2</f>
        <v>11095</v>
      </c>
      <c r="I2" s="45">
        <f aca="true" t="shared" si="3" ref="I2:I33">H2/$H$83</f>
        <v>0.016664538852632606</v>
      </c>
      <c r="J2" s="128">
        <v>256920.2</v>
      </c>
      <c r="K2" s="111">
        <v>247938.9</v>
      </c>
      <c r="L2" s="45">
        <f aca="true" t="shared" si="4" ref="L2:L33">(K2-J2)/J2</f>
        <v>-0.03495754712942002</v>
      </c>
      <c r="M2" s="13">
        <f aca="true" t="shared" si="5" ref="M2:M33">K2-J2</f>
        <v>-8981.300000000017</v>
      </c>
    </row>
    <row r="3" spans="1:13" ht="15">
      <c r="A3" s="1">
        <v>2</v>
      </c>
      <c r="B3" s="96" t="s">
        <v>94</v>
      </c>
      <c r="C3" s="10">
        <v>40798</v>
      </c>
      <c r="D3" s="134">
        <v>42638</v>
      </c>
      <c r="E3" s="11">
        <v>42404</v>
      </c>
      <c r="F3" s="41">
        <f t="shared" si="0"/>
        <v>0.003610723723435797</v>
      </c>
      <c r="G3" s="41">
        <f t="shared" si="1"/>
        <v>0.03936467473895779</v>
      </c>
      <c r="H3" s="10">
        <f t="shared" si="2"/>
        <v>1606</v>
      </c>
      <c r="I3" s="35">
        <f t="shared" si="3"/>
        <v>0.0024121901214355984</v>
      </c>
      <c r="J3" s="129">
        <v>42439.81</v>
      </c>
      <c r="K3" s="112">
        <v>41552.69</v>
      </c>
      <c r="L3" s="35">
        <f t="shared" si="4"/>
        <v>-0.020903015352801896</v>
      </c>
      <c r="M3" s="14">
        <f t="shared" si="5"/>
        <v>-887.1199999999953</v>
      </c>
    </row>
    <row r="4" spans="1:13" ht="15">
      <c r="A4" s="1">
        <v>3</v>
      </c>
      <c r="B4" s="96" t="s">
        <v>95</v>
      </c>
      <c r="C4" s="10">
        <v>73790</v>
      </c>
      <c r="D4" s="134">
        <v>77665</v>
      </c>
      <c r="E4" s="11">
        <v>74573</v>
      </c>
      <c r="F4" s="41">
        <f t="shared" si="0"/>
        <v>0.006349931615597059</v>
      </c>
      <c r="G4" s="41">
        <f t="shared" si="1"/>
        <v>0.010611193928716628</v>
      </c>
      <c r="H4" s="10">
        <f t="shared" si="2"/>
        <v>783</v>
      </c>
      <c r="I4" s="35">
        <f t="shared" si="3"/>
        <v>0.0011760553331781282</v>
      </c>
      <c r="J4" s="129">
        <v>74395.87</v>
      </c>
      <c r="K4" s="112">
        <v>74199.66</v>
      </c>
      <c r="L4" s="35">
        <f t="shared" si="4"/>
        <v>-0.0026373775856104896</v>
      </c>
      <c r="M4" s="14">
        <f t="shared" si="5"/>
        <v>-196.20999999999185</v>
      </c>
    </row>
    <row r="5" spans="1:13" ht="15">
      <c r="A5" s="1">
        <v>4</v>
      </c>
      <c r="B5" s="96" t="s">
        <v>96</v>
      </c>
      <c r="C5" s="10">
        <v>20826</v>
      </c>
      <c r="D5" s="134">
        <v>23366</v>
      </c>
      <c r="E5" s="11">
        <v>22579</v>
      </c>
      <c r="F5" s="41">
        <f t="shared" si="0"/>
        <v>0.0019226141626133588</v>
      </c>
      <c r="G5" s="41">
        <f t="shared" si="1"/>
        <v>0.08417362911744934</v>
      </c>
      <c r="H5" s="10">
        <f t="shared" si="2"/>
        <v>1753</v>
      </c>
      <c r="I5" s="35">
        <f t="shared" si="3"/>
        <v>0.002632982118852182</v>
      </c>
      <c r="J5" s="129">
        <v>21048.76</v>
      </c>
      <c r="K5" s="112">
        <v>20302.71</v>
      </c>
      <c r="L5" s="35">
        <f t="shared" si="4"/>
        <v>-0.03544389313194694</v>
      </c>
      <c r="M5" s="14">
        <f t="shared" si="5"/>
        <v>-746.0499999999993</v>
      </c>
    </row>
    <row r="6" spans="1:13" ht="15">
      <c r="A6" s="1">
        <v>5</v>
      </c>
      <c r="B6" s="96" t="s">
        <v>97</v>
      </c>
      <c r="C6" s="10">
        <v>33636</v>
      </c>
      <c r="D6" s="134">
        <v>34872</v>
      </c>
      <c r="E6" s="11">
        <v>34494</v>
      </c>
      <c r="F6" s="41">
        <f t="shared" si="0"/>
        <v>0.002937182910013074</v>
      </c>
      <c r="G6" s="41">
        <f t="shared" si="1"/>
        <v>0.025508383874420264</v>
      </c>
      <c r="H6" s="10">
        <f t="shared" si="2"/>
        <v>858</v>
      </c>
      <c r="I6" s="35">
        <f t="shared" si="3"/>
        <v>0.0012887043114518952</v>
      </c>
      <c r="J6" s="129">
        <v>34492.97</v>
      </c>
      <c r="K6" s="112">
        <v>34081.56</v>
      </c>
      <c r="L6" s="35">
        <f t="shared" si="4"/>
        <v>-0.011927357951489926</v>
      </c>
      <c r="M6" s="14">
        <f t="shared" si="5"/>
        <v>-411.4100000000035</v>
      </c>
    </row>
    <row r="7" spans="1:13" ht="15">
      <c r="A7" s="1">
        <v>6</v>
      </c>
      <c r="B7" s="96" t="s">
        <v>98</v>
      </c>
      <c r="C7" s="10">
        <v>931226</v>
      </c>
      <c r="D7" s="134">
        <v>1000456</v>
      </c>
      <c r="E7" s="11">
        <v>966694</v>
      </c>
      <c r="F7" s="41">
        <f t="shared" si="0"/>
        <v>0.08231452125042554</v>
      </c>
      <c r="G7" s="41">
        <f t="shared" si="1"/>
        <v>0.038087424534967884</v>
      </c>
      <c r="H7" s="10">
        <f t="shared" si="2"/>
        <v>35468</v>
      </c>
      <c r="I7" s="35">
        <f t="shared" si="3"/>
        <v>0.053272452818852935</v>
      </c>
      <c r="J7" s="129">
        <v>1003933</v>
      </c>
      <c r="K7" s="112">
        <v>968509.4</v>
      </c>
      <c r="L7" s="35">
        <f t="shared" si="4"/>
        <v>-0.035284824784124015</v>
      </c>
      <c r="M7" s="14">
        <f t="shared" si="5"/>
        <v>-35423.59999999998</v>
      </c>
    </row>
    <row r="8" spans="1:13" ht="15">
      <c r="A8" s="1">
        <v>7</v>
      </c>
      <c r="B8" s="96" t="s">
        <v>99</v>
      </c>
      <c r="C8" s="10">
        <v>425782</v>
      </c>
      <c r="D8" s="134">
        <v>488840</v>
      </c>
      <c r="E8" s="11">
        <v>456929</v>
      </c>
      <c r="F8" s="41">
        <f t="shared" si="0"/>
        <v>0.038907753519144314</v>
      </c>
      <c r="G8" s="41">
        <f t="shared" si="1"/>
        <v>0.07315245830025693</v>
      </c>
      <c r="H8" s="10">
        <f t="shared" si="2"/>
        <v>31147</v>
      </c>
      <c r="I8" s="35">
        <f t="shared" si="3"/>
        <v>0.04678236968390697</v>
      </c>
      <c r="J8" s="129">
        <v>451983</v>
      </c>
      <c r="K8" s="112">
        <v>452551.4</v>
      </c>
      <c r="L8" s="35">
        <f t="shared" si="4"/>
        <v>0.0012575694218588383</v>
      </c>
      <c r="M8" s="14">
        <f t="shared" si="5"/>
        <v>568.4000000000233</v>
      </c>
    </row>
    <row r="9" spans="1:13" ht="15">
      <c r="A9" s="1">
        <v>8</v>
      </c>
      <c r="B9" s="96" t="s">
        <v>100</v>
      </c>
      <c r="C9" s="10">
        <v>21787</v>
      </c>
      <c r="D9" s="134">
        <v>25259</v>
      </c>
      <c r="E9" s="11">
        <v>23270</v>
      </c>
      <c r="F9" s="41">
        <f t="shared" si="0"/>
        <v>0.0019814531894243705</v>
      </c>
      <c r="G9" s="41">
        <f t="shared" si="1"/>
        <v>0.06806811401294349</v>
      </c>
      <c r="H9" s="10">
        <f t="shared" si="2"/>
        <v>1483</v>
      </c>
      <c r="I9" s="35">
        <f t="shared" si="3"/>
        <v>0.002227445797066621</v>
      </c>
      <c r="J9" s="129">
        <v>23383.02</v>
      </c>
      <c r="K9" s="112">
        <v>22908.19</v>
      </c>
      <c r="L9" s="35">
        <f t="shared" si="4"/>
        <v>-0.02030661565529182</v>
      </c>
      <c r="M9" s="14">
        <f t="shared" si="5"/>
        <v>-474.83000000000175</v>
      </c>
    </row>
    <row r="10" spans="1:13" ht="15">
      <c r="A10" s="1">
        <v>9</v>
      </c>
      <c r="B10" s="96" t="s">
        <v>101</v>
      </c>
      <c r="C10" s="10">
        <v>117232</v>
      </c>
      <c r="D10" s="134">
        <v>130285</v>
      </c>
      <c r="E10" s="11">
        <v>123549</v>
      </c>
      <c r="F10" s="41">
        <f t="shared" si="0"/>
        <v>0.010520264722827312</v>
      </c>
      <c r="G10" s="41">
        <f t="shared" si="1"/>
        <v>0.05388460488603794</v>
      </c>
      <c r="H10" s="10">
        <f t="shared" si="2"/>
        <v>6317</v>
      </c>
      <c r="I10" s="35">
        <f t="shared" si="3"/>
        <v>0.009488047943405154</v>
      </c>
      <c r="J10" s="129">
        <v>124666.5</v>
      </c>
      <c r="K10" s="112">
        <v>124525.9</v>
      </c>
      <c r="L10" s="35">
        <f t="shared" si="4"/>
        <v>-0.001127808994397098</v>
      </c>
      <c r="M10" s="14">
        <f t="shared" si="5"/>
        <v>-140.60000000000582</v>
      </c>
    </row>
    <row r="11" spans="1:13" ht="15">
      <c r="A11" s="1">
        <v>10</v>
      </c>
      <c r="B11" s="96" t="s">
        <v>102</v>
      </c>
      <c r="C11" s="10">
        <v>135532</v>
      </c>
      <c r="D11" s="134">
        <v>143032</v>
      </c>
      <c r="E11" s="11">
        <v>138037</v>
      </c>
      <c r="F11" s="41">
        <f t="shared" si="0"/>
        <v>0.011753925823316365</v>
      </c>
      <c r="G11" s="41">
        <f t="shared" si="1"/>
        <v>0.018482719948056548</v>
      </c>
      <c r="H11" s="10">
        <f t="shared" si="2"/>
        <v>2505</v>
      </c>
      <c r="I11" s="35">
        <f t="shared" si="3"/>
        <v>0.0037624758743438195</v>
      </c>
      <c r="J11" s="129">
        <v>139659.5</v>
      </c>
      <c r="K11" s="112">
        <v>139239.3</v>
      </c>
      <c r="L11" s="35">
        <f t="shared" si="4"/>
        <v>-0.003008746272183501</v>
      </c>
      <c r="M11" s="14">
        <f t="shared" si="5"/>
        <v>-420.20000000001164</v>
      </c>
    </row>
    <row r="12" spans="1:13" ht="15">
      <c r="A12" s="1">
        <v>11</v>
      </c>
      <c r="B12" s="96" t="s">
        <v>103</v>
      </c>
      <c r="C12" s="10">
        <v>38181</v>
      </c>
      <c r="D12" s="134">
        <v>39835</v>
      </c>
      <c r="E12" s="11">
        <v>39060</v>
      </c>
      <c r="F12" s="41">
        <f t="shared" si="0"/>
        <v>0.0033259802999104386</v>
      </c>
      <c r="G12" s="41">
        <f t="shared" si="1"/>
        <v>0.023021921898326393</v>
      </c>
      <c r="H12" s="10">
        <f t="shared" si="2"/>
        <v>879</v>
      </c>
      <c r="I12" s="35">
        <f t="shared" si="3"/>
        <v>0.0013202460253685499</v>
      </c>
      <c r="J12" s="129">
        <v>38809.44</v>
      </c>
      <c r="K12" s="112">
        <v>38747.85</v>
      </c>
      <c r="L12" s="35">
        <f t="shared" si="4"/>
        <v>-0.0015869850222008815</v>
      </c>
      <c r="M12" s="14">
        <f t="shared" si="5"/>
        <v>-61.59000000000378</v>
      </c>
    </row>
    <row r="13" spans="1:13" ht="15">
      <c r="A13" s="1">
        <v>12</v>
      </c>
      <c r="B13" s="96" t="s">
        <v>104</v>
      </c>
      <c r="C13" s="10">
        <v>16967</v>
      </c>
      <c r="D13" s="134">
        <v>19045</v>
      </c>
      <c r="E13" s="11">
        <v>18403</v>
      </c>
      <c r="F13" s="41">
        <f t="shared" si="0"/>
        <v>0.001567025485387911</v>
      </c>
      <c r="G13" s="41">
        <f t="shared" si="1"/>
        <v>0.08463487947191607</v>
      </c>
      <c r="H13" s="10">
        <f t="shared" si="2"/>
        <v>1436</v>
      </c>
      <c r="I13" s="35">
        <f t="shared" si="3"/>
        <v>0.002156852437348393</v>
      </c>
      <c r="J13" s="129">
        <v>17327.06</v>
      </c>
      <c r="K13" s="112">
        <v>16981.8</v>
      </c>
      <c r="L13" s="35">
        <f t="shared" si="4"/>
        <v>-0.019926057854015744</v>
      </c>
      <c r="M13" s="14">
        <f t="shared" si="5"/>
        <v>-345.26000000000204</v>
      </c>
    </row>
    <row r="14" spans="1:13" ht="15">
      <c r="A14" s="1">
        <v>13</v>
      </c>
      <c r="B14" s="96" t="s">
        <v>105</v>
      </c>
      <c r="C14" s="10">
        <v>16924</v>
      </c>
      <c r="D14" s="134">
        <v>19444</v>
      </c>
      <c r="E14" s="11">
        <v>19159</v>
      </c>
      <c r="F14" s="41">
        <f t="shared" si="0"/>
        <v>0.0016313992976442421</v>
      </c>
      <c r="G14" s="41">
        <f t="shared" si="1"/>
        <v>0.13206097849208226</v>
      </c>
      <c r="H14" s="10">
        <f t="shared" si="2"/>
        <v>2235</v>
      </c>
      <c r="I14" s="35">
        <f t="shared" si="3"/>
        <v>0.0033569395525582585</v>
      </c>
      <c r="J14" s="129">
        <v>17856.45</v>
      </c>
      <c r="K14" s="112">
        <v>17374.72</v>
      </c>
      <c r="L14" s="35">
        <f t="shared" si="4"/>
        <v>-0.026977926743557624</v>
      </c>
      <c r="M14" s="14">
        <f t="shared" si="5"/>
        <v>-481.72999999999956</v>
      </c>
    </row>
    <row r="15" spans="1:13" ht="15">
      <c r="A15" s="1">
        <v>14</v>
      </c>
      <c r="B15" s="96" t="s">
        <v>106</v>
      </c>
      <c r="C15" s="10">
        <v>46443</v>
      </c>
      <c r="D15" s="134">
        <v>51145</v>
      </c>
      <c r="E15" s="11">
        <v>49382</v>
      </c>
      <c r="F15" s="41">
        <f t="shared" si="0"/>
        <v>0.004204904228627171</v>
      </c>
      <c r="G15" s="41">
        <f t="shared" si="1"/>
        <v>0.06328187240273023</v>
      </c>
      <c r="H15" s="10">
        <f t="shared" si="2"/>
        <v>2939</v>
      </c>
      <c r="I15" s="35">
        <f t="shared" si="3"/>
        <v>0.004414337961954685</v>
      </c>
      <c r="J15" s="129">
        <v>50138.3</v>
      </c>
      <c r="K15" s="112">
        <v>49012.94</v>
      </c>
      <c r="L15" s="35">
        <f t="shared" si="4"/>
        <v>-0.02244511680691209</v>
      </c>
      <c r="M15" s="14">
        <f t="shared" si="5"/>
        <v>-1125.3600000000006</v>
      </c>
    </row>
    <row r="16" spans="1:13" ht="15">
      <c r="A16" s="1">
        <v>15</v>
      </c>
      <c r="B16" s="96" t="s">
        <v>107</v>
      </c>
      <c r="C16" s="10">
        <v>30359</v>
      </c>
      <c r="D16" s="134">
        <v>32397</v>
      </c>
      <c r="E16" s="11">
        <v>31365</v>
      </c>
      <c r="F16" s="41">
        <f t="shared" si="0"/>
        <v>0.002670746853729926</v>
      </c>
      <c r="G16" s="41">
        <f t="shared" si="1"/>
        <v>0.03313679633716526</v>
      </c>
      <c r="H16" s="10">
        <f t="shared" si="2"/>
        <v>1006</v>
      </c>
      <c r="I16" s="35">
        <f t="shared" si="3"/>
        <v>0.0015109982952454621</v>
      </c>
      <c r="J16" s="129">
        <v>31682.93</v>
      </c>
      <c r="K16" s="112">
        <v>31583.82</v>
      </c>
      <c r="L16" s="35">
        <f t="shared" si="4"/>
        <v>-0.003128182904800805</v>
      </c>
      <c r="M16" s="14">
        <f t="shared" si="5"/>
        <v>-99.11000000000058</v>
      </c>
    </row>
    <row r="17" spans="1:13" ht="15">
      <c r="A17" s="1">
        <v>16</v>
      </c>
      <c r="B17" s="96" t="s">
        <v>108</v>
      </c>
      <c r="C17" s="10">
        <v>530891</v>
      </c>
      <c r="D17" s="134">
        <v>567895</v>
      </c>
      <c r="E17" s="11">
        <v>555131</v>
      </c>
      <c r="F17" s="41">
        <f t="shared" si="0"/>
        <v>0.04726970736993297</v>
      </c>
      <c r="G17" s="41">
        <f t="shared" si="1"/>
        <v>0.045659090095707025</v>
      </c>
      <c r="H17" s="10">
        <f t="shared" si="2"/>
        <v>24240</v>
      </c>
      <c r="I17" s="35">
        <f t="shared" si="3"/>
        <v>0.03640814977808151</v>
      </c>
      <c r="J17" s="129">
        <v>559546.4</v>
      </c>
      <c r="K17" s="112">
        <v>559580.6</v>
      </c>
      <c r="L17" s="35">
        <f t="shared" si="4"/>
        <v>6.112093652993467E-05</v>
      </c>
      <c r="M17" s="14">
        <f t="shared" si="5"/>
        <v>34.199999999953434</v>
      </c>
    </row>
    <row r="18" spans="1:13" ht="15">
      <c r="A18" s="1">
        <v>17</v>
      </c>
      <c r="B18" s="96" t="s">
        <v>109</v>
      </c>
      <c r="C18" s="10">
        <v>63190</v>
      </c>
      <c r="D18" s="134">
        <v>65553</v>
      </c>
      <c r="E18" s="11">
        <v>62740</v>
      </c>
      <c r="F18" s="41">
        <f t="shared" si="0"/>
        <v>0.005342345212912978</v>
      </c>
      <c r="G18" s="41">
        <f t="shared" si="1"/>
        <v>-0.0071213799651843645</v>
      </c>
      <c r="H18" s="10">
        <f t="shared" si="2"/>
        <v>-450</v>
      </c>
      <c r="I18" s="35">
        <f t="shared" si="3"/>
        <v>-0.0006758938696426023</v>
      </c>
      <c r="J18" s="129">
        <v>65337.69</v>
      </c>
      <c r="K18" s="112">
        <v>62207.09</v>
      </c>
      <c r="L18" s="35">
        <f t="shared" si="4"/>
        <v>-0.04791415184711926</v>
      </c>
      <c r="M18" s="14">
        <f t="shared" si="5"/>
        <v>-3130.600000000006</v>
      </c>
    </row>
    <row r="19" spans="1:13" ht="15">
      <c r="A19" s="1">
        <v>18</v>
      </c>
      <c r="B19" s="96" t="s">
        <v>110</v>
      </c>
      <c r="C19" s="10">
        <v>20289</v>
      </c>
      <c r="D19" s="134">
        <v>22055</v>
      </c>
      <c r="E19" s="11">
        <v>21972</v>
      </c>
      <c r="F19" s="41">
        <f t="shared" si="0"/>
        <v>0.0018709277816086063</v>
      </c>
      <c r="G19" s="41">
        <f t="shared" si="1"/>
        <v>0.08295135294987431</v>
      </c>
      <c r="H19" s="10">
        <f t="shared" si="2"/>
        <v>1683</v>
      </c>
      <c r="I19" s="35">
        <f t="shared" si="3"/>
        <v>0.0025278430724633327</v>
      </c>
      <c r="J19" s="129">
        <v>21261.99</v>
      </c>
      <c r="K19" s="112">
        <v>21401.84</v>
      </c>
      <c r="L19" s="35">
        <f t="shared" si="4"/>
        <v>0.006577465232558125</v>
      </c>
      <c r="M19" s="14">
        <f t="shared" si="5"/>
        <v>139.84999999999854</v>
      </c>
    </row>
    <row r="20" spans="1:13" ht="15">
      <c r="A20" s="1">
        <v>19</v>
      </c>
      <c r="B20" s="96" t="s">
        <v>111</v>
      </c>
      <c r="C20" s="10">
        <v>50977</v>
      </c>
      <c r="D20" s="134">
        <v>53511</v>
      </c>
      <c r="E20" s="11">
        <v>51810</v>
      </c>
      <c r="F20" s="41">
        <f t="shared" si="0"/>
        <v>0.004411649752646181</v>
      </c>
      <c r="G20" s="41">
        <f t="shared" si="1"/>
        <v>0.01634070266983149</v>
      </c>
      <c r="H20" s="10">
        <f t="shared" si="2"/>
        <v>833</v>
      </c>
      <c r="I20" s="35">
        <f t="shared" si="3"/>
        <v>0.001251154652027306</v>
      </c>
      <c r="J20" s="129">
        <v>51273.71</v>
      </c>
      <c r="K20" s="112">
        <v>51106.82</v>
      </c>
      <c r="L20" s="35">
        <f t="shared" si="4"/>
        <v>-0.0032548844232258485</v>
      </c>
      <c r="M20" s="14">
        <f t="shared" si="5"/>
        <v>-166.88999999999942</v>
      </c>
    </row>
    <row r="21" spans="1:13" ht="15">
      <c r="A21" s="1">
        <v>20</v>
      </c>
      <c r="B21" s="96" t="s">
        <v>112</v>
      </c>
      <c r="C21" s="10">
        <v>153159</v>
      </c>
      <c r="D21" s="134">
        <v>167614</v>
      </c>
      <c r="E21" s="11">
        <v>162219</v>
      </c>
      <c r="F21" s="41">
        <f t="shared" si="0"/>
        <v>0.013813036310065833</v>
      </c>
      <c r="G21" s="41">
        <f t="shared" si="1"/>
        <v>0.05915421228918966</v>
      </c>
      <c r="H21" s="10">
        <f t="shared" si="2"/>
        <v>9060</v>
      </c>
      <c r="I21" s="35">
        <f t="shared" si="3"/>
        <v>0.01360799657547106</v>
      </c>
      <c r="J21" s="129">
        <v>163062.6</v>
      </c>
      <c r="K21" s="112">
        <v>163429.7</v>
      </c>
      <c r="L21" s="35">
        <f t="shared" si="4"/>
        <v>0.002251282636239124</v>
      </c>
      <c r="M21" s="14">
        <f t="shared" si="5"/>
        <v>367.1000000000058</v>
      </c>
    </row>
    <row r="22" spans="1:13" ht="15">
      <c r="A22" s="1">
        <v>21</v>
      </c>
      <c r="B22" s="96" t="s">
        <v>113</v>
      </c>
      <c r="C22" s="10">
        <v>102824</v>
      </c>
      <c r="D22" s="134">
        <v>111714</v>
      </c>
      <c r="E22" s="11">
        <v>110357</v>
      </c>
      <c r="F22" s="41">
        <f t="shared" si="0"/>
        <v>0.009396958729063397</v>
      </c>
      <c r="G22" s="41">
        <f t="shared" si="1"/>
        <v>0.07326110635649265</v>
      </c>
      <c r="H22" s="10">
        <f t="shared" si="2"/>
        <v>7533</v>
      </c>
      <c r="I22" s="35">
        <f t="shared" si="3"/>
        <v>0.011314463377817163</v>
      </c>
      <c r="J22" s="129">
        <v>109585.1</v>
      </c>
      <c r="K22" s="112">
        <v>109507</v>
      </c>
      <c r="L22" s="35">
        <f t="shared" si="4"/>
        <v>-0.0007126881300469299</v>
      </c>
      <c r="M22" s="14">
        <f t="shared" si="5"/>
        <v>-78.10000000000582</v>
      </c>
    </row>
    <row r="23" spans="1:13" ht="15">
      <c r="A23" s="1">
        <v>22</v>
      </c>
      <c r="B23" s="96" t="s">
        <v>114</v>
      </c>
      <c r="C23" s="10">
        <v>47422</v>
      </c>
      <c r="D23" s="134">
        <v>53009</v>
      </c>
      <c r="E23" s="11">
        <v>51053</v>
      </c>
      <c r="F23" s="41">
        <f t="shared" si="0"/>
        <v>0.004347190789844537</v>
      </c>
      <c r="G23" s="41">
        <f t="shared" si="1"/>
        <v>0.07656783771245414</v>
      </c>
      <c r="H23" s="10">
        <f t="shared" si="2"/>
        <v>3631</v>
      </c>
      <c r="I23" s="35">
        <f t="shared" si="3"/>
        <v>0.0054537125348273095</v>
      </c>
      <c r="J23" s="129">
        <v>51529.35</v>
      </c>
      <c r="K23" s="112">
        <v>51537.38</v>
      </c>
      <c r="L23" s="35">
        <f t="shared" si="4"/>
        <v>0.0001558335201200643</v>
      </c>
      <c r="M23" s="14">
        <f t="shared" si="5"/>
        <v>8.029999999998836</v>
      </c>
    </row>
    <row r="24" spans="1:13" ht="15">
      <c r="A24" s="1">
        <v>23</v>
      </c>
      <c r="B24" s="96" t="s">
        <v>115</v>
      </c>
      <c r="C24" s="10">
        <v>54893</v>
      </c>
      <c r="D24" s="134">
        <v>58068</v>
      </c>
      <c r="E24" s="11">
        <v>57821</v>
      </c>
      <c r="F24" s="41">
        <f t="shared" si="0"/>
        <v>0.004923489680520263</v>
      </c>
      <c r="G24" s="41">
        <f t="shared" si="1"/>
        <v>0.05334013444337165</v>
      </c>
      <c r="H24" s="10">
        <f t="shared" si="2"/>
        <v>2928</v>
      </c>
      <c r="I24" s="35">
        <f t="shared" si="3"/>
        <v>0.004397816111807866</v>
      </c>
      <c r="J24" s="129">
        <v>56813.26</v>
      </c>
      <c r="K24" s="112">
        <v>57025.6</v>
      </c>
      <c r="L24" s="35">
        <f t="shared" si="4"/>
        <v>0.0037375077578719563</v>
      </c>
      <c r="M24" s="14">
        <f t="shared" si="5"/>
        <v>212.3399999999965</v>
      </c>
    </row>
    <row r="25" spans="1:13" ht="15">
      <c r="A25" s="1">
        <v>24</v>
      </c>
      <c r="B25" s="96" t="s">
        <v>116</v>
      </c>
      <c r="C25" s="10">
        <v>24232</v>
      </c>
      <c r="D25" s="134">
        <v>27682</v>
      </c>
      <c r="E25" s="11">
        <v>26744</v>
      </c>
      <c r="F25" s="41">
        <f t="shared" si="0"/>
        <v>0.002277266183840368</v>
      </c>
      <c r="G25" s="41">
        <f t="shared" si="1"/>
        <v>0.10366457576758006</v>
      </c>
      <c r="H25" s="10">
        <f t="shared" si="2"/>
        <v>2512</v>
      </c>
      <c r="I25" s="35">
        <f t="shared" si="3"/>
        <v>0.0037729897789827048</v>
      </c>
      <c r="J25" s="129">
        <v>25752.39</v>
      </c>
      <c r="K25" s="112">
        <v>25810.01</v>
      </c>
      <c r="L25" s="35">
        <f t="shared" si="4"/>
        <v>0.002237462231660789</v>
      </c>
      <c r="M25" s="14">
        <f t="shared" si="5"/>
        <v>57.61999999999898</v>
      </c>
    </row>
    <row r="26" spans="1:13" ht="15">
      <c r="A26" s="1">
        <v>25</v>
      </c>
      <c r="B26" s="96" t="s">
        <v>117</v>
      </c>
      <c r="C26" s="10">
        <v>65893</v>
      </c>
      <c r="D26" s="134">
        <v>74117</v>
      </c>
      <c r="E26" s="11">
        <v>69979</v>
      </c>
      <c r="F26" s="41">
        <f t="shared" si="0"/>
        <v>0.005958750010430942</v>
      </c>
      <c r="G26" s="41">
        <f t="shared" si="1"/>
        <v>0.062009621659356834</v>
      </c>
      <c r="H26" s="10">
        <f t="shared" si="2"/>
        <v>4086</v>
      </c>
      <c r="I26" s="35">
        <f t="shared" si="3"/>
        <v>0.006137116336354829</v>
      </c>
      <c r="J26" s="129">
        <v>69764.2</v>
      </c>
      <c r="K26" s="112">
        <v>67260.35</v>
      </c>
      <c r="L26" s="35">
        <f t="shared" si="4"/>
        <v>-0.035890184363899985</v>
      </c>
      <c r="M26" s="14">
        <f t="shared" si="5"/>
        <v>-2503.8499999999913</v>
      </c>
    </row>
    <row r="27" spans="1:13" ht="15">
      <c r="A27" s="1">
        <v>26</v>
      </c>
      <c r="B27" s="96" t="s">
        <v>118</v>
      </c>
      <c r="C27" s="10">
        <v>139992</v>
      </c>
      <c r="D27" s="134">
        <v>153230</v>
      </c>
      <c r="E27" s="11">
        <v>143477</v>
      </c>
      <c r="F27" s="41">
        <f t="shared" si="0"/>
        <v>0.012217144789816949</v>
      </c>
      <c r="G27" s="41">
        <f t="shared" si="1"/>
        <v>0.02489427967312418</v>
      </c>
      <c r="H27" s="10">
        <f t="shared" si="2"/>
        <v>3485</v>
      </c>
      <c r="I27" s="35">
        <f t="shared" si="3"/>
        <v>0.005234422523787709</v>
      </c>
      <c r="J27" s="129">
        <v>150311.7</v>
      </c>
      <c r="K27" s="112">
        <v>142040</v>
      </c>
      <c r="L27" s="35">
        <f t="shared" si="4"/>
        <v>-0.0550303136748504</v>
      </c>
      <c r="M27" s="14">
        <f t="shared" si="5"/>
        <v>-8271.700000000012</v>
      </c>
    </row>
    <row r="28" spans="1:13" ht="15">
      <c r="A28" s="1">
        <v>27</v>
      </c>
      <c r="B28" s="96" t="s">
        <v>119</v>
      </c>
      <c r="C28" s="10">
        <v>190244</v>
      </c>
      <c r="D28" s="134">
        <v>226296</v>
      </c>
      <c r="E28" s="11">
        <v>223004</v>
      </c>
      <c r="F28" s="41">
        <f t="shared" si="0"/>
        <v>0.018988912206892663</v>
      </c>
      <c r="G28" s="41">
        <f t="shared" si="1"/>
        <v>0.172199911692353</v>
      </c>
      <c r="H28" s="10">
        <f t="shared" si="2"/>
        <v>32760</v>
      </c>
      <c r="I28" s="35">
        <f t="shared" si="3"/>
        <v>0.04920507370998145</v>
      </c>
      <c r="J28" s="129">
        <v>224277.2</v>
      </c>
      <c r="K28" s="112">
        <v>226358.5</v>
      </c>
      <c r="L28" s="35">
        <f t="shared" si="4"/>
        <v>0.009280033815296376</v>
      </c>
      <c r="M28" s="14">
        <f t="shared" si="5"/>
        <v>2081.2999999999884</v>
      </c>
    </row>
    <row r="29" spans="1:13" ht="15">
      <c r="A29" s="1">
        <v>28</v>
      </c>
      <c r="B29" s="96" t="s">
        <v>120</v>
      </c>
      <c r="C29" s="10">
        <v>43671</v>
      </c>
      <c r="D29" s="134">
        <v>44002</v>
      </c>
      <c r="E29" s="11">
        <v>43897</v>
      </c>
      <c r="F29" s="41">
        <f t="shared" si="0"/>
        <v>0.00373785348758752</v>
      </c>
      <c r="G29" s="41">
        <f t="shared" si="1"/>
        <v>0.0051750589636142975</v>
      </c>
      <c r="H29" s="10">
        <f t="shared" si="2"/>
        <v>226</v>
      </c>
      <c r="I29" s="35">
        <f t="shared" si="3"/>
        <v>0.0003394489211982847</v>
      </c>
      <c r="J29" s="129">
        <v>44042.52</v>
      </c>
      <c r="K29" s="112">
        <v>43643.01</v>
      </c>
      <c r="L29" s="35">
        <f t="shared" si="4"/>
        <v>-0.009071006836120976</v>
      </c>
      <c r="M29" s="14">
        <f t="shared" si="5"/>
        <v>-399.50999999999476</v>
      </c>
    </row>
    <row r="30" spans="1:13" ht="15">
      <c r="A30" s="1">
        <v>29</v>
      </c>
      <c r="B30" s="96" t="s">
        <v>121</v>
      </c>
      <c r="C30" s="10">
        <v>12340</v>
      </c>
      <c r="D30" s="134">
        <v>14984</v>
      </c>
      <c r="E30" s="11">
        <v>14622</v>
      </c>
      <c r="F30" s="41">
        <f t="shared" si="0"/>
        <v>0.001245071273560943</v>
      </c>
      <c r="G30" s="41">
        <f t="shared" si="1"/>
        <v>0.18492706645056725</v>
      </c>
      <c r="H30" s="10">
        <f t="shared" si="2"/>
        <v>2282</v>
      </c>
      <c r="I30" s="35">
        <f t="shared" si="3"/>
        <v>0.0034275329122764858</v>
      </c>
      <c r="J30" s="129">
        <v>14409.1</v>
      </c>
      <c r="K30" s="112">
        <v>14141.75</v>
      </c>
      <c r="L30" s="35">
        <f t="shared" si="4"/>
        <v>-0.01855424696892938</v>
      </c>
      <c r="M30" s="14">
        <f t="shared" si="5"/>
        <v>-267.35000000000036</v>
      </c>
    </row>
    <row r="31" spans="1:13" ht="15">
      <c r="A31" s="1">
        <v>30</v>
      </c>
      <c r="B31" s="96" t="s">
        <v>122</v>
      </c>
      <c r="C31" s="10">
        <v>10617</v>
      </c>
      <c r="D31" s="134">
        <v>10639</v>
      </c>
      <c r="E31" s="11">
        <v>10965</v>
      </c>
      <c r="F31" s="41">
        <f t="shared" si="0"/>
        <v>0.0009336757293527384</v>
      </c>
      <c r="G31" s="41">
        <f t="shared" si="1"/>
        <v>0.032777620796835265</v>
      </c>
      <c r="H31" s="10">
        <f t="shared" si="2"/>
        <v>348</v>
      </c>
      <c r="I31" s="35">
        <f t="shared" si="3"/>
        <v>0.0005226912591902792</v>
      </c>
      <c r="J31" s="129">
        <v>10380</v>
      </c>
      <c r="K31" s="112">
        <v>10224.79</v>
      </c>
      <c r="L31" s="35">
        <f t="shared" si="4"/>
        <v>-0.014952793834296641</v>
      </c>
      <c r="M31" s="14">
        <f t="shared" si="5"/>
        <v>-155.20999999999913</v>
      </c>
    </row>
    <row r="32" spans="1:13" ht="15">
      <c r="A32" s="1">
        <v>31</v>
      </c>
      <c r="B32" s="96" t="s">
        <v>123</v>
      </c>
      <c r="C32" s="10">
        <v>118083</v>
      </c>
      <c r="D32" s="134">
        <v>131028</v>
      </c>
      <c r="E32" s="11">
        <v>127455</v>
      </c>
      <c r="F32" s="41">
        <f t="shared" si="0"/>
        <v>0.010852862752818356</v>
      </c>
      <c r="G32" s="41">
        <f t="shared" si="1"/>
        <v>0.07936790223825614</v>
      </c>
      <c r="H32" s="10">
        <f t="shared" si="2"/>
        <v>9372</v>
      </c>
      <c r="I32" s="35">
        <f t="shared" si="3"/>
        <v>0.01407661632508993</v>
      </c>
      <c r="J32" s="129">
        <v>131776.9</v>
      </c>
      <c r="K32" s="112">
        <v>127248.4</v>
      </c>
      <c r="L32" s="35">
        <f t="shared" si="4"/>
        <v>-0.034364900069739086</v>
      </c>
      <c r="M32" s="14">
        <f t="shared" si="5"/>
        <v>-4528.5</v>
      </c>
    </row>
    <row r="33" spans="1:13" ht="15">
      <c r="A33" s="1">
        <v>32</v>
      </c>
      <c r="B33" s="96" t="s">
        <v>124</v>
      </c>
      <c r="C33" s="10">
        <v>44015</v>
      </c>
      <c r="D33" s="134">
        <v>48491</v>
      </c>
      <c r="E33" s="11">
        <v>46529</v>
      </c>
      <c r="F33" s="41">
        <f t="shared" si="0"/>
        <v>0.003961969722850302</v>
      </c>
      <c r="G33" s="41">
        <f t="shared" si="1"/>
        <v>0.057116891968647054</v>
      </c>
      <c r="H33" s="10">
        <f t="shared" si="2"/>
        <v>2514</v>
      </c>
      <c r="I33" s="35">
        <f t="shared" si="3"/>
        <v>0.0037759937517366717</v>
      </c>
      <c r="J33" s="129">
        <v>49190.22</v>
      </c>
      <c r="K33" s="112">
        <v>47319.45</v>
      </c>
      <c r="L33" s="35">
        <f t="shared" si="4"/>
        <v>-0.038031340376196814</v>
      </c>
      <c r="M33" s="14">
        <f t="shared" si="5"/>
        <v>-1870.770000000004</v>
      </c>
    </row>
    <row r="34" spans="1:13" ht="15">
      <c r="A34" s="1">
        <v>33</v>
      </c>
      <c r="B34" s="96" t="s">
        <v>125</v>
      </c>
      <c r="C34" s="10">
        <v>182445</v>
      </c>
      <c r="D34" s="134">
        <v>192639</v>
      </c>
      <c r="E34" s="11">
        <v>188322</v>
      </c>
      <c r="F34" s="41">
        <f aca="true" t="shared" si="6" ref="F34:F65">E34/$E$83</f>
        <v>0.01603572099436082</v>
      </c>
      <c r="G34" s="41">
        <f aca="true" t="shared" si="7" ref="G34:G65">(E34-C34)/C34</f>
        <v>0.03221244758694401</v>
      </c>
      <c r="H34" s="10">
        <f aca="true" t="shared" si="8" ref="H34:H65">E34-C34</f>
        <v>5877</v>
      </c>
      <c r="I34" s="35">
        <f aca="true" t="shared" si="9" ref="I34:I65">H34/$H$83</f>
        <v>0.008827173937532386</v>
      </c>
      <c r="J34" s="129">
        <v>191573.9</v>
      </c>
      <c r="K34" s="112">
        <v>190330.3</v>
      </c>
      <c r="L34" s="35">
        <f aca="true" t="shared" si="10" ref="L34:L65">(K34-J34)/J34</f>
        <v>-0.006491489707105226</v>
      </c>
      <c r="M34" s="14">
        <f aca="true" t="shared" si="11" ref="M34:M65">K34-J34</f>
        <v>-1243.6000000000058</v>
      </c>
    </row>
    <row r="35" spans="1:13" ht="15">
      <c r="A35" s="1">
        <v>34</v>
      </c>
      <c r="B35" s="96" t="s">
        <v>126</v>
      </c>
      <c r="C35" s="10">
        <v>3244397</v>
      </c>
      <c r="D35" s="134">
        <v>3499261</v>
      </c>
      <c r="E35" s="11">
        <v>3457020</v>
      </c>
      <c r="F35" s="41">
        <f t="shared" si="6"/>
        <v>0.2943671381565895</v>
      </c>
      <c r="G35" s="41">
        <f t="shared" si="7"/>
        <v>0.06553544464502957</v>
      </c>
      <c r="H35" s="10">
        <f t="shared" si="8"/>
        <v>212623</v>
      </c>
      <c r="I35" s="35">
        <f t="shared" si="9"/>
        <v>0.31935684943337567</v>
      </c>
      <c r="J35" s="129">
        <v>3476493</v>
      </c>
      <c r="K35" s="112">
        <v>3482483</v>
      </c>
      <c r="L35" s="35">
        <f t="shared" si="10"/>
        <v>0.0017230007366619176</v>
      </c>
      <c r="M35" s="14">
        <f t="shared" si="11"/>
        <v>5990</v>
      </c>
    </row>
    <row r="36" spans="1:13" ht="15">
      <c r="A36" s="1">
        <v>35</v>
      </c>
      <c r="B36" s="96" t="s">
        <v>127</v>
      </c>
      <c r="C36" s="10">
        <v>716289</v>
      </c>
      <c r="D36" s="134">
        <v>766753</v>
      </c>
      <c r="E36" s="11">
        <v>750134</v>
      </c>
      <c r="F36" s="41">
        <f t="shared" si="6"/>
        <v>0.06387431915752732</v>
      </c>
      <c r="G36" s="41">
        <f t="shared" si="7"/>
        <v>0.047250481300145614</v>
      </c>
      <c r="H36" s="10">
        <f t="shared" si="8"/>
        <v>33845</v>
      </c>
      <c r="I36" s="35">
        <f t="shared" si="9"/>
        <v>0.050834728929008616</v>
      </c>
      <c r="J36" s="129">
        <v>760138.6</v>
      </c>
      <c r="K36" s="112">
        <v>761126.8</v>
      </c>
      <c r="L36" s="35">
        <f t="shared" si="10"/>
        <v>0.0013000260741923512</v>
      </c>
      <c r="M36" s="14">
        <f t="shared" si="11"/>
        <v>988.2000000000698</v>
      </c>
    </row>
    <row r="37" spans="1:13" ht="15">
      <c r="A37" s="1">
        <v>36</v>
      </c>
      <c r="B37" s="96" t="s">
        <v>128</v>
      </c>
      <c r="C37" s="10">
        <v>16772</v>
      </c>
      <c r="D37" s="134">
        <v>20921</v>
      </c>
      <c r="E37" s="11">
        <v>20319</v>
      </c>
      <c r="F37" s="41">
        <f t="shared" si="6"/>
        <v>0.0017301739302068664</v>
      </c>
      <c r="G37" s="41">
        <f t="shared" si="7"/>
        <v>0.21148342475554496</v>
      </c>
      <c r="H37" s="10">
        <f t="shared" si="8"/>
        <v>3547</v>
      </c>
      <c r="I37" s="35">
        <f t="shared" si="9"/>
        <v>0.00532754567916069</v>
      </c>
      <c r="J37" s="129">
        <v>20070.14</v>
      </c>
      <c r="K37" s="112">
        <v>18569.88</v>
      </c>
      <c r="L37" s="35">
        <f t="shared" si="10"/>
        <v>-0.07475084877335178</v>
      </c>
      <c r="M37" s="14">
        <f t="shared" si="11"/>
        <v>-1500.2599999999984</v>
      </c>
    </row>
    <row r="38" spans="1:13" ht="15">
      <c r="A38" s="1">
        <v>37</v>
      </c>
      <c r="B38" s="96" t="s">
        <v>129</v>
      </c>
      <c r="C38" s="10">
        <v>38185</v>
      </c>
      <c r="D38" s="134">
        <v>40446</v>
      </c>
      <c r="E38" s="11">
        <v>39253</v>
      </c>
      <c r="F38" s="41">
        <f t="shared" si="6"/>
        <v>0.0033424143551557717</v>
      </c>
      <c r="G38" s="41">
        <f t="shared" si="7"/>
        <v>0.027969097813277465</v>
      </c>
      <c r="H38" s="10">
        <f t="shared" si="8"/>
        <v>1068</v>
      </c>
      <c r="I38" s="35">
        <f t="shared" si="9"/>
        <v>0.001604121450618443</v>
      </c>
      <c r="J38" s="129">
        <v>38446.22</v>
      </c>
      <c r="K38" s="112">
        <v>38219.99</v>
      </c>
      <c r="L38" s="35">
        <f t="shared" si="10"/>
        <v>-0.005884323608406839</v>
      </c>
      <c r="M38" s="14">
        <f t="shared" si="11"/>
        <v>-226.2300000000032</v>
      </c>
    </row>
    <row r="39" spans="1:13" ht="15">
      <c r="A39" s="1">
        <v>38</v>
      </c>
      <c r="B39" s="96" t="s">
        <v>130</v>
      </c>
      <c r="C39" s="10">
        <v>179931</v>
      </c>
      <c r="D39" s="134">
        <v>193481</v>
      </c>
      <c r="E39" s="11">
        <v>186803</v>
      </c>
      <c r="F39" s="41">
        <f t="shared" si="6"/>
        <v>0.015906377316030968</v>
      </c>
      <c r="G39" s="41">
        <f t="shared" si="7"/>
        <v>0.038192418204756266</v>
      </c>
      <c r="H39" s="10">
        <f t="shared" si="8"/>
        <v>6872</v>
      </c>
      <c r="I39" s="35">
        <f t="shared" si="9"/>
        <v>0.01032165038263103</v>
      </c>
      <c r="J39" s="129">
        <v>191184.6</v>
      </c>
      <c r="K39" s="112">
        <v>184478.1</v>
      </c>
      <c r="L39" s="35">
        <f t="shared" si="10"/>
        <v>-0.03507866219350303</v>
      </c>
      <c r="M39" s="14">
        <f t="shared" si="11"/>
        <v>-6706.5</v>
      </c>
    </row>
    <row r="40" spans="1:13" ht="15">
      <c r="A40" s="1">
        <v>39</v>
      </c>
      <c r="B40" s="96" t="s">
        <v>131</v>
      </c>
      <c r="C40" s="10">
        <v>50795</v>
      </c>
      <c r="D40" s="134">
        <v>53951</v>
      </c>
      <c r="E40" s="11">
        <v>52245</v>
      </c>
      <c r="F40" s="41">
        <f t="shared" si="6"/>
        <v>0.004448690239857165</v>
      </c>
      <c r="G40" s="41">
        <f t="shared" si="7"/>
        <v>0.028546116743773994</v>
      </c>
      <c r="H40" s="10">
        <f t="shared" si="8"/>
        <v>1450</v>
      </c>
      <c r="I40" s="35">
        <f t="shared" si="9"/>
        <v>0.002177880246626163</v>
      </c>
      <c r="J40" s="129">
        <v>52552.19</v>
      </c>
      <c r="K40" s="112">
        <v>52439.07</v>
      </c>
      <c r="L40" s="35">
        <f t="shared" si="10"/>
        <v>-0.002152526849975284</v>
      </c>
      <c r="M40" s="14">
        <f t="shared" si="11"/>
        <v>-113.12000000000262</v>
      </c>
    </row>
    <row r="41" spans="1:13" ht="15">
      <c r="A41" s="1">
        <v>40</v>
      </c>
      <c r="B41" s="96" t="s">
        <v>132</v>
      </c>
      <c r="C41" s="10">
        <v>21432</v>
      </c>
      <c r="D41" s="134">
        <v>22654</v>
      </c>
      <c r="E41" s="11">
        <v>22445</v>
      </c>
      <c r="F41" s="41">
        <f t="shared" si="6"/>
        <v>0.0019112039895414694</v>
      </c>
      <c r="G41" s="41">
        <f t="shared" si="7"/>
        <v>0.04726577081000373</v>
      </c>
      <c r="H41" s="10">
        <f t="shared" si="8"/>
        <v>1013</v>
      </c>
      <c r="I41" s="35">
        <f t="shared" si="9"/>
        <v>0.001521512199884347</v>
      </c>
      <c r="J41" s="129">
        <v>22474.05</v>
      </c>
      <c r="K41" s="112">
        <v>22261.3</v>
      </c>
      <c r="L41" s="35">
        <f t="shared" si="10"/>
        <v>-0.00946647355505572</v>
      </c>
      <c r="M41" s="14">
        <f t="shared" si="11"/>
        <v>-212.75</v>
      </c>
    </row>
    <row r="42" spans="1:13" ht="15">
      <c r="A42" s="1">
        <v>41</v>
      </c>
      <c r="B42" s="96" t="s">
        <v>133</v>
      </c>
      <c r="C42" s="10">
        <v>360477</v>
      </c>
      <c r="D42" s="134">
        <v>396132</v>
      </c>
      <c r="E42" s="11">
        <v>382465</v>
      </c>
      <c r="F42" s="41">
        <f t="shared" si="6"/>
        <v>0.032567103312986324</v>
      </c>
      <c r="G42" s="41">
        <f t="shared" si="7"/>
        <v>0.06099695681000452</v>
      </c>
      <c r="H42" s="10">
        <f t="shared" si="8"/>
        <v>21988</v>
      </c>
      <c r="I42" s="35">
        <f t="shared" si="9"/>
        <v>0.03302567645711453</v>
      </c>
      <c r="J42" s="129">
        <v>398353.8</v>
      </c>
      <c r="K42" s="112">
        <v>389118.4</v>
      </c>
      <c r="L42" s="35">
        <f t="shared" si="10"/>
        <v>-0.02318391339557942</v>
      </c>
      <c r="M42" s="14">
        <f t="shared" si="11"/>
        <v>-9235.399999999965</v>
      </c>
    </row>
    <row r="43" spans="1:13" ht="15">
      <c r="A43" s="1">
        <v>42</v>
      </c>
      <c r="B43" s="96" t="s">
        <v>134</v>
      </c>
      <c r="C43" s="10">
        <v>221691</v>
      </c>
      <c r="D43" s="134">
        <v>246457</v>
      </c>
      <c r="E43" s="11">
        <v>243935</v>
      </c>
      <c r="F43" s="41">
        <f t="shared" si="6"/>
        <v>0.020771198270830845</v>
      </c>
      <c r="G43" s="41">
        <f t="shared" si="7"/>
        <v>0.10033785764870924</v>
      </c>
      <c r="H43" s="10">
        <f t="shared" si="8"/>
        <v>22244</v>
      </c>
      <c r="I43" s="35">
        <f t="shared" si="9"/>
        <v>0.03341018496962232</v>
      </c>
      <c r="J43" s="129">
        <v>245622.3</v>
      </c>
      <c r="K43" s="112">
        <v>246594.7</v>
      </c>
      <c r="L43" s="35">
        <f t="shared" si="10"/>
        <v>0.00395892392506716</v>
      </c>
      <c r="M43" s="14">
        <f t="shared" si="11"/>
        <v>972.4000000000233</v>
      </c>
    </row>
    <row r="44" spans="1:13" ht="15">
      <c r="A44" s="1">
        <v>43</v>
      </c>
      <c r="B44" s="96" t="s">
        <v>135</v>
      </c>
      <c r="C44" s="10">
        <v>76887</v>
      </c>
      <c r="D44" s="134">
        <v>80447</v>
      </c>
      <c r="E44" s="11">
        <v>76464</v>
      </c>
      <c r="F44" s="41">
        <f t="shared" si="6"/>
        <v>0.0065109512967832</v>
      </c>
      <c r="G44" s="41">
        <f t="shared" si="7"/>
        <v>-0.005501580241133092</v>
      </c>
      <c r="H44" s="10">
        <f t="shared" si="8"/>
        <v>-423</v>
      </c>
      <c r="I44" s="35">
        <f t="shared" si="9"/>
        <v>-0.0006353402374640462</v>
      </c>
      <c r="J44" s="129">
        <v>78139.96</v>
      </c>
      <c r="K44" s="112">
        <v>73952.88</v>
      </c>
      <c r="L44" s="35">
        <f t="shared" si="10"/>
        <v>-0.05358436323745241</v>
      </c>
      <c r="M44" s="14">
        <f t="shared" si="11"/>
        <v>-4187.080000000002</v>
      </c>
    </row>
    <row r="45" spans="1:13" ht="15">
      <c r="A45" s="1">
        <v>44</v>
      </c>
      <c r="B45" s="96" t="s">
        <v>136</v>
      </c>
      <c r="C45" s="10">
        <v>77026</v>
      </c>
      <c r="D45" s="134">
        <v>83815</v>
      </c>
      <c r="E45" s="11">
        <v>82479</v>
      </c>
      <c r="F45" s="41">
        <f t="shared" si="6"/>
        <v>0.007023131826838532</v>
      </c>
      <c r="G45" s="41">
        <f t="shared" si="7"/>
        <v>0.0707942772570301</v>
      </c>
      <c r="H45" s="10">
        <f t="shared" si="8"/>
        <v>5453</v>
      </c>
      <c r="I45" s="35">
        <f t="shared" si="9"/>
        <v>0.008190331713691356</v>
      </c>
      <c r="J45" s="129">
        <v>81885.76</v>
      </c>
      <c r="K45" s="112">
        <v>81921.8</v>
      </c>
      <c r="L45" s="35">
        <f t="shared" si="10"/>
        <v>0.00044012536489870953</v>
      </c>
      <c r="M45" s="14">
        <f t="shared" si="11"/>
        <v>36.04000000000815</v>
      </c>
    </row>
    <row r="46" spans="1:13" ht="15">
      <c r="A46" s="1">
        <v>45</v>
      </c>
      <c r="B46" s="96" t="s">
        <v>137</v>
      </c>
      <c r="C46" s="10">
        <v>179742</v>
      </c>
      <c r="D46" s="134">
        <v>195713</v>
      </c>
      <c r="E46" s="11">
        <v>194852</v>
      </c>
      <c r="F46" s="41">
        <f t="shared" si="6"/>
        <v>0.016591754055252147</v>
      </c>
      <c r="G46" s="41">
        <f t="shared" si="7"/>
        <v>0.08406493752155868</v>
      </c>
      <c r="H46" s="10">
        <f t="shared" si="8"/>
        <v>15110</v>
      </c>
      <c r="I46" s="35">
        <f t="shared" si="9"/>
        <v>0.022695014156221605</v>
      </c>
      <c r="J46" s="129">
        <v>192819</v>
      </c>
      <c r="K46" s="112">
        <v>194099.2</v>
      </c>
      <c r="L46" s="35">
        <f t="shared" si="10"/>
        <v>0.006639387197319826</v>
      </c>
      <c r="M46" s="14">
        <f t="shared" si="11"/>
        <v>1280.2000000000116</v>
      </c>
    </row>
    <row r="47" spans="1:13" ht="15">
      <c r="A47" s="1">
        <v>46</v>
      </c>
      <c r="B47" s="96" t="s">
        <v>138</v>
      </c>
      <c r="C47" s="10">
        <v>103825</v>
      </c>
      <c r="D47" s="134">
        <v>116484</v>
      </c>
      <c r="E47" s="11">
        <v>110379</v>
      </c>
      <c r="F47" s="41">
        <f t="shared" si="6"/>
        <v>0.009398832041060274</v>
      </c>
      <c r="G47" s="41">
        <f t="shared" si="7"/>
        <v>0.06312545148085721</v>
      </c>
      <c r="H47" s="10">
        <f t="shared" si="8"/>
        <v>6554</v>
      </c>
      <c r="I47" s="35">
        <f t="shared" si="9"/>
        <v>0.009844018714750257</v>
      </c>
      <c r="J47" s="129">
        <v>116606</v>
      </c>
      <c r="K47" s="112">
        <v>108390</v>
      </c>
      <c r="L47" s="35">
        <f t="shared" si="10"/>
        <v>-0.07045949608081917</v>
      </c>
      <c r="M47" s="14">
        <f t="shared" si="11"/>
        <v>-8216</v>
      </c>
    </row>
    <row r="48" spans="1:13" ht="15">
      <c r="A48" s="1">
        <v>47</v>
      </c>
      <c r="B48" s="96" t="s">
        <v>139</v>
      </c>
      <c r="C48" s="10">
        <v>40644</v>
      </c>
      <c r="D48" s="134">
        <v>49086</v>
      </c>
      <c r="E48" s="11">
        <v>48941</v>
      </c>
      <c r="F48" s="41">
        <f t="shared" si="6"/>
        <v>0.004167352838144311</v>
      </c>
      <c r="G48" s="41">
        <f t="shared" si="7"/>
        <v>0.2041383722074599</v>
      </c>
      <c r="H48" s="10">
        <f t="shared" si="8"/>
        <v>8297</v>
      </c>
      <c r="I48" s="35">
        <f t="shared" si="9"/>
        <v>0.012461980969832604</v>
      </c>
      <c r="J48" s="129">
        <v>48528.34</v>
      </c>
      <c r="K48" s="112">
        <v>48755.51</v>
      </c>
      <c r="L48" s="35">
        <f t="shared" si="10"/>
        <v>0.00468118217107788</v>
      </c>
      <c r="M48" s="14">
        <f t="shared" si="11"/>
        <v>227.17000000000553</v>
      </c>
    </row>
    <row r="49" spans="1:13" ht="15">
      <c r="A49" s="1">
        <v>48</v>
      </c>
      <c r="B49" s="96" t="s">
        <v>140</v>
      </c>
      <c r="C49" s="10">
        <v>156355</v>
      </c>
      <c r="D49" s="134">
        <v>182206</v>
      </c>
      <c r="E49" s="11">
        <v>161470</v>
      </c>
      <c r="F49" s="41">
        <f t="shared" si="6"/>
        <v>0.01374925855162669</v>
      </c>
      <c r="G49" s="41">
        <f t="shared" si="7"/>
        <v>0.032714016181126286</v>
      </c>
      <c r="H49" s="10">
        <f t="shared" si="8"/>
        <v>5115</v>
      </c>
      <c r="I49" s="35">
        <f t="shared" si="9"/>
        <v>0.007682660318270913</v>
      </c>
      <c r="J49" s="129">
        <v>164713.6</v>
      </c>
      <c r="K49" s="112">
        <v>164568</v>
      </c>
      <c r="L49" s="35">
        <f t="shared" si="10"/>
        <v>-0.0008839585802265618</v>
      </c>
      <c r="M49" s="14">
        <f t="shared" si="11"/>
        <v>-145.60000000000582</v>
      </c>
    </row>
    <row r="50" spans="1:13" ht="15">
      <c r="A50" s="1">
        <v>49</v>
      </c>
      <c r="B50" s="96" t="s">
        <v>141</v>
      </c>
      <c r="C50" s="10">
        <v>16512</v>
      </c>
      <c r="D50" s="134">
        <v>18981</v>
      </c>
      <c r="E50" s="11">
        <v>18869</v>
      </c>
      <c r="F50" s="41">
        <f t="shared" si="6"/>
        <v>0.0016067056395035859</v>
      </c>
      <c r="G50" s="41">
        <f t="shared" si="7"/>
        <v>0.14274467054263565</v>
      </c>
      <c r="H50" s="10">
        <f t="shared" si="8"/>
        <v>2357</v>
      </c>
      <c r="I50" s="35">
        <f t="shared" si="9"/>
        <v>0.0035401818905502528</v>
      </c>
      <c r="J50" s="129">
        <v>18208.72</v>
      </c>
      <c r="K50" s="112">
        <v>17635.86</v>
      </c>
      <c r="L50" s="35">
        <f t="shared" si="10"/>
        <v>-0.03146075067330381</v>
      </c>
      <c r="M50" s="14">
        <f t="shared" si="11"/>
        <v>-572.8600000000006</v>
      </c>
    </row>
    <row r="51" spans="1:13" ht="15">
      <c r="A51" s="1">
        <v>50</v>
      </c>
      <c r="B51" s="96" t="s">
        <v>142</v>
      </c>
      <c r="C51" s="10">
        <v>32616</v>
      </c>
      <c r="D51" s="134">
        <v>36263</v>
      </c>
      <c r="E51" s="11">
        <v>35191</v>
      </c>
      <c r="F51" s="41">
        <f t="shared" si="6"/>
        <v>0.002996532840095961</v>
      </c>
      <c r="G51" s="41">
        <f t="shared" si="7"/>
        <v>0.07894898209467746</v>
      </c>
      <c r="H51" s="10">
        <f t="shared" si="8"/>
        <v>2575</v>
      </c>
      <c r="I51" s="35">
        <f t="shared" si="9"/>
        <v>0.003867614920732669</v>
      </c>
      <c r="J51" s="129">
        <v>34673.97</v>
      </c>
      <c r="K51" s="112">
        <v>34651.25</v>
      </c>
      <c r="L51" s="35">
        <f t="shared" si="10"/>
        <v>-0.0006552465725730617</v>
      </c>
      <c r="M51" s="14">
        <f t="shared" si="11"/>
        <v>-22.720000000001164</v>
      </c>
    </row>
    <row r="52" spans="1:13" ht="15">
      <c r="A52" s="1">
        <v>51</v>
      </c>
      <c r="B52" s="96" t="s">
        <v>143</v>
      </c>
      <c r="C52" s="10">
        <v>30037</v>
      </c>
      <c r="D52" s="134">
        <v>32644</v>
      </c>
      <c r="E52" s="11">
        <v>31014</v>
      </c>
      <c r="F52" s="41">
        <f t="shared" si="6"/>
        <v>0.002640859012325201</v>
      </c>
      <c r="G52" s="41">
        <f t="shared" si="7"/>
        <v>0.032526550587608616</v>
      </c>
      <c r="H52" s="10">
        <f t="shared" si="8"/>
        <v>977</v>
      </c>
      <c r="I52" s="35">
        <f t="shared" si="9"/>
        <v>0.001467440690312939</v>
      </c>
      <c r="J52" s="129">
        <v>30868.57</v>
      </c>
      <c r="K52" s="112">
        <v>30675.61</v>
      </c>
      <c r="L52" s="35">
        <f t="shared" si="10"/>
        <v>-0.006251018430720928</v>
      </c>
      <c r="M52" s="14">
        <f t="shared" si="11"/>
        <v>-192.95999999999913</v>
      </c>
    </row>
    <row r="53" spans="1:13" ht="15">
      <c r="A53" s="1">
        <v>52</v>
      </c>
      <c r="B53" s="96" t="s">
        <v>144</v>
      </c>
      <c r="C53" s="10">
        <v>60838</v>
      </c>
      <c r="D53" s="134">
        <v>67152</v>
      </c>
      <c r="E53" s="11">
        <v>66971</v>
      </c>
      <c r="F53" s="41">
        <f t="shared" si="6"/>
        <v>0.005702617170130619</v>
      </c>
      <c r="G53" s="41">
        <f t="shared" si="7"/>
        <v>0.10080870508563726</v>
      </c>
      <c r="H53" s="10">
        <f t="shared" si="8"/>
        <v>6133</v>
      </c>
      <c r="I53" s="35">
        <f t="shared" si="9"/>
        <v>0.009211682450040178</v>
      </c>
      <c r="J53" s="129">
        <v>67419.84</v>
      </c>
      <c r="K53" s="112">
        <v>67192.83</v>
      </c>
      <c r="L53" s="35">
        <f t="shared" si="10"/>
        <v>-0.003367109740990112</v>
      </c>
      <c r="M53" s="14">
        <f t="shared" si="11"/>
        <v>-227.00999999999476</v>
      </c>
    </row>
    <row r="54" spans="1:13" ht="15">
      <c r="A54" s="1">
        <v>53</v>
      </c>
      <c r="B54" s="96" t="s">
        <v>145</v>
      </c>
      <c r="C54" s="10">
        <v>42979</v>
      </c>
      <c r="D54" s="134">
        <v>50558</v>
      </c>
      <c r="E54" s="11">
        <v>39217</v>
      </c>
      <c r="F54" s="41">
        <f t="shared" si="6"/>
        <v>0.003339348935524518</v>
      </c>
      <c r="G54" s="41">
        <f t="shared" si="7"/>
        <v>-0.08753111984922869</v>
      </c>
      <c r="H54" s="10">
        <f t="shared" si="8"/>
        <v>-3762</v>
      </c>
      <c r="I54" s="35">
        <f t="shared" si="9"/>
        <v>-0.0056504727502121556</v>
      </c>
      <c r="J54" s="129">
        <v>44190.87</v>
      </c>
      <c r="K54" s="112">
        <v>38580.51</v>
      </c>
      <c r="L54" s="35">
        <f t="shared" si="10"/>
        <v>-0.12695744618741384</v>
      </c>
      <c r="M54" s="14">
        <f t="shared" si="11"/>
        <v>-5610.360000000001</v>
      </c>
    </row>
    <row r="55" spans="1:13" ht="15">
      <c r="A55" s="1">
        <v>54</v>
      </c>
      <c r="B55" s="96" t="s">
        <v>146</v>
      </c>
      <c r="C55" s="10">
        <v>126867</v>
      </c>
      <c r="D55" s="134">
        <v>140467</v>
      </c>
      <c r="E55" s="11">
        <v>134327</v>
      </c>
      <c r="F55" s="41">
        <f t="shared" si="6"/>
        <v>0.011438017300206592</v>
      </c>
      <c r="G55" s="41">
        <f t="shared" si="7"/>
        <v>0.05880173725239818</v>
      </c>
      <c r="H55" s="10">
        <f t="shared" si="8"/>
        <v>7460</v>
      </c>
      <c r="I55" s="35">
        <f t="shared" si="9"/>
        <v>0.011204818372297363</v>
      </c>
      <c r="J55" s="129">
        <v>135973.6</v>
      </c>
      <c r="K55" s="112">
        <v>135969.1</v>
      </c>
      <c r="L55" s="35">
        <f t="shared" si="10"/>
        <v>-3.3094659551560006E-05</v>
      </c>
      <c r="M55" s="14">
        <f t="shared" si="11"/>
        <v>-4.5</v>
      </c>
    </row>
    <row r="56" spans="1:13" ht="15">
      <c r="A56" s="1">
        <v>55</v>
      </c>
      <c r="B56" s="96" t="s">
        <v>147</v>
      </c>
      <c r="C56" s="10">
        <v>123941</v>
      </c>
      <c r="D56" s="134">
        <v>133327</v>
      </c>
      <c r="E56" s="11">
        <v>130157</v>
      </c>
      <c r="F56" s="41">
        <f t="shared" si="6"/>
        <v>0.01108293952625302</v>
      </c>
      <c r="G56" s="41">
        <f t="shared" si="7"/>
        <v>0.05015289532922923</v>
      </c>
      <c r="H56" s="10">
        <f t="shared" si="8"/>
        <v>6216</v>
      </c>
      <c r="I56" s="35">
        <f t="shared" si="9"/>
        <v>0.009336347319329814</v>
      </c>
      <c r="J56" s="129">
        <v>133872.8</v>
      </c>
      <c r="K56" s="112">
        <v>132516.4</v>
      </c>
      <c r="L56" s="35">
        <f t="shared" si="10"/>
        <v>-0.01013200590411192</v>
      </c>
      <c r="M56" s="14">
        <f t="shared" si="11"/>
        <v>-1356.3999999999942</v>
      </c>
    </row>
    <row r="57" spans="1:13" ht="15">
      <c r="A57" s="1">
        <v>56</v>
      </c>
      <c r="B57" s="96" t="s">
        <v>148</v>
      </c>
      <c r="C57" s="10">
        <v>15552</v>
      </c>
      <c r="D57" s="134">
        <v>18725</v>
      </c>
      <c r="E57" s="11">
        <v>19505</v>
      </c>
      <c r="F57" s="41">
        <f t="shared" si="6"/>
        <v>0.0016608613863224042</v>
      </c>
      <c r="G57" s="41">
        <f t="shared" si="7"/>
        <v>0.2541795267489712</v>
      </c>
      <c r="H57" s="10">
        <f t="shared" si="8"/>
        <v>3953</v>
      </c>
      <c r="I57" s="35">
        <f t="shared" si="9"/>
        <v>0.005937352148216016</v>
      </c>
      <c r="J57" s="129">
        <v>18270.8</v>
      </c>
      <c r="K57" s="112">
        <v>18647.42</v>
      </c>
      <c r="L57" s="35">
        <f t="shared" si="10"/>
        <v>0.0206132189066707</v>
      </c>
      <c r="M57" s="14">
        <f t="shared" si="11"/>
        <v>376.619999999999</v>
      </c>
    </row>
    <row r="58" spans="1:13" ht="15">
      <c r="A58" s="1">
        <v>57</v>
      </c>
      <c r="B58" s="96" t="s">
        <v>149</v>
      </c>
      <c r="C58" s="10">
        <v>21750</v>
      </c>
      <c r="D58" s="134">
        <v>23133</v>
      </c>
      <c r="E58" s="11">
        <v>23121</v>
      </c>
      <c r="F58" s="41">
        <f t="shared" si="6"/>
        <v>0.001968765758172792</v>
      </c>
      <c r="G58" s="41">
        <f t="shared" si="7"/>
        <v>0.06303448275862068</v>
      </c>
      <c r="H58" s="10">
        <f t="shared" si="8"/>
        <v>1371</v>
      </c>
      <c r="I58" s="35">
        <f t="shared" si="9"/>
        <v>0.002059223322844462</v>
      </c>
      <c r="J58" s="129">
        <v>23166.49</v>
      </c>
      <c r="K58" s="112">
        <v>22727.97</v>
      </c>
      <c r="L58" s="35">
        <f t="shared" si="10"/>
        <v>-0.01892906521445417</v>
      </c>
      <c r="M58" s="14">
        <f t="shared" si="11"/>
        <v>-438.52000000000044</v>
      </c>
    </row>
    <row r="59" spans="1:13" ht="15">
      <c r="A59" s="1">
        <v>58</v>
      </c>
      <c r="B59" s="96" t="s">
        <v>150</v>
      </c>
      <c r="C59" s="10">
        <v>61729</v>
      </c>
      <c r="D59" s="134">
        <v>67046</v>
      </c>
      <c r="E59" s="11">
        <v>64290</v>
      </c>
      <c r="F59" s="41">
        <f t="shared" si="6"/>
        <v>0.005474328558147519</v>
      </c>
      <c r="G59" s="41">
        <f t="shared" si="7"/>
        <v>0.04148779341962449</v>
      </c>
      <c r="H59" s="10">
        <f t="shared" si="8"/>
        <v>2561</v>
      </c>
      <c r="I59" s="35">
        <f t="shared" si="9"/>
        <v>0.003846587111454899</v>
      </c>
      <c r="J59" s="129">
        <v>62838.76</v>
      </c>
      <c r="K59" s="112">
        <v>62697.58</v>
      </c>
      <c r="L59" s="35">
        <f t="shared" si="10"/>
        <v>-0.002246702512907643</v>
      </c>
      <c r="M59" s="14">
        <f t="shared" si="11"/>
        <v>-141.1800000000003</v>
      </c>
    </row>
    <row r="60" spans="1:13" ht="15">
      <c r="A60" s="1">
        <v>59</v>
      </c>
      <c r="B60" s="96" t="s">
        <v>151</v>
      </c>
      <c r="C60" s="10">
        <v>196080</v>
      </c>
      <c r="D60" s="134">
        <v>212748</v>
      </c>
      <c r="E60" s="11">
        <v>208711</v>
      </c>
      <c r="F60" s="41">
        <f t="shared" si="6"/>
        <v>0.01777185546273957</v>
      </c>
      <c r="G60" s="41">
        <f t="shared" si="7"/>
        <v>0.06441758465932272</v>
      </c>
      <c r="H60" s="10">
        <f t="shared" si="8"/>
        <v>12631</v>
      </c>
      <c r="I60" s="35">
        <f t="shared" si="9"/>
        <v>0.018971589927679357</v>
      </c>
      <c r="J60" s="129">
        <v>209458.1</v>
      </c>
      <c r="K60" s="112">
        <v>209557.7</v>
      </c>
      <c r="L60" s="35">
        <f t="shared" si="10"/>
        <v>0.0004755127636506099</v>
      </c>
      <c r="M60" s="14">
        <f t="shared" si="11"/>
        <v>99.60000000000582</v>
      </c>
    </row>
    <row r="61" spans="1:13" ht="15">
      <c r="A61" s="1">
        <v>60</v>
      </c>
      <c r="B61" s="96" t="s">
        <v>152</v>
      </c>
      <c r="C61" s="10">
        <v>45862</v>
      </c>
      <c r="D61" s="134">
        <v>47787</v>
      </c>
      <c r="E61" s="11">
        <v>45643</v>
      </c>
      <c r="F61" s="41">
        <f t="shared" si="6"/>
        <v>0.0038865263397033323</v>
      </c>
      <c r="G61" s="41">
        <f t="shared" si="7"/>
        <v>-0.004775195150669399</v>
      </c>
      <c r="H61" s="10">
        <f t="shared" si="8"/>
        <v>-219</v>
      </c>
      <c r="I61" s="35">
        <f t="shared" si="9"/>
        <v>-0.00032893501655939983</v>
      </c>
      <c r="J61" s="129">
        <v>46158.06</v>
      </c>
      <c r="K61" s="112">
        <v>45587.33</v>
      </c>
      <c r="L61" s="35">
        <f t="shared" si="10"/>
        <v>-0.012364687770673117</v>
      </c>
      <c r="M61" s="14">
        <f t="shared" si="11"/>
        <v>-570.7299999999959</v>
      </c>
    </row>
    <row r="62" spans="1:13" ht="15">
      <c r="A62" s="1">
        <v>61</v>
      </c>
      <c r="B62" s="96" t="s">
        <v>153</v>
      </c>
      <c r="C62" s="10">
        <v>99792</v>
      </c>
      <c r="D62" s="134">
        <v>106079</v>
      </c>
      <c r="E62" s="11">
        <v>100815</v>
      </c>
      <c r="F62" s="41">
        <f t="shared" si="6"/>
        <v>0.008584452225690499</v>
      </c>
      <c r="G62" s="41">
        <f t="shared" si="7"/>
        <v>0.01025132275132275</v>
      </c>
      <c r="H62" s="10">
        <f t="shared" si="8"/>
        <v>1023</v>
      </c>
      <c r="I62" s="35">
        <f t="shared" si="9"/>
        <v>0.0015365320636541826</v>
      </c>
      <c r="J62" s="129">
        <v>106748</v>
      </c>
      <c r="K62" s="112">
        <v>100997.2</v>
      </c>
      <c r="L62" s="35">
        <f t="shared" si="10"/>
        <v>-0.05387267208753328</v>
      </c>
      <c r="M62" s="14">
        <f t="shared" si="11"/>
        <v>-5750.800000000003</v>
      </c>
    </row>
    <row r="63" spans="1:13" ht="15">
      <c r="A63" s="1">
        <v>62</v>
      </c>
      <c r="B63" s="96" t="s">
        <v>154</v>
      </c>
      <c r="C63" s="10">
        <v>7114</v>
      </c>
      <c r="D63" s="134">
        <v>10171</v>
      </c>
      <c r="E63" s="11">
        <v>9352</v>
      </c>
      <c r="F63" s="41">
        <f t="shared" si="6"/>
        <v>0.0007963278997635028</v>
      </c>
      <c r="G63" s="41">
        <f t="shared" si="7"/>
        <v>0.3145909474276075</v>
      </c>
      <c r="H63" s="10">
        <f t="shared" si="8"/>
        <v>2238</v>
      </c>
      <c r="I63" s="35">
        <f t="shared" si="9"/>
        <v>0.003361445511689209</v>
      </c>
      <c r="J63" s="129">
        <v>8707.259</v>
      </c>
      <c r="K63" s="112">
        <v>8458.697</v>
      </c>
      <c r="L63" s="35">
        <f t="shared" si="10"/>
        <v>-0.028546526524592858</v>
      </c>
      <c r="M63" s="14">
        <f t="shared" si="11"/>
        <v>-248.5619999999999</v>
      </c>
    </row>
    <row r="64" spans="1:13" ht="15">
      <c r="A64" s="1">
        <v>63</v>
      </c>
      <c r="B64" s="96" t="s">
        <v>155</v>
      </c>
      <c r="C64" s="10">
        <v>91854</v>
      </c>
      <c r="D64" s="134">
        <v>94981</v>
      </c>
      <c r="E64" s="11">
        <v>102072</v>
      </c>
      <c r="F64" s="41">
        <f t="shared" si="6"/>
        <v>0.008691486461148446</v>
      </c>
      <c r="G64" s="41">
        <f t="shared" si="7"/>
        <v>0.11124175321706185</v>
      </c>
      <c r="H64" s="10">
        <f t="shared" si="8"/>
        <v>10218</v>
      </c>
      <c r="I64" s="35">
        <f t="shared" si="9"/>
        <v>0.015347296800018024</v>
      </c>
      <c r="J64" s="129">
        <v>98146.49</v>
      </c>
      <c r="K64" s="112">
        <v>98471.11</v>
      </c>
      <c r="L64" s="35">
        <f t="shared" si="10"/>
        <v>0.0033075049347153964</v>
      </c>
      <c r="M64" s="14">
        <f t="shared" si="11"/>
        <v>324.61999999999534</v>
      </c>
    </row>
    <row r="65" spans="1:13" ht="15">
      <c r="A65" s="1">
        <v>64</v>
      </c>
      <c r="B65" s="96" t="s">
        <v>156</v>
      </c>
      <c r="C65" s="10">
        <v>48613</v>
      </c>
      <c r="D65" s="134">
        <v>51040</v>
      </c>
      <c r="E65" s="11">
        <v>50136</v>
      </c>
      <c r="F65" s="41">
        <f t="shared" si="6"/>
        <v>0.0042691077397928765</v>
      </c>
      <c r="G65" s="41">
        <f t="shared" si="7"/>
        <v>0.031329068356201015</v>
      </c>
      <c r="H65" s="10">
        <f t="shared" si="8"/>
        <v>1523</v>
      </c>
      <c r="I65" s="35">
        <f t="shared" si="9"/>
        <v>0.002287525252145963</v>
      </c>
      <c r="J65" s="129">
        <v>50127.86</v>
      </c>
      <c r="K65" s="112">
        <v>49895.79</v>
      </c>
      <c r="L65" s="35">
        <f t="shared" si="10"/>
        <v>-0.0046295612858797425</v>
      </c>
      <c r="M65" s="14">
        <f t="shared" si="11"/>
        <v>-232.0699999999997</v>
      </c>
    </row>
    <row r="66" spans="1:13" ht="15">
      <c r="A66" s="1">
        <v>65</v>
      </c>
      <c r="B66" s="96" t="s">
        <v>157</v>
      </c>
      <c r="C66" s="10">
        <v>42921</v>
      </c>
      <c r="D66" s="134">
        <v>72769</v>
      </c>
      <c r="E66" s="11">
        <v>68232</v>
      </c>
      <c r="F66" s="41">
        <f aca="true" t="shared" si="12" ref="F66:F83">E66/$E$83</f>
        <v>0.005809992007769817</v>
      </c>
      <c r="G66" s="41">
        <f aca="true" t="shared" si="13" ref="G66:G83">(E66-C66)/C66</f>
        <v>0.589711330118124</v>
      </c>
      <c r="H66" s="10">
        <f aca="true" t="shared" si="14" ref="H66:H83">E66-C66</f>
        <v>25311</v>
      </c>
      <c r="I66" s="35">
        <f aca="true" t="shared" si="15" ref="I66:I83">H66/$H$83</f>
        <v>0.038016777187830905</v>
      </c>
      <c r="J66" s="129">
        <v>74982.54</v>
      </c>
      <c r="K66" s="112">
        <v>77701.91</v>
      </c>
      <c r="L66" s="35">
        <f aca="true" t="shared" si="16" ref="L66:L83">(K66-J66)/J66</f>
        <v>0.03626670955665159</v>
      </c>
      <c r="M66" s="14">
        <f aca="true" t="shared" si="17" ref="M66:M83">K66-J66</f>
        <v>2719.37000000001</v>
      </c>
    </row>
    <row r="67" spans="1:13" ht="15">
      <c r="A67" s="1">
        <v>66</v>
      </c>
      <c r="B67" s="96" t="s">
        <v>158</v>
      </c>
      <c r="C67" s="10">
        <v>34205</v>
      </c>
      <c r="D67" s="134">
        <v>37429</v>
      </c>
      <c r="E67" s="11">
        <v>35301</v>
      </c>
      <c r="F67" s="41">
        <f t="shared" si="12"/>
        <v>0.003005899400080348</v>
      </c>
      <c r="G67" s="41">
        <f t="shared" si="13"/>
        <v>0.0320420991083175</v>
      </c>
      <c r="H67" s="10">
        <f t="shared" si="14"/>
        <v>1096</v>
      </c>
      <c r="I67" s="35">
        <f t="shared" si="15"/>
        <v>0.0016461770691739825</v>
      </c>
      <c r="J67" s="129">
        <v>35432.66</v>
      </c>
      <c r="K67" s="112">
        <v>34941.38</v>
      </c>
      <c r="L67" s="35">
        <f t="shared" si="16"/>
        <v>-0.013865174107730157</v>
      </c>
      <c r="M67" s="14">
        <f t="shared" si="17"/>
        <v>-491.2800000000061</v>
      </c>
    </row>
    <row r="68" spans="1:13" ht="15">
      <c r="A68" s="1">
        <v>67</v>
      </c>
      <c r="B68" s="96" t="s">
        <v>159</v>
      </c>
      <c r="C68" s="10">
        <v>79099</v>
      </c>
      <c r="D68" s="134">
        <v>81752</v>
      </c>
      <c r="E68" s="11">
        <v>69483</v>
      </c>
      <c r="F68" s="41">
        <f t="shared" si="12"/>
        <v>0.005916515339955889</v>
      </c>
      <c r="G68" s="41">
        <f t="shared" si="13"/>
        <v>-0.12156917280875865</v>
      </c>
      <c r="H68" s="10">
        <f t="shared" si="14"/>
        <v>-9616</v>
      </c>
      <c r="I68" s="35">
        <f t="shared" si="15"/>
        <v>-0.01444310100107392</v>
      </c>
      <c r="J68" s="129">
        <v>81561.87</v>
      </c>
      <c r="K68" s="112">
        <v>70395.75</v>
      </c>
      <c r="L68" s="35">
        <f t="shared" si="16"/>
        <v>-0.13690367815254845</v>
      </c>
      <c r="M68" s="14">
        <f t="shared" si="17"/>
        <v>-11166.119999999995</v>
      </c>
    </row>
    <row r="69" spans="1:13" ht="15">
      <c r="A69" s="1">
        <v>68</v>
      </c>
      <c r="B69" s="96" t="s">
        <v>160</v>
      </c>
      <c r="C69" s="10">
        <v>34583</v>
      </c>
      <c r="D69" s="134">
        <v>38599</v>
      </c>
      <c r="E69" s="11">
        <v>38112</v>
      </c>
      <c r="F69" s="41">
        <f t="shared" si="12"/>
        <v>0.003245257582954087</v>
      </c>
      <c r="G69" s="41">
        <f t="shared" si="13"/>
        <v>0.1020443570540439</v>
      </c>
      <c r="H69" s="10">
        <f t="shared" si="14"/>
        <v>3529</v>
      </c>
      <c r="I69" s="35">
        <f t="shared" si="15"/>
        <v>0.0053005099243749855</v>
      </c>
      <c r="J69" s="129">
        <v>37556.37</v>
      </c>
      <c r="K69" s="112">
        <v>37706.62</v>
      </c>
      <c r="L69" s="35">
        <f t="shared" si="16"/>
        <v>0.004000652885249559</v>
      </c>
      <c r="M69" s="14">
        <f t="shared" si="17"/>
        <v>150.25</v>
      </c>
    </row>
    <row r="70" spans="1:13" ht="15">
      <c r="A70" s="1">
        <v>69</v>
      </c>
      <c r="B70" s="96" t="s">
        <v>161</v>
      </c>
      <c r="C70" s="10">
        <v>6064</v>
      </c>
      <c r="D70" s="134">
        <v>7595</v>
      </c>
      <c r="E70" s="11">
        <v>7371</v>
      </c>
      <c r="F70" s="41">
        <f t="shared" si="12"/>
        <v>0.000627644669499228</v>
      </c>
      <c r="G70" s="41">
        <f t="shared" si="13"/>
        <v>0.21553430079155672</v>
      </c>
      <c r="H70" s="10">
        <f t="shared" si="14"/>
        <v>1307</v>
      </c>
      <c r="I70" s="35">
        <f t="shared" si="15"/>
        <v>0.001963096194717514</v>
      </c>
      <c r="J70" s="129">
        <v>7185.967</v>
      </c>
      <c r="K70" s="112">
        <v>6755.137</v>
      </c>
      <c r="L70" s="35">
        <f t="shared" si="16"/>
        <v>-0.05995435269880866</v>
      </c>
      <c r="M70" s="14">
        <f t="shared" si="17"/>
        <v>-430.8299999999999</v>
      </c>
    </row>
    <row r="71" spans="1:13" ht="15">
      <c r="A71" s="1">
        <v>70</v>
      </c>
      <c r="B71" s="96" t="s">
        <v>162</v>
      </c>
      <c r="C71" s="10">
        <v>32354</v>
      </c>
      <c r="D71" s="134">
        <v>35719</v>
      </c>
      <c r="E71" s="11">
        <v>35237</v>
      </c>
      <c r="F71" s="41">
        <f t="shared" si="12"/>
        <v>0.003000449765180341</v>
      </c>
      <c r="G71" s="41">
        <f t="shared" si="13"/>
        <v>0.08910799282932559</v>
      </c>
      <c r="H71" s="10">
        <f t="shared" si="14"/>
        <v>2883</v>
      </c>
      <c r="I71" s="35">
        <f t="shared" si="15"/>
        <v>0.004330226724843606</v>
      </c>
      <c r="J71" s="129">
        <v>35346.98</v>
      </c>
      <c r="K71" s="112">
        <v>35084.89</v>
      </c>
      <c r="L71" s="35">
        <f t="shared" si="16"/>
        <v>-0.007414777726414075</v>
      </c>
      <c r="M71" s="14">
        <f t="shared" si="17"/>
        <v>-262.0900000000038</v>
      </c>
    </row>
    <row r="72" spans="1:13" ht="15">
      <c r="A72" s="1">
        <v>71</v>
      </c>
      <c r="B72" s="96" t="s">
        <v>163</v>
      </c>
      <c r="C72" s="10">
        <v>26656</v>
      </c>
      <c r="D72" s="134">
        <v>26619</v>
      </c>
      <c r="E72" s="11">
        <v>25447</v>
      </c>
      <c r="F72" s="41">
        <f t="shared" si="12"/>
        <v>0.0021668259265699165</v>
      </c>
      <c r="G72" s="41">
        <f t="shared" si="13"/>
        <v>-0.045355642256902765</v>
      </c>
      <c r="H72" s="10">
        <f t="shared" si="14"/>
        <v>-1209</v>
      </c>
      <c r="I72" s="35">
        <f t="shared" si="15"/>
        <v>-0.0018159015297731249</v>
      </c>
      <c r="J72" s="129">
        <v>26283.6</v>
      </c>
      <c r="K72" s="112">
        <v>24564.66</v>
      </c>
      <c r="L72" s="35">
        <f t="shared" si="16"/>
        <v>-0.06539971693375332</v>
      </c>
      <c r="M72" s="14">
        <f t="shared" si="17"/>
        <v>-1718.9399999999987</v>
      </c>
    </row>
    <row r="73" spans="1:13" ht="15">
      <c r="A73" s="1">
        <v>72</v>
      </c>
      <c r="B73" s="96" t="s">
        <v>164</v>
      </c>
      <c r="C73" s="10">
        <v>35805</v>
      </c>
      <c r="D73" s="134">
        <v>41703</v>
      </c>
      <c r="E73" s="11">
        <v>40414</v>
      </c>
      <c r="F73" s="41">
        <f t="shared" si="12"/>
        <v>0.003441274138263709</v>
      </c>
      <c r="G73" s="41">
        <f t="shared" si="13"/>
        <v>0.12872503840245775</v>
      </c>
      <c r="H73" s="10">
        <f t="shared" si="14"/>
        <v>4609</v>
      </c>
      <c r="I73" s="35">
        <f t="shared" si="15"/>
        <v>0.0069226552115172315</v>
      </c>
      <c r="J73" s="129">
        <v>42715.68</v>
      </c>
      <c r="K73" s="112">
        <v>39900</v>
      </c>
      <c r="L73" s="35">
        <f t="shared" si="16"/>
        <v>-0.0659167781011563</v>
      </c>
      <c r="M73" s="14">
        <f t="shared" si="17"/>
        <v>-2815.6800000000003</v>
      </c>
    </row>
    <row r="74" spans="1:13" ht="15">
      <c r="A74" s="1">
        <v>73</v>
      </c>
      <c r="B74" s="96" t="s">
        <v>165</v>
      </c>
      <c r="C74" s="10">
        <v>20844</v>
      </c>
      <c r="D74" s="134">
        <v>23495</v>
      </c>
      <c r="E74" s="11">
        <v>24539</v>
      </c>
      <c r="F74" s="41">
        <f t="shared" si="12"/>
        <v>0.002089509231426069</v>
      </c>
      <c r="G74" s="41">
        <f t="shared" si="13"/>
        <v>0.17726923815006718</v>
      </c>
      <c r="H74" s="10">
        <f t="shared" si="14"/>
        <v>3695</v>
      </c>
      <c r="I74" s="35">
        <f t="shared" si="15"/>
        <v>0.005549839662954257</v>
      </c>
      <c r="J74" s="129">
        <v>23767.65</v>
      </c>
      <c r="K74" s="112">
        <v>23782.19</v>
      </c>
      <c r="L74" s="35">
        <f t="shared" si="16"/>
        <v>0.0006117558950925831</v>
      </c>
      <c r="M74" s="14">
        <f t="shared" si="17"/>
        <v>14.539999999997235</v>
      </c>
    </row>
    <row r="75" spans="1:13" ht="15">
      <c r="A75" s="1">
        <v>74</v>
      </c>
      <c r="B75" s="96" t="s">
        <v>166</v>
      </c>
      <c r="C75" s="10">
        <v>21714</v>
      </c>
      <c r="D75" s="134">
        <v>24000</v>
      </c>
      <c r="E75" s="11">
        <v>23202</v>
      </c>
      <c r="F75" s="41">
        <f t="shared" si="12"/>
        <v>0.001975662952343113</v>
      </c>
      <c r="G75" s="41">
        <f t="shared" si="13"/>
        <v>0.06852721746338768</v>
      </c>
      <c r="H75" s="10">
        <f t="shared" si="14"/>
        <v>1488</v>
      </c>
      <c r="I75" s="35">
        <f t="shared" si="15"/>
        <v>0.0022349557289515383</v>
      </c>
      <c r="J75" s="129">
        <v>23760.4</v>
      </c>
      <c r="K75" s="112">
        <v>23703.09</v>
      </c>
      <c r="L75" s="35">
        <f t="shared" si="16"/>
        <v>-0.0024119964310365693</v>
      </c>
      <c r="M75" s="14">
        <f t="shared" si="17"/>
        <v>-57.31000000000131</v>
      </c>
    </row>
    <row r="76" spans="1:13" ht="15">
      <c r="A76" s="1">
        <v>75</v>
      </c>
      <c r="B76" s="96" t="s">
        <v>167</v>
      </c>
      <c r="C76" s="10">
        <v>5851</v>
      </c>
      <c r="D76" s="134">
        <v>7864</v>
      </c>
      <c r="E76" s="11">
        <v>8040</v>
      </c>
      <c r="F76" s="41">
        <f t="shared" si="12"/>
        <v>0.0006846103843133622</v>
      </c>
      <c r="G76" s="41">
        <f t="shared" si="13"/>
        <v>0.37412408135361475</v>
      </c>
      <c r="H76" s="10">
        <f t="shared" si="14"/>
        <v>2189</v>
      </c>
      <c r="I76" s="35">
        <f t="shared" si="15"/>
        <v>0.0032878481792170144</v>
      </c>
      <c r="J76" s="129">
        <v>7112.826</v>
      </c>
      <c r="K76" s="112">
        <v>7163.656</v>
      </c>
      <c r="L76" s="35">
        <f t="shared" si="16"/>
        <v>0.007146245388260577</v>
      </c>
      <c r="M76" s="14">
        <f t="shared" si="17"/>
        <v>50.82999999999993</v>
      </c>
    </row>
    <row r="77" spans="1:13" ht="15">
      <c r="A77" s="1">
        <v>76</v>
      </c>
      <c r="B77" s="96" t="s">
        <v>168</v>
      </c>
      <c r="C77" s="10">
        <v>11231</v>
      </c>
      <c r="D77" s="134">
        <v>12792</v>
      </c>
      <c r="E77" s="11">
        <v>12568</v>
      </c>
      <c r="F77" s="41">
        <f t="shared" si="12"/>
        <v>0.0010701720534888478</v>
      </c>
      <c r="G77" s="41">
        <f t="shared" si="13"/>
        <v>0.1190454990650877</v>
      </c>
      <c r="H77" s="10">
        <f t="shared" si="14"/>
        <v>1337</v>
      </c>
      <c r="I77" s="35">
        <f t="shared" si="15"/>
        <v>0.0020081557860270206</v>
      </c>
      <c r="J77" s="129">
        <v>12611.39</v>
      </c>
      <c r="K77" s="112">
        <v>12690.2</v>
      </c>
      <c r="L77" s="35">
        <f t="shared" si="16"/>
        <v>0.006249112905080353</v>
      </c>
      <c r="M77" s="14">
        <f t="shared" si="17"/>
        <v>78.81000000000131</v>
      </c>
    </row>
    <row r="78" spans="1:13" ht="15">
      <c r="A78" s="1">
        <v>77</v>
      </c>
      <c r="B78" s="96" t="s">
        <v>169</v>
      </c>
      <c r="C78" s="10">
        <v>33608</v>
      </c>
      <c r="D78" s="134">
        <v>37762</v>
      </c>
      <c r="E78" s="11">
        <v>36698</v>
      </c>
      <c r="F78" s="41">
        <f t="shared" si="12"/>
        <v>0.0031248547118820605</v>
      </c>
      <c r="G78" s="41">
        <f t="shared" si="13"/>
        <v>0.0919423946679362</v>
      </c>
      <c r="H78" s="10">
        <f t="shared" si="14"/>
        <v>3090</v>
      </c>
      <c r="I78" s="35">
        <f t="shared" si="15"/>
        <v>0.004641137904879203</v>
      </c>
      <c r="J78" s="129">
        <v>36587.92</v>
      </c>
      <c r="K78" s="112">
        <v>36804.12</v>
      </c>
      <c r="L78" s="35">
        <f t="shared" si="16"/>
        <v>0.005909054135900712</v>
      </c>
      <c r="M78" s="14">
        <f t="shared" si="17"/>
        <v>216.20000000000437</v>
      </c>
    </row>
    <row r="79" spans="1:13" ht="15">
      <c r="A79" s="1">
        <v>78</v>
      </c>
      <c r="B79" s="96" t="s">
        <v>170</v>
      </c>
      <c r="C79" s="10">
        <v>30151</v>
      </c>
      <c r="D79" s="134">
        <v>33653</v>
      </c>
      <c r="E79" s="11">
        <v>32228</v>
      </c>
      <c r="F79" s="41">
        <f t="shared" si="12"/>
        <v>0.002744231774334706</v>
      </c>
      <c r="G79" s="41">
        <f t="shared" si="13"/>
        <v>0.06888660409273324</v>
      </c>
      <c r="H79" s="10">
        <f t="shared" si="14"/>
        <v>2077</v>
      </c>
      <c r="I79" s="35">
        <f t="shared" si="15"/>
        <v>0.003119625704994856</v>
      </c>
      <c r="J79" s="129">
        <v>33103.32</v>
      </c>
      <c r="K79" s="112">
        <v>31983</v>
      </c>
      <c r="L79" s="35">
        <f t="shared" si="16"/>
        <v>-0.033843131142133165</v>
      </c>
      <c r="M79" s="14">
        <f t="shared" si="17"/>
        <v>-1120.3199999999997</v>
      </c>
    </row>
    <row r="80" spans="1:13" ht="15">
      <c r="A80" s="1">
        <v>79</v>
      </c>
      <c r="B80" s="96" t="s">
        <v>171</v>
      </c>
      <c r="C80" s="10">
        <v>8453</v>
      </c>
      <c r="D80" s="134">
        <v>9276</v>
      </c>
      <c r="E80" s="11">
        <v>9859</v>
      </c>
      <c r="F80" s="41">
        <f t="shared" si="12"/>
        <v>0.0008394992262369947</v>
      </c>
      <c r="G80" s="41">
        <f t="shared" si="13"/>
        <v>0.16633147994794747</v>
      </c>
      <c r="H80" s="10">
        <f t="shared" si="14"/>
        <v>1406</v>
      </c>
      <c r="I80" s="35">
        <f t="shared" si="15"/>
        <v>0.0021117928460388864</v>
      </c>
      <c r="J80" s="129">
        <v>9889.094</v>
      </c>
      <c r="K80" s="112">
        <v>9784.117</v>
      </c>
      <c r="L80" s="35">
        <f t="shared" si="16"/>
        <v>-0.010615431504645315</v>
      </c>
      <c r="M80" s="14">
        <f t="shared" si="17"/>
        <v>-104.97699999999895</v>
      </c>
    </row>
    <row r="81" spans="1:13" ht="15">
      <c r="A81" s="1">
        <v>80</v>
      </c>
      <c r="B81" s="96" t="s">
        <v>172</v>
      </c>
      <c r="C81" s="10">
        <v>45229</v>
      </c>
      <c r="D81" s="134">
        <v>48291</v>
      </c>
      <c r="E81" s="11">
        <v>47426</v>
      </c>
      <c r="F81" s="41">
        <f t="shared" si="12"/>
        <v>0.0040383497619957106</v>
      </c>
      <c r="G81" s="41">
        <f t="shared" si="13"/>
        <v>0.04857502929536359</v>
      </c>
      <c r="H81" s="10">
        <f t="shared" si="14"/>
        <v>2197</v>
      </c>
      <c r="I81" s="35">
        <f t="shared" si="15"/>
        <v>0.003299864070232883</v>
      </c>
      <c r="J81" s="129">
        <v>48857.32</v>
      </c>
      <c r="K81" s="112">
        <v>46875.24</v>
      </c>
      <c r="L81" s="35">
        <f t="shared" si="16"/>
        <v>-0.0405687417975444</v>
      </c>
      <c r="M81" s="14">
        <f t="shared" si="17"/>
        <v>-1982.0800000000017</v>
      </c>
    </row>
    <row r="82" spans="1:13" ht="15.75" thickBot="1">
      <c r="A82" s="48">
        <v>81</v>
      </c>
      <c r="B82" s="97" t="s">
        <v>173</v>
      </c>
      <c r="C82" s="10">
        <v>59129</v>
      </c>
      <c r="D82" s="134">
        <v>63429</v>
      </c>
      <c r="E82" s="11">
        <v>63084</v>
      </c>
      <c r="F82" s="41">
        <f t="shared" si="12"/>
        <v>0.005371637000500515</v>
      </c>
      <c r="G82" s="41">
        <f t="shared" si="13"/>
        <v>0.06688765242097786</v>
      </c>
      <c r="H82" s="10">
        <f t="shared" si="14"/>
        <v>3955</v>
      </c>
      <c r="I82" s="35">
        <f t="shared" si="15"/>
        <v>0.005940356120969983</v>
      </c>
      <c r="J82" s="129">
        <v>62455.76</v>
      </c>
      <c r="K82" s="113">
        <v>62683.77</v>
      </c>
      <c r="L82" s="35">
        <f t="shared" si="16"/>
        <v>0.003650744142733909</v>
      </c>
      <c r="M82" s="14">
        <f t="shared" si="17"/>
        <v>228.00999999999476</v>
      </c>
    </row>
    <row r="83" spans="1:13" s="65" customFormat="1" ht="15.75" thickBot="1">
      <c r="A83" s="146" t="s">
        <v>174</v>
      </c>
      <c r="B83" s="147"/>
      <c r="C83" s="57">
        <v>11078121</v>
      </c>
      <c r="D83" s="58">
        <v>12069085</v>
      </c>
      <c r="E83" s="132">
        <v>11743906</v>
      </c>
      <c r="F83" s="26">
        <f t="shared" si="12"/>
        <v>1</v>
      </c>
      <c r="G83" s="43">
        <f t="shared" si="13"/>
        <v>0.06009909081151939</v>
      </c>
      <c r="H83" s="56">
        <f t="shared" si="14"/>
        <v>665785</v>
      </c>
      <c r="I83" s="37">
        <f t="shared" si="15"/>
        <v>1</v>
      </c>
      <c r="J83" s="130">
        <v>11961268</v>
      </c>
      <c r="K83" s="130">
        <v>11666009</v>
      </c>
      <c r="L83" s="37">
        <f t="shared" si="16"/>
        <v>-0.024684590295945212</v>
      </c>
      <c r="M83" s="55">
        <f t="shared" si="17"/>
        <v>-295259</v>
      </c>
    </row>
    <row r="84" spans="3:13" ht="15">
      <c r="C84" s="3"/>
      <c r="D84" s="3"/>
      <c r="E84" s="3"/>
      <c r="I84" s="63"/>
      <c r="K84" s="64"/>
      <c r="L84" s="63"/>
      <c r="M84" s="64"/>
    </row>
  </sheetData>
  <sheetProtection/>
  <autoFilter ref="A1:M84">
    <sortState ref="A2:M84">
      <sortCondition sortBy="value" ref="A2:A84"/>
    </sortState>
  </autoFilter>
  <mergeCells count="1">
    <mergeCell ref="A83:B8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M84"/>
  <sheetViews>
    <sheetView zoomScalePageLayoutView="0" workbookViewId="0" topLeftCell="A1">
      <pane ySplit="1" topLeftCell="A2" activePane="bottomLeft" state="frozen"/>
      <selection pane="topLeft" activeCell="W1" sqref="W1"/>
      <selection pane="bottomLeft" activeCell="F10" sqref="F10"/>
    </sheetView>
  </sheetViews>
  <sheetFormatPr defaultColWidth="9.140625" defaultRowHeight="15"/>
  <cols>
    <col min="1" max="1" width="11.8515625" style="0" customWidth="1"/>
    <col min="2" max="2" width="16.421875" style="0" bestFit="1" customWidth="1"/>
    <col min="3" max="5" width="12.00390625" style="0" bestFit="1" customWidth="1"/>
    <col min="6" max="6" width="18.140625" style="0" customWidth="1"/>
    <col min="7" max="7" width="30.57421875" style="0" customWidth="1"/>
    <col min="8" max="8" width="27.421875" style="0" customWidth="1"/>
    <col min="9" max="9" width="22.28125" style="0" customWidth="1"/>
    <col min="10" max="11" width="28.28125" style="0" customWidth="1"/>
    <col min="12" max="12" width="29.8515625" style="0" customWidth="1"/>
    <col min="13" max="13" width="30.57421875" style="0" customWidth="1"/>
  </cols>
  <sheetData>
    <row r="1" spans="1:13" ht="45.75" thickBot="1">
      <c r="A1" s="12" t="s">
        <v>92</v>
      </c>
      <c r="B1" s="12" t="s">
        <v>175</v>
      </c>
      <c r="C1" s="104">
        <v>40817</v>
      </c>
      <c r="D1" s="105">
        <v>41153</v>
      </c>
      <c r="E1" s="104">
        <v>41183</v>
      </c>
      <c r="F1" s="42" t="s">
        <v>290</v>
      </c>
      <c r="G1" s="53" t="s">
        <v>292</v>
      </c>
      <c r="H1" s="42" t="s">
        <v>293</v>
      </c>
      <c r="I1" s="42" t="s">
        <v>291</v>
      </c>
      <c r="J1" s="127" t="s">
        <v>284</v>
      </c>
      <c r="K1" s="73" t="s">
        <v>289</v>
      </c>
      <c r="L1" s="53" t="s">
        <v>310</v>
      </c>
      <c r="M1" s="42" t="s">
        <v>311</v>
      </c>
    </row>
    <row r="2" spans="1:13" ht="15">
      <c r="A2" s="21">
        <v>1</v>
      </c>
      <c r="B2" s="95" t="s">
        <v>93</v>
      </c>
      <c r="C2" s="114">
        <v>42253</v>
      </c>
      <c r="D2" s="13">
        <v>42952</v>
      </c>
      <c r="E2" s="9">
        <v>43103</v>
      </c>
      <c r="F2" s="40">
        <f aca="true" t="shared" si="0" ref="F2:F33">E2/$E$83</f>
        <v>0.021682440256710272</v>
      </c>
      <c r="G2" s="40">
        <f aca="true" t="shared" si="1" ref="G2:G33">(E2-C2)/C2</f>
        <v>0.020116914775282227</v>
      </c>
      <c r="H2" s="114">
        <f aca="true" t="shared" si="2" ref="H2:H33">E2-C2</f>
        <v>850</v>
      </c>
      <c r="I2" s="45">
        <f aca="true" t="shared" si="3" ref="I2:I33">H2/$H$83</f>
        <v>0.0071533768146433835</v>
      </c>
      <c r="J2" s="128">
        <v>43281.03</v>
      </c>
      <c r="K2" s="111">
        <v>43396.9</v>
      </c>
      <c r="L2" s="45">
        <f aca="true" t="shared" si="4" ref="L2:L33">(K2-J2)/J2</f>
        <v>0.0026771544022866976</v>
      </c>
      <c r="M2" s="13">
        <f aca="true" t="shared" si="5" ref="M2:M33">K2-J2</f>
        <v>115.87000000000262</v>
      </c>
    </row>
    <row r="3" spans="1:13" ht="15">
      <c r="A3" s="1">
        <v>2</v>
      </c>
      <c r="B3" s="96" t="s">
        <v>94</v>
      </c>
      <c r="C3" s="10">
        <v>9987</v>
      </c>
      <c r="D3" s="14">
        <v>10289</v>
      </c>
      <c r="E3" s="11">
        <v>10311</v>
      </c>
      <c r="F3" s="41">
        <f t="shared" si="0"/>
        <v>0.005186823225458544</v>
      </c>
      <c r="G3" s="41">
        <f t="shared" si="1"/>
        <v>0.03244217482727546</v>
      </c>
      <c r="H3" s="10">
        <f t="shared" si="2"/>
        <v>324</v>
      </c>
      <c r="I3" s="35">
        <f t="shared" si="3"/>
        <v>0.0027266989269934777</v>
      </c>
      <c r="J3" s="129">
        <v>10433.04</v>
      </c>
      <c r="K3" s="112">
        <v>10479.77</v>
      </c>
      <c r="L3" s="35">
        <f t="shared" si="4"/>
        <v>0.004479039666290895</v>
      </c>
      <c r="M3" s="14">
        <f t="shared" si="5"/>
        <v>46.72999999999956</v>
      </c>
    </row>
    <row r="4" spans="1:13" ht="15">
      <c r="A4" s="1">
        <v>3</v>
      </c>
      <c r="B4" s="96" t="s">
        <v>95</v>
      </c>
      <c r="C4" s="10">
        <v>15143</v>
      </c>
      <c r="D4" s="14">
        <v>15839</v>
      </c>
      <c r="E4" s="11">
        <v>15560</v>
      </c>
      <c r="F4" s="41">
        <f t="shared" si="0"/>
        <v>0.007827268876746674</v>
      </c>
      <c r="G4" s="41">
        <f t="shared" si="1"/>
        <v>0.02753747606154659</v>
      </c>
      <c r="H4" s="10">
        <f t="shared" si="2"/>
        <v>417</v>
      </c>
      <c r="I4" s="35">
        <f t="shared" si="3"/>
        <v>0.003509362507889754</v>
      </c>
      <c r="J4" s="129">
        <v>15634.72</v>
      </c>
      <c r="K4" s="112">
        <v>15602.74</v>
      </c>
      <c r="L4" s="35">
        <f t="shared" si="4"/>
        <v>-0.0020454475679768853</v>
      </c>
      <c r="M4" s="14">
        <f t="shared" si="5"/>
        <v>-31.979999999999563</v>
      </c>
    </row>
    <row r="5" spans="1:13" ht="15">
      <c r="A5" s="1">
        <v>4</v>
      </c>
      <c r="B5" s="96" t="s">
        <v>96</v>
      </c>
      <c r="C5" s="10">
        <v>5901</v>
      </c>
      <c r="D5" s="14">
        <v>5644</v>
      </c>
      <c r="E5" s="11">
        <v>5524</v>
      </c>
      <c r="F5" s="41">
        <f t="shared" si="0"/>
        <v>0.002778781058814179</v>
      </c>
      <c r="G5" s="41">
        <f t="shared" si="1"/>
        <v>-0.0638874766988646</v>
      </c>
      <c r="H5" s="10">
        <f t="shared" si="2"/>
        <v>-377</v>
      </c>
      <c r="I5" s="35">
        <f t="shared" si="3"/>
        <v>-0.0031727330107300653</v>
      </c>
      <c r="J5" s="129">
        <v>5710.358</v>
      </c>
      <c r="K5" s="112">
        <v>5646.019</v>
      </c>
      <c r="L5" s="35">
        <f t="shared" si="4"/>
        <v>-0.011267069420165941</v>
      </c>
      <c r="M5" s="14">
        <f t="shared" si="5"/>
        <v>-64.33899999999994</v>
      </c>
    </row>
    <row r="6" spans="1:13" ht="15">
      <c r="A6" s="1">
        <v>5</v>
      </c>
      <c r="B6" s="96" t="s">
        <v>97</v>
      </c>
      <c r="C6" s="10">
        <v>8160</v>
      </c>
      <c r="D6" s="14">
        <v>8001</v>
      </c>
      <c r="E6" s="11">
        <v>7909</v>
      </c>
      <c r="F6" s="41">
        <f t="shared" si="0"/>
        <v>0.003978526320449193</v>
      </c>
      <c r="G6" s="41">
        <f t="shared" si="1"/>
        <v>-0.030759803921568626</v>
      </c>
      <c r="H6" s="10">
        <f t="shared" si="2"/>
        <v>-251</v>
      </c>
      <c r="I6" s="35">
        <f t="shared" si="3"/>
        <v>-0.002112350094677046</v>
      </c>
      <c r="J6" s="129">
        <v>8018.004</v>
      </c>
      <c r="K6" s="112">
        <v>7953.201</v>
      </c>
      <c r="L6" s="35">
        <f t="shared" si="4"/>
        <v>-0.008082186040316254</v>
      </c>
      <c r="M6" s="14">
        <f t="shared" si="5"/>
        <v>-64.80299999999988</v>
      </c>
    </row>
    <row r="7" spans="1:13" ht="15">
      <c r="A7" s="1">
        <v>6</v>
      </c>
      <c r="B7" s="96" t="s">
        <v>98</v>
      </c>
      <c r="C7" s="10">
        <v>124440</v>
      </c>
      <c r="D7" s="14">
        <v>128547</v>
      </c>
      <c r="E7" s="11">
        <v>128153</v>
      </c>
      <c r="F7" s="41">
        <f t="shared" si="0"/>
        <v>0.06446580902067586</v>
      </c>
      <c r="G7" s="41">
        <f t="shared" si="1"/>
        <v>0.029837672774027643</v>
      </c>
      <c r="H7" s="10">
        <f t="shared" si="2"/>
        <v>3713</v>
      </c>
      <c r="I7" s="35">
        <f t="shared" si="3"/>
        <v>0.031247633073848095</v>
      </c>
      <c r="J7" s="129">
        <v>128612.3</v>
      </c>
      <c r="K7" s="112">
        <v>128885.9</v>
      </c>
      <c r="L7" s="35">
        <f t="shared" si="4"/>
        <v>0.0021273237474175584</v>
      </c>
      <c r="M7" s="14">
        <f t="shared" si="5"/>
        <v>273.59999999999127</v>
      </c>
    </row>
    <row r="8" spans="1:13" ht="15">
      <c r="A8" s="1">
        <v>7</v>
      </c>
      <c r="B8" s="96" t="s">
        <v>99</v>
      </c>
      <c r="C8" s="10">
        <v>81105</v>
      </c>
      <c r="D8" s="14">
        <v>82703</v>
      </c>
      <c r="E8" s="11">
        <v>82443</v>
      </c>
      <c r="F8" s="41">
        <f t="shared" si="0"/>
        <v>0.04147194910061863</v>
      </c>
      <c r="G8" s="41">
        <f t="shared" si="1"/>
        <v>0.01649713334566303</v>
      </c>
      <c r="H8" s="10">
        <f t="shared" si="2"/>
        <v>1338</v>
      </c>
      <c r="I8" s="35">
        <f t="shared" si="3"/>
        <v>0.011260256679991584</v>
      </c>
      <c r="J8" s="129">
        <v>82921.1</v>
      </c>
      <c r="K8" s="112">
        <v>82740.78</v>
      </c>
      <c r="L8" s="35">
        <f t="shared" si="4"/>
        <v>-0.0021745972979134017</v>
      </c>
      <c r="M8" s="14">
        <f t="shared" si="5"/>
        <v>-180.32000000000698</v>
      </c>
    </row>
    <row r="9" spans="1:13" ht="15">
      <c r="A9" s="1">
        <v>8</v>
      </c>
      <c r="B9" s="96" t="s">
        <v>100</v>
      </c>
      <c r="C9" s="10">
        <v>4637</v>
      </c>
      <c r="D9" s="14">
        <v>4792</v>
      </c>
      <c r="E9" s="11">
        <v>4767</v>
      </c>
      <c r="F9" s="41">
        <f t="shared" si="0"/>
        <v>0.00239798140973338</v>
      </c>
      <c r="G9" s="41">
        <f t="shared" si="1"/>
        <v>0.028035367694630147</v>
      </c>
      <c r="H9" s="10">
        <f t="shared" si="2"/>
        <v>130</v>
      </c>
      <c r="I9" s="35">
        <f t="shared" si="3"/>
        <v>0.001094045865768988</v>
      </c>
      <c r="J9" s="129">
        <v>4855.479</v>
      </c>
      <c r="K9" s="112">
        <v>4852.599</v>
      </c>
      <c r="L9" s="35">
        <f t="shared" si="4"/>
        <v>-0.0005931443633058879</v>
      </c>
      <c r="M9" s="14">
        <f t="shared" si="5"/>
        <v>-2.880000000000109</v>
      </c>
    </row>
    <row r="10" spans="1:13" ht="15">
      <c r="A10" s="1">
        <v>9</v>
      </c>
      <c r="B10" s="96" t="s">
        <v>101</v>
      </c>
      <c r="C10" s="10">
        <v>33838</v>
      </c>
      <c r="D10" s="14">
        <v>34923</v>
      </c>
      <c r="E10" s="11">
        <v>34757</v>
      </c>
      <c r="F10" s="41">
        <f t="shared" si="0"/>
        <v>0.01748408639775605</v>
      </c>
      <c r="G10" s="41">
        <f t="shared" si="1"/>
        <v>0.02715881553283291</v>
      </c>
      <c r="H10" s="10">
        <f t="shared" si="2"/>
        <v>919</v>
      </c>
      <c r="I10" s="35">
        <f t="shared" si="3"/>
        <v>0.007734062697243846</v>
      </c>
      <c r="J10" s="129">
        <v>35217.14</v>
      </c>
      <c r="K10" s="112">
        <v>35088.83</v>
      </c>
      <c r="L10" s="35">
        <f t="shared" si="4"/>
        <v>-0.00364339636892711</v>
      </c>
      <c r="M10" s="14">
        <f t="shared" si="5"/>
        <v>-128.30999999999767</v>
      </c>
    </row>
    <row r="11" spans="1:13" ht="15">
      <c r="A11" s="1">
        <v>10</v>
      </c>
      <c r="B11" s="96" t="s">
        <v>102</v>
      </c>
      <c r="C11" s="10">
        <v>35711</v>
      </c>
      <c r="D11" s="14">
        <v>35780</v>
      </c>
      <c r="E11" s="11">
        <v>35636</v>
      </c>
      <c r="F11" s="41">
        <f t="shared" si="0"/>
        <v>0.017926256663993858</v>
      </c>
      <c r="G11" s="41">
        <f t="shared" si="1"/>
        <v>-0.0021001932177760353</v>
      </c>
      <c r="H11" s="10">
        <f t="shared" si="2"/>
        <v>-75</v>
      </c>
      <c r="I11" s="35">
        <f t="shared" si="3"/>
        <v>-0.0006311803071744162</v>
      </c>
      <c r="J11" s="129">
        <v>35953.39</v>
      </c>
      <c r="K11" s="112">
        <v>35903.28</v>
      </c>
      <c r="L11" s="35">
        <f t="shared" si="4"/>
        <v>-0.0013937489621980177</v>
      </c>
      <c r="M11" s="14">
        <f t="shared" si="5"/>
        <v>-50.11000000000058</v>
      </c>
    </row>
    <row r="12" spans="1:13" ht="15">
      <c r="A12" s="1">
        <v>11</v>
      </c>
      <c r="B12" s="96" t="s">
        <v>103</v>
      </c>
      <c r="C12" s="10">
        <v>4250</v>
      </c>
      <c r="D12" s="14">
        <v>4330</v>
      </c>
      <c r="E12" s="11">
        <v>4231</v>
      </c>
      <c r="F12" s="41">
        <f t="shared" si="0"/>
        <v>0.00212835312451897</v>
      </c>
      <c r="G12" s="41">
        <f t="shared" si="1"/>
        <v>-0.004470588235294118</v>
      </c>
      <c r="H12" s="10">
        <f t="shared" si="2"/>
        <v>-19</v>
      </c>
      <c r="I12" s="35">
        <f t="shared" si="3"/>
        <v>-0.0001598990111508521</v>
      </c>
      <c r="J12" s="129">
        <v>4319.833</v>
      </c>
      <c r="K12" s="112">
        <v>4303.812</v>
      </c>
      <c r="L12" s="35">
        <f t="shared" si="4"/>
        <v>-0.0037087081838579716</v>
      </c>
      <c r="M12" s="14">
        <f t="shared" si="5"/>
        <v>-16.02099999999973</v>
      </c>
    </row>
    <row r="13" spans="1:13" ht="15">
      <c r="A13" s="1">
        <v>12</v>
      </c>
      <c r="B13" s="96" t="s">
        <v>104</v>
      </c>
      <c r="C13" s="10">
        <v>3182</v>
      </c>
      <c r="D13" s="14">
        <v>2723</v>
      </c>
      <c r="E13" s="11">
        <v>2684</v>
      </c>
      <c r="F13" s="41">
        <f t="shared" si="0"/>
        <v>0.0013501535774542463</v>
      </c>
      <c r="G13" s="41">
        <f t="shared" si="1"/>
        <v>-0.1565053425518542</v>
      </c>
      <c r="H13" s="10">
        <f t="shared" si="2"/>
        <v>-498</v>
      </c>
      <c r="I13" s="35">
        <f t="shared" si="3"/>
        <v>-0.0041910372396381235</v>
      </c>
      <c r="J13" s="129">
        <v>2779.493</v>
      </c>
      <c r="K13" s="112">
        <v>2742.883</v>
      </c>
      <c r="L13" s="35">
        <f t="shared" si="4"/>
        <v>-0.01317146688262936</v>
      </c>
      <c r="M13" s="14">
        <f t="shared" si="5"/>
        <v>-36.61000000000013</v>
      </c>
    </row>
    <row r="14" spans="1:13" ht="15">
      <c r="A14" s="1">
        <v>13</v>
      </c>
      <c r="B14" s="96" t="s">
        <v>105</v>
      </c>
      <c r="C14" s="10">
        <v>4693</v>
      </c>
      <c r="D14" s="14">
        <v>4688</v>
      </c>
      <c r="E14" s="11">
        <v>4741</v>
      </c>
      <c r="F14" s="41">
        <f t="shared" si="0"/>
        <v>0.0023849024257490987</v>
      </c>
      <c r="G14" s="41">
        <f t="shared" si="1"/>
        <v>0.010227999147666738</v>
      </c>
      <c r="H14" s="10">
        <f t="shared" si="2"/>
        <v>48</v>
      </c>
      <c r="I14" s="35">
        <f t="shared" si="3"/>
        <v>0.00040395539659162635</v>
      </c>
      <c r="J14" s="129">
        <v>4690.889</v>
      </c>
      <c r="K14" s="112">
        <v>4728.985</v>
      </c>
      <c r="L14" s="35">
        <f t="shared" si="4"/>
        <v>0.008121275093057958</v>
      </c>
      <c r="M14" s="14">
        <f t="shared" si="5"/>
        <v>38.09599999999955</v>
      </c>
    </row>
    <row r="15" spans="1:13" ht="15">
      <c r="A15" s="1">
        <v>14</v>
      </c>
      <c r="B15" s="96" t="s">
        <v>106</v>
      </c>
      <c r="C15" s="10">
        <v>6790</v>
      </c>
      <c r="D15" s="14">
        <v>6714</v>
      </c>
      <c r="E15" s="11">
        <v>6690</v>
      </c>
      <c r="F15" s="41">
        <f t="shared" si="0"/>
        <v>0.00336532318672463</v>
      </c>
      <c r="G15" s="41">
        <f t="shared" si="1"/>
        <v>-0.014727540500736377</v>
      </c>
      <c r="H15" s="10">
        <f t="shared" si="2"/>
        <v>-100</v>
      </c>
      <c r="I15" s="35">
        <f t="shared" si="3"/>
        <v>-0.0008415737428992215</v>
      </c>
      <c r="J15" s="129">
        <v>6853.74</v>
      </c>
      <c r="K15" s="112">
        <v>6829.216</v>
      </c>
      <c r="L15" s="35">
        <f t="shared" si="4"/>
        <v>-0.0035781923446176005</v>
      </c>
      <c r="M15" s="14">
        <f t="shared" si="5"/>
        <v>-24.523999999999432</v>
      </c>
    </row>
    <row r="16" spans="1:13" ht="15">
      <c r="A16" s="1">
        <v>15</v>
      </c>
      <c r="B16" s="96" t="s">
        <v>107</v>
      </c>
      <c r="C16" s="10">
        <v>8254</v>
      </c>
      <c r="D16" s="14">
        <v>8664</v>
      </c>
      <c r="E16" s="11">
        <v>8776</v>
      </c>
      <c r="F16" s="41">
        <f t="shared" si="0"/>
        <v>0.004414660132540412</v>
      </c>
      <c r="G16" s="41">
        <f t="shared" si="1"/>
        <v>0.06324206445359826</v>
      </c>
      <c r="H16" s="10">
        <f t="shared" si="2"/>
        <v>522</v>
      </c>
      <c r="I16" s="35">
        <f t="shared" si="3"/>
        <v>0.004393014937933937</v>
      </c>
      <c r="J16" s="129">
        <v>8804.898</v>
      </c>
      <c r="K16" s="112">
        <v>8862.293</v>
      </c>
      <c r="L16" s="35">
        <f t="shared" si="4"/>
        <v>0.006518530935849619</v>
      </c>
      <c r="M16" s="14">
        <f t="shared" si="5"/>
        <v>57.39500000000044</v>
      </c>
    </row>
    <row r="17" spans="1:13" ht="15">
      <c r="A17" s="1">
        <v>16</v>
      </c>
      <c r="B17" s="96" t="s">
        <v>108</v>
      </c>
      <c r="C17" s="10">
        <v>71396</v>
      </c>
      <c r="D17" s="14">
        <v>75712</v>
      </c>
      <c r="E17" s="11">
        <v>75889</v>
      </c>
      <c r="F17" s="41">
        <f t="shared" si="0"/>
        <v>0.038175039060888705</v>
      </c>
      <c r="G17" s="41">
        <f t="shared" si="1"/>
        <v>0.06293069639755729</v>
      </c>
      <c r="H17" s="10">
        <f t="shared" si="2"/>
        <v>4493</v>
      </c>
      <c r="I17" s="35">
        <f t="shared" si="3"/>
        <v>0.03781190826846202</v>
      </c>
      <c r="J17" s="129">
        <v>75841.24</v>
      </c>
      <c r="K17" s="112">
        <v>76162.5</v>
      </c>
      <c r="L17" s="35">
        <f t="shared" si="4"/>
        <v>0.004235953948010274</v>
      </c>
      <c r="M17" s="14">
        <f t="shared" si="5"/>
        <v>321.25999999999476</v>
      </c>
    </row>
    <row r="18" spans="1:13" ht="15">
      <c r="A18" s="1">
        <v>17</v>
      </c>
      <c r="B18" s="96" t="s">
        <v>109</v>
      </c>
      <c r="C18" s="10">
        <v>15949</v>
      </c>
      <c r="D18" s="14">
        <v>16403</v>
      </c>
      <c r="E18" s="11">
        <v>16485</v>
      </c>
      <c r="F18" s="41">
        <f t="shared" si="0"/>
        <v>0.008292578883879749</v>
      </c>
      <c r="G18" s="41">
        <f t="shared" si="1"/>
        <v>0.03360712270361778</v>
      </c>
      <c r="H18" s="10">
        <f t="shared" si="2"/>
        <v>536</v>
      </c>
      <c r="I18" s="35">
        <f t="shared" si="3"/>
        <v>0.004510835261939828</v>
      </c>
      <c r="J18" s="129">
        <v>16419.84</v>
      </c>
      <c r="K18" s="112">
        <v>16479.89</v>
      </c>
      <c r="L18" s="35">
        <f t="shared" si="4"/>
        <v>0.0036571610929216894</v>
      </c>
      <c r="M18" s="14">
        <f t="shared" si="5"/>
        <v>60.04999999999927</v>
      </c>
    </row>
    <row r="19" spans="1:13" ht="15">
      <c r="A19" s="1">
        <v>18</v>
      </c>
      <c r="B19" s="96" t="s">
        <v>110</v>
      </c>
      <c r="C19" s="10">
        <v>2965</v>
      </c>
      <c r="D19" s="14">
        <v>2887</v>
      </c>
      <c r="E19" s="11">
        <v>2886</v>
      </c>
      <c r="F19" s="41">
        <f t="shared" si="0"/>
        <v>0.0014517672222551991</v>
      </c>
      <c r="G19" s="41">
        <f t="shared" si="1"/>
        <v>-0.02664418212478921</v>
      </c>
      <c r="H19" s="10">
        <f t="shared" si="2"/>
        <v>-79</v>
      </c>
      <c r="I19" s="35">
        <f t="shared" si="3"/>
        <v>-0.000664843256890385</v>
      </c>
      <c r="J19" s="129">
        <v>2883.42</v>
      </c>
      <c r="K19" s="112">
        <v>2876.171</v>
      </c>
      <c r="L19" s="35">
        <f t="shared" si="4"/>
        <v>-0.002514028480068894</v>
      </c>
      <c r="M19" s="14">
        <f t="shared" si="5"/>
        <v>-7.249000000000251</v>
      </c>
    </row>
    <row r="20" spans="1:13" ht="15">
      <c r="A20" s="1">
        <v>19</v>
      </c>
      <c r="B20" s="96" t="s">
        <v>111</v>
      </c>
      <c r="C20" s="10">
        <v>11945</v>
      </c>
      <c r="D20" s="14">
        <v>12227</v>
      </c>
      <c r="E20" s="11">
        <v>12276</v>
      </c>
      <c r="F20" s="41">
        <f t="shared" si="0"/>
        <v>0.006175292591962864</v>
      </c>
      <c r="G20" s="41">
        <f t="shared" si="1"/>
        <v>0.027710339053997488</v>
      </c>
      <c r="H20" s="10">
        <f t="shared" si="2"/>
        <v>331</v>
      </c>
      <c r="I20" s="35">
        <f t="shared" si="3"/>
        <v>0.002785609088996423</v>
      </c>
      <c r="J20" s="129">
        <v>12297.49</v>
      </c>
      <c r="K20" s="112">
        <v>12325.27</v>
      </c>
      <c r="L20" s="35">
        <f t="shared" si="4"/>
        <v>0.0022589975677964084</v>
      </c>
      <c r="M20" s="14">
        <f t="shared" si="5"/>
        <v>27.780000000000655</v>
      </c>
    </row>
    <row r="21" spans="1:13" ht="15">
      <c r="A21" s="1">
        <v>20</v>
      </c>
      <c r="B21" s="96" t="s">
        <v>112</v>
      </c>
      <c r="C21" s="10">
        <v>33933</v>
      </c>
      <c r="D21" s="14">
        <v>35121</v>
      </c>
      <c r="E21" s="11">
        <v>35068</v>
      </c>
      <c r="F21" s="41">
        <f t="shared" si="0"/>
        <v>0.017640531167721872</v>
      </c>
      <c r="G21" s="41">
        <f t="shared" si="1"/>
        <v>0.03344826570005599</v>
      </c>
      <c r="H21" s="10">
        <f t="shared" si="2"/>
        <v>1135</v>
      </c>
      <c r="I21" s="35">
        <f t="shared" si="3"/>
        <v>0.009551861981906164</v>
      </c>
      <c r="J21" s="129">
        <v>35301.49</v>
      </c>
      <c r="K21" s="112">
        <v>35397.72</v>
      </c>
      <c r="L21" s="35">
        <f t="shared" si="4"/>
        <v>0.0027259472617162392</v>
      </c>
      <c r="M21" s="14">
        <f t="shared" si="5"/>
        <v>96.2300000000032</v>
      </c>
    </row>
    <row r="22" spans="1:13" ht="15">
      <c r="A22" s="1">
        <v>21</v>
      </c>
      <c r="B22" s="96" t="s">
        <v>113</v>
      </c>
      <c r="C22" s="10">
        <v>15336</v>
      </c>
      <c r="D22" s="14">
        <v>10247</v>
      </c>
      <c r="E22" s="11">
        <v>10152</v>
      </c>
      <c r="F22" s="41">
        <f t="shared" si="0"/>
        <v>0.00510684020801621</v>
      </c>
      <c r="G22" s="41">
        <f t="shared" si="1"/>
        <v>-0.3380281690140845</v>
      </c>
      <c r="H22" s="10">
        <f t="shared" si="2"/>
        <v>-5184</v>
      </c>
      <c r="I22" s="35">
        <f t="shared" si="3"/>
        <v>-0.04362718283189564</v>
      </c>
      <c r="J22" s="129">
        <v>10743.74</v>
      </c>
      <c r="K22" s="112">
        <v>10483.42</v>
      </c>
      <c r="L22" s="35">
        <f t="shared" si="4"/>
        <v>-0.02422992365786958</v>
      </c>
      <c r="M22" s="14">
        <f t="shared" si="5"/>
        <v>-260.3199999999997</v>
      </c>
    </row>
    <row r="23" spans="1:13" ht="15">
      <c r="A23" s="1">
        <v>22</v>
      </c>
      <c r="B23" s="96" t="s">
        <v>114</v>
      </c>
      <c r="C23" s="10">
        <v>11144</v>
      </c>
      <c r="D23" s="14">
        <v>11240</v>
      </c>
      <c r="E23" s="11">
        <v>11198</v>
      </c>
      <c r="F23" s="41">
        <f t="shared" si="0"/>
        <v>0.005633017794460749</v>
      </c>
      <c r="G23" s="41">
        <f t="shared" si="1"/>
        <v>0.004845656855707107</v>
      </c>
      <c r="H23" s="10">
        <f t="shared" si="2"/>
        <v>54</v>
      </c>
      <c r="I23" s="35">
        <f t="shared" si="3"/>
        <v>0.00045444982116557965</v>
      </c>
      <c r="J23" s="129">
        <v>11271.41</v>
      </c>
      <c r="K23" s="112">
        <v>11278.01</v>
      </c>
      <c r="L23" s="35">
        <f t="shared" si="4"/>
        <v>0.0005855522955868311</v>
      </c>
      <c r="M23" s="143">
        <f t="shared" si="5"/>
        <v>6.600000000000364</v>
      </c>
    </row>
    <row r="24" spans="1:13" ht="15">
      <c r="A24" s="1">
        <v>23</v>
      </c>
      <c r="B24" s="96" t="s">
        <v>115</v>
      </c>
      <c r="C24" s="10">
        <v>9550</v>
      </c>
      <c r="D24" s="14">
        <v>9759</v>
      </c>
      <c r="E24" s="11">
        <v>9677</v>
      </c>
      <c r="F24" s="41">
        <f t="shared" si="0"/>
        <v>0.004867897231380306</v>
      </c>
      <c r="G24" s="41">
        <f t="shared" si="1"/>
        <v>0.013298429319371727</v>
      </c>
      <c r="H24" s="10">
        <f t="shared" si="2"/>
        <v>127</v>
      </c>
      <c r="I24" s="35">
        <f t="shared" si="3"/>
        <v>0.0010687986534820113</v>
      </c>
      <c r="J24" s="129">
        <v>9744.594</v>
      </c>
      <c r="K24" s="112">
        <v>9748.758</v>
      </c>
      <c r="L24" s="35">
        <f t="shared" si="4"/>
        <v>0.00042731385217287347</v>
      </c>
      <c r="M24" s="14">
        <f t="shared" si="5"/>
        <v>4.164000000000669</v>
      </c>
    </row>
    <row r="25" spans="1:13" ht="15">
      <c r="A25" s="1">
        <v>24</v>
      </c>
      <c r="B25" s="96" t="s">
        <v>116</v>
      </c>
      <c r="C25" s="10">
        <v>4325</v>
      </c>
      <c r="D25" s="14">
        <v>4366</v>
      </c>
      <c r="E25" s="11">
        <v>4245</v>
      </c>
      <c r="F25" s="41">
        <f t="shared" si="0"/>
        <v>0.00213539565435666</v>
      </c>
      <c r="G25" s="41">
        <f t="shared" si="1"/>
        <v>-0.018497109826589597</v>
      </c>
      <c r="H25" s="10">
        <f t="shared" si="2"/>
        <v>-80</v>
      </c>
      <c r="I25" s="35">
        <f t="shared" si="3"/>
        <v>-0.0006732589943193772</v>
      </c>
      <c r="J25" s="129">
        <v>4410.898</v>
      </c>
      <c r="K25" s="112">
        <v>4301.635</v>
      </c>
      <c r="L25" s="35">
        <f t="shared" si="4"/>
        <v>-0.024771146374275695</v>
      </c>
      <c r="M25" s="14">
        <f t="shared" si="5"/>
        <v>-109.26299999999992</v>
      </c>
    </row>
    <row r="26" spans="1:13" ht="15">
      <c r="A26" s="1">
        <v>25</v>
      </c>
      <c r="B26" s="96" t="s">
        <v>117</v>
      </c>
      <c r="C26" s="10">
        <v>12778</v>
      </c>
      <c r="D26" s="14">
        <v>12526</v>
      </c>
      <c r="E26" s="11">
        <v>12331</v>
      </c>
      <c r="F26" s="41">
        <f t="shared" si="0"/>
        <v>0.006202959673468074</v>
      </c>
      <c r="G26" s="41">
        <f t="shared" si="1"/>
        <v>-0.03498200031303803</v>
      </c>
      <c r="H26" s="10">
        <f t="shared" si="2"/>
        <v>-447</v>
      </c>
      <c r="I26" s="35">
        <f t="shared" si="3"/>
        <v>-0.0037618346307595205</v>
      </c>
      <c r="J26" s="129">
        <v>12532</v>
      </c>
      <c r="K26" s="112">
        <v>12407.96</v>
      </c>
      <c r="L26" s="35">
        <f t="shared" si="4"/>
        <v>-0.00989786147462503</v>
      </c>
      <c r="M26" s="14">
        <f t="shared" si="5"/>
        <v>-124.04000000000087</v>
      </c>
    </row>
    <row r="27" spans="1:13" ht="15">
      <c r="A27" s="1">
        <v>26</v>
      </c>
      <c r="B27" s="96" t="s">
        <v>118</v>
      </c>
      <c r="C27" s="10">
        <v>17666</v>
      </c>
      <c r="D27" s="14">
        <v>17199</v>
      </c>
      <c r="E27" s="11">
        <v>16802</v>
      </c>
      <c r="F27" s="41">
        <f t="shared" si="0"/>
        <v>0.00845204188091887</v>
      </c>
      <c r="G27" s="41">
        <f t="shared" si="1"/>
        <v>-0.04890750594362051</v>
      </c>
      <c r="H27" s="10">
        <f t="shared" si="2"/>
        <v>-864</v>
      </c>
      <c r="I27" s="35">
        <f t="shared" si="3"/>
        <v>-0.007271197138649274</v>
      </c>
      <c r="J27" s="129">
        <v>17465.35</v>
      </c>
      <c r="K27" s="112">
        <v>17282.72</v>
      </c>
      <c r="L27" s="35">
        <f t="shared" si="4"/>
        <v>-0.010456704274463288</v>
      </c>
      <c r="M27" s="14">
        <f t="shared" si="5"/>
        <v>-182.62999999999738</v>
      </c>
    </row>
    <row r="28" spans="1:13" ht="15">
      <c r="A28" s="1">
        <v>27</v>
      </c>
      <c r="B28" s="96" t="s">
        <v>119</v>
      </c>
      <c r="C28" s="10">
        <v>36275</v>
      </c>
      <c r="D28" s="14">
        <v>39545</v>
      </c>
      <c r="E28" s="11">
        <v>38944</v>
      </c>
      <c r="F28" s="41">
        <f t="shared" si="0"/>
        <v>0.01959030585707085</v>
      </c>
      <c r="G28" s="41">
        <f t="shared" si="1"/>
        <v>0.07357684355616816</v>
      </c>
      <c r="H28" s="10">
        <f t="shared" si="2"/>
        <v>2669</v>
      </c>
      <c r="I28" s="35">
        <f t="shared" si="3"/>
        <v>0.022461603197980223</v>
      </c>
      <c r="J28" s="129">
        <v>39849.47</v>
      </c>
      <c r="K28" s="112">
        <v>39543.49</v>
      </c>
      <c r="L28" s="35">
        <f t="shared" si="4"/>
        <v>-0.007678395722703544</v>
      </c>
      <c r="M28" s="14">
        <f t="shared" si="5"/>
        <v>-305.9800000000032</v>
      </c>
    </row>
    <row r="29" spans="1:13" ht="15">
      <c r="A29" s="1">
        <v>28</v>
      </c>
      <c r="B29" s="96" t="s">
        <v>120</v>
      </c>
      <c r="C29" s="10">
        <v>9313</v>
      </c>
      <c r="D29" s="14">
        <v>9131</v>
      </c>
      <c r="E29" s="11">
        <v>9118</v>
      </c>
      <c r="F29" s="41">
        <f t="shared" si="0"/>
        <v>0.004586699075718263</v>
      </c>
      <c r="G29" s="41">
        <f t="shared" si="1"/>
        <v>-0.020938473102115322</v>
      </c>
      <c r="H29" s="10">
        <f t="shared" si="2"/>
        <v>-195</v>
      </c>
      <c r="I29" s="35">
        <f t="shared" si="3"/>
        <v>-0.001641068798653482</v>
      </c>
      <c r="J29" s="129">
        <v>9153.922</v>
      </c>
      <c r="K29" s="112">
        <v>9140.752</v>
      </c>
      <c r="L29" s="35">
        <f t="shared" si="4"/>
        <v>-0.0014387275749127065</v>
      </c>
      <c r="M29" s="14">
        <f t="shared" si="5"/>
        <v>-13.170000000000073</v>
      </c>
    </row>
    <row r="30" spans="1:13" ht="15">
      <c r="A30" s="1">
        <v>29</v>
      </c>
      <c r="B30" s="96" t="s">
        <v>121</v>
      </c>
      <c r="C30" s="10">
        <v>2368</v>
      </c>
      <c r="D30" s="14">
        <v>2512</v>
      </c>
      <c r="E30" s="11">
        <v>2503</v>
      </c>
      <c r="F30" s="41">
        <f t="shared" si="0"/>
        <v>0.001259103727409828</v>
      </c>
      <c r="G30" s="41">
        <f t="shared" si="1"/>
        <v>0.057010135135135136</v>
      </c>
      <c r="H30" s="10">
        <f t="shared" si="2"/>
        <v>135</v>
      </c>
      <c r="I30" s="35">
        <f t="shared" si="3"/>
        <v>0.001136124552913949</v>
      </c>
      <c r="J30" s="129">
        <v>2540.504</v>
      </c>
      <c r="K30" s="112">
        <v>2530.605</v>
      </c>
      <c r="L30" s="35">
        <f t="shared" si="4"/>
        <v>-0.003896470936475553</v>
      </c>
      <c r="M30" s="14">
        <f t="shared" si="5"/>
        <v>-9.898999999999887</v>
      </c>
    </row>
    <row r="31" spans="1:13" ht="15">
      <c r="A31" s="1">
        <v>30</v>
      </c>
      <c r="B31" s="96" t="s">
        <v>122</v>
      </c>
      <c r="C31" s="10">
        <v>3278</v>
      </c>
      <c r="D31" s="14">
        <v>3219</v>
      </c>
      <c r="E31" s="11">
        <v>3148</v>
      </c>
      <c r="F31" s="41">
        <f t="shared" si="0"/>
        <v>0.0015835631377891083</v>
      </c>
      <c r="G31" s="41">
        <f t="shared" si="1"/>
        <v>-0.03965832824893228</v>
      </c>
      <c r="H31" s="10">
        <f t="shared" si="2"/>
        <v>-130</v>
      </c>
      <c r="I31" s="35">
        <f t="shared" si="3"/>
        <v>-0.001094045865768988</v>
      </c>
      <c r="J31" s="129">
        <v>3229.685</v>
      </c>
      <c r="K31" s="112">
        <v>3173.436</v>
      </c>
      <c r="L31" s="35">
        <f t="shared" si="4"/>
        <v>-0.01741624957232665</v>
      </c>
      <c r="M31" s="14">
        <f t="shared" si="5"/>
        <v>-56.248999999999796</v>
      </c>
    </row>
    <row r="32" spans="1:13" ht="15">
      <c r="A32" s="1">
        <v>31</v>
      </c>
      <c r="B32" s="96" t="s">
        <v>123</v>
      </c>
      <c r="C32" s="10">
        <v>35665</v>
      </c>
      <c r="D32" s="14">
        <v>37552</v>
      </c>
      <c r="E32" s="11">
        <v>37510</v>
      </c>
      <c r="F32" s="41">
        <f t="shared" si="0"/>
        <v>0.018868949586553194</v>
      </c>
      <c r="G32" s="41">
        <f t="shared" si="1"/>
        <v>0.05173138931725781</v>
      </c>
      <c r="H32" s="10">
        <f t="shared" si="2"/>
        <v>1845</v>
      </c>
      <c r="I32" s="35">
        <f t="shared" si="3"/>
        <v>0.015527035556490638</v>
      </c>
      <c r="J32" s="129">
        <v>37693.52</v>
      </c>
      <c r="K32" s="112">
        <v>37847.51</v>
      </c>
      <c r="L32" s="35">
        <f t="shared" si="4"/>
        <v>0.0040853175824387125</v>
      </c>
      <c r="M32" s="14">
        <f t="shared" si="5"/>
        <v>153.99000000000524</v>
      </c>
    </row>
    <row r="33" spans="1:13" ht="15">
      <c r="A33" s="1">
        <v>32</v>
      </c>
      <c r="B33" s="96" t="s">
        <v>124</v>
      </c>
      <c r="C33" s="10">
        <v>11140</v>
      </c>
      <c r="D33" s="14">
        <v>10997</v>
      </c>
      <c r="E33" s="11">
        <v>10977</v>
      </c>
      <c r="F33" s="41">
        <f t="shared" si="0"/>
        <v>0.005521846430594359</v>
      </c>
      <c r="G33" s="41">
        <f t="shared" si="1"/>
        <v>-0.014631956912028725</v>
      </c>
      <c r="H33" s="10">
        <f t="shared" si="2"/>
        <v>-163</v>
      </c>
      <c r="I33" s="35">
        <f t="shared" si="3"/>
        <v>-0.0013717652009257312</v>
      </c>
      <c r="J33" s="129">
        <v>11071.98</v>
      </c>
      <c r="K33" s="112">
        <v>11063.76</v>
      </c>
      <c r="L33" s="35">
        <f t="shared" si="4"/>
        <v>-0.0007424146358645288</v>
      </c>
      <c r="M33" s="14">
        <f t="shared" si="5"/>
        <v>-8.219999999999345</v>
      </c>
    </row>
    <row r="34" spans="1:13" ht="15">
      <c r="A34" s="1">
        <v>33</v>
      </c>
      <c r="B34" s="96" t="s">
        <v>125</v>
      </c>
      <c r="C34" s="10">
        <v>43346</v>
      </c>
      <c r="D34" s="14">
        <v>44285</v>
      </c>
      <c r="E34" s="11">
        <v>44275</v>
      </c>
      <c r="F34" s="41">
        <f aca="true" t="shared" si="6" ref="F34:F65">E34/$E$83</f>
        <v>0.02227200061169402</v>
      </c>
      <c r="G34" s="41">
        <f aca="true" t="shared" si="7" ref="G34:G65">(E34-C34)/C34</f>
        <v>0.021432196742490656</v>
      </c>
      <c r="H34" s="10">
        <f aca="true" t="shared" si="8" ref="H34:H65">E34-C34</f>
        <v>929</v>
      </c>
      <c r="I34" s="35">
        <f aca="true" t="shared" si="9" ref="I34:I65">H34/$H$83</f>
        <v>0.007818220071533767</v>
      </c>
      <c r="J34" s="129">
        <v>44281.75</v>
      </c>
      <c r="K34" s="112">
        <v>44232.89</v>
      </c>
      <c r="L34" s="35">
        <f aca="true" t="shared" si="10" ref="L34:L65">(K34-J34)/J34</f>
        <v>-0.0011033890937011427</v>
      </c>
      <c r="M34" s="14">
        <f aca="true" t="shared" si="11" ref="M34:M65">K34-J34</f>
        <v>-48.86000000000058</v>
      </c>
    </row>
    <row r="35" spans="1:13" ht="15">
      <c r="A35" s="1">
        <v>34</v>
      </c>
      <c r="B35" s="96" t="s">
        <v>126</v>
      </c>
      <c r="C35" s="10">
        <v>427955</v>
      </c>
      <c r="D35" s="14">
        <v>470689</v>
      </c>
      <c r="E35" s="11">
        <v>474271</v>
      </c>
      <c r="F35" s="41">
        <f t="shared" si="6"/>
        <v>0.23857626204649882</v>
      </c>
      <c r="G35" s="41">
        <f t="shared" si="7"/>
        <v>0.10822633220782558</v>
      </c>
      <c r="H35" s="10">
        <f t="shared" si="8"/>
        <v>46316</v>
      </c>
      <c r="I35" s="35">
        <f t="shared" si="9"/>
        <v>0.38978329476120344</v>
      </c>
      <c r="J35" s="129">
        <v>476468.4</v>
      </c>
      <c r="K35" s="112">
        <v>480067.2</v>
      </c>
      <c r="L35" s="35">
        <f t="shared" si="10"/>
        <v>0.007553071725218269</v>
      </c>
      <c r="M35" s="14">
        <f t="shared" si="11"/>
        <v>3598.7999999999884</v>
      </c>
    </row>
    <row r="36" spans="1:13" ht="15">
      <c r="A36" s="1">
        <v>35</v>
      </c>
      <c r="B36" s="96" t="s">
        <v>127</v>
      </c>
      <c r="C36" s="10">
        <v>122466</v>
      </c>
      <c r="D36" s="14">
        <v>118645</v>
      </c>
      <c r="E36" s="11">
        <v>117531</v>
      </c>
      <c r="F36" s="41">
        <f t="shared" si="6"/>
        <v>0.059122541025251496</v>
      </c>
      <c r="G36" s="41">
        <f t="shared" si="7"/>
        <v>-0.04029689873107638</v>
      </c>
      <c r="H36" s="10">
        <f t="shared" si="8"/>
        <v>-4935</v>
      </c>
      <c r="I36" s="35">
        <f t="shared" si="9"/>
        <v>-0.04153166421207658</v>
      </c>
      <c r="J36" s="129">
        <v>120269.6</v>
      </c>
      <c r="K36" s="112">
        <v>119557.6</v>
      </c>
      <c r="L36" s="35">
        <f t="shared" si="10"/>
        <v>-0.0059200329925434185</v>
      </c>
      <c r="M36" s="14">
        <f t="shared" si="11"/>
        <v>-712</v>
      </c>
    </row>
    <row r="37" spans="1:13" ht="15">
      <c r="A37" s="1">
        <v>36</v>
      </c>
      <c r="B37" s="96" t="s">
        <v>128</v>
      </c>
      <c r="C37" s="10">
        <v>4516</v>
      </c>
      <c r="D37" s="14">
        <v>4572</v>
      </c>
      <c r="E37" s="11">
        <v>4547</v>
      </c>
      <c r="F37" s="41">
        <f t="shared" si="6"/>
        <v>0.00228731308371254</v>
      </c>
      <c r="G37" s="41">
        <f t="shared" si="7"/>
        <v>0.006864481842338352</v>
      </c>
      <c r="H37" s="10">
        <f t="shared" si="8"/>
        <v>31</v>
      </c>
      <c r="I37" s="35">
        <f t="shared" si="9"/>
        <v>0.0002608878602987587</v>
      </c>
      <c r="J37" s="129">
        <v>4578.358</v>
      </c>
      <c r="K37" s="112">
        <v>4578.055</v>
      </c>
      <c r="L37" s="35">
        <f t="shared" si="10"/>
        <v>-6.618093211581173E-05</v>
      </c>
      <c r="M37" s="14">
        <f t="shared" si="11"/>
        <v>-0.3029999999998836</v>
      </c>
    </row>
    <row r="38" spans="1:13" ht="15">
      <c r="A38" s="1">
        <v>37</v>
      </c>
      <c r="B38" s="96" t="s">
        <v>129</v>
      </c>
      <c r="C38" s="10">
        <v>9212</v>
      </c>
      <c r="D38" s="14">
        <v>9369</v>
      </c>
      <c r="E38" s="11">
        <v>9287</v>
      </c>
      <c r="F38" s="41">
        <f t="shared" si="6"/>
        <v>0.00467171247161609</v>
      </c>
      <c r="G38" s="41">
        <f t="shared" si="7"/>
        <v>0.00814155449413808</v>
      </c>
      <c r="H38" s="10">
        <f t="shared" si="8"/>
        <v>75</v>
      </c>
      <c r="I38" s="35">
        <f t="shared" si="9"/>
        <v>0.0006311803071744162</v>
      </c>
      <c r="J38" s="129">
        <v>9416.559</v>
      </c>
      <c r="K38" s="112">
        <v>9370.353</v>
      </c>
      <c r="L38" s="35">
        <f t="shared" si="10"/>
        <v>-0.004906887961940252</v>
      </c>
      <c r="M38" s="14">
        <f t="shared" si="11"/>
        <v>-46.20600000000013</v>
      </c>
    </row>
    <row r="39" spans="1:13" ht="15">
      <c r="A39" s="1">
        <v>38</v>
      </c>
      <c r="B39" s="96" t="s">
        <v>130</v>
      </c>
      <c r="C39" s="10">
        <v>29252</v>
      </c>
      <c r="D39" s="14">
        <v>30474</v>
      </c>
      <c r="E39" s="11">
        <v>30456</v>
      </c>
      <c r="F39" s="41">
        <f t="shared" si="6"/>
        <v>0.01532052062404863</v>
      </c>
      <c r="G39" s="41">
        <f t="shared" si="7"/>
        <v>0.0411595788322166</v>
      </c>
      <c r="H39" s="10">
        <f t="shared" si="8"/>
        <v>1204</v>
      </c>
      <c r="I39" s="35">
        <f t="shared" si="9"/>
        <v>0.010132547864506628</v>
      </c>
      <c r="J39" s="129">
        <v>30792.95</v>
      </c>
      <c r="K39" s="112">
        <v>30670.71</v>
      </c>
      <c r="L39" s="35">
        <f t="shared" si="10"/>
        <v>-0.003969739826811059</v>
      </c>
      <c r="M39" s="14">
        <f t="shared" si="11"/>
        <v>-122.2400000000016</v>
      </c>
    </row>
    <row r="40" spans="1:13" ht="15">
      <c r="A40" s="1">
        <v>39</v>
      </c>
      <c r="B40" s="96" t="s">
        <v>131</v>
      </c>
      <c r="C40" s="10">
        <v>9653</v>
      </c>
      <c r="D40" s="14">
        <v>9745</v>
      </c>
      <c r="E40" s="11">
        <v>9748</v>
      </c>
      <c r="F40" s="41">
        <f t="shared" si="6"/>
        <v>0.004903612918414304</v>
      </c>
      <c r="G40" s="41">
        <f t="shared" si="7"/>
        <v>0.009841500051797368</v>
      </c>
      <c r="H40" s="10">
        <f t="shared" si="8"/>
        <v>95</v>
      </c>
      <c r="I40" s="35">
        <f t="shared" si="9"/>
        <v>0.0007994950557542605</v>
      </c>
      <c r="J40" s="129">
        <v>9773.605</v>
      </c>
      <c r="K40" s="112">
        <v>9792.775</v>
      </c>
      <c r="L40" s="35">
        <f t="shared" si="10"/>
        <v>0.0019614052337904053</v>
      </c>
      <c r="M40" s="14">
        <f t="shared" si="11"/>
        <v>19.170000000000073</v>
      </c>
    </row>
    <row r="41" spans="1:13" ht="15">
      <c r="A41" s="1">
        <v>40</v>
      </c>
      <c r="B41" s="96" t="s">
        <v>132</v>
      </c>
      <c r="C41" s="10">
        <v>5413</v>
      </c>
      <c r="D41" s="14">
        <v>5434</v>
      </c>
      <c r="E41" s="11">
        <v>5403</v>
      </c>
      <c r="F41" s="41">
        <f t="shared" si="6"/>
        <v>0.002717913479502717</v>
      </c>
      <c r="G41" s="41">
        <f t="shared" si="7"/>
        <v>-0.0018474043968224644</v>
      </c>
      <c r="H41" s="10">
        <f t="shared" si="8"/>
        <v>-10</v>
      </c>
      <c r="I41" s="35">
        <f t="shared" si="9"/>
        <v>-8.415737428992215E-05</v>
      </c>
      <c r="J41" s="129">
        <v>5422.065</v>
      </c>
      <c r="K41" s="112">
        <v>5413.762</v>
      </c>
      <c r="L41" s="35">
        <f t="shared" si="10"/>
        <v>-0.001531335386056767</v>
      </c>
      <c r="M41" s="14">
        <f t="shared" si="11"/>
        <v>-8.302999999999884</v>
      </c>
    </row>
    <row r="42" spans="1:13" ht="15">
      <c r="A42" s="1">
        <v>41</v>
      </c>
      <c r="B42" s="96" t="s">
        <v>133</v>
      </c>
      <c r="C42" s="10">
        <v>35715</v>
      </c>
      <c r="D42" s="14">
        <v>33975</v>
      </c>
      <c r="E42" s="11">
        <v>36520</v>
      </c>
      <c r="F42" s="41">
        <f t="shared" si="6"/>
        <v>0.018370942119459416</v>
      </c>
      <c r="G42" s="41">
        <f t="shared" si="7"/>
        <v>0.02253954920901582</v>
      </c>
      <c r="H42" s="10">
        <f t="shared" si="8"/>
        <v>805</v>
      </c>
      <c r="I42" s="35">
        <f t="shared" si="9"/>
        <v>0.006774668630338734</v>
      </c>
      <c r="J42" s="129">
        <v>34339.02</v>
      </c>
      <c r="K42" s="112">
        <v>36553.89</v>
      </c>
      <c r="L42" s="35">
        <f t="shared" si="10"/>
        <v>0.06450009347966258</v>
      </c>
      <c r="M42" s="14">
        <f t="shared" si="11"/>
        <v>2214.8700000000026</v>
      </c>
    </row>
    <row r="43" spans="1:13" ht="15">
      <c r="A43" s="1">
        <v>42</v>
      </c>
      <c r="B43" s="96" t="s">
        <v>134</v>
      </c>
      <c r="C43" s="10">
        <v>53700</v>
      </c>
      <c r="D43" s="14">
        <v>56500</v>
      </c>
      <c r="E43" s="11">
        <v>61339</v>
      </c>
      <c r="F43" s="41">
        <f t="shared" si="6"/>
        <v>0.030855838408146798</v>
      </c>
      <c r="G43" s="41">
        <f t="shared" si="7"/>
        <v>0.14225325884543763</v>
      </c>
      <c r="H43" s="10">
        <f t="shared" si="8"/>
        <v>7639</v>
      </c>
      <c r="I43" s="35">
        <f t="shared" si="9"/>
        <v>0.06428781822007153</v>
      </c>
      <c r="J43" s="129">
        <v>56706.87</v>
      </c>
      <c r="K43" s="112">
        <v>61699.29</v>
      </c>
      <c r="L43" s="35">
        <f t="shared" si="10"/>
        <v>0.08803906828220281</v>
      </c>
      <c r="M43" s="14">
        <f t="shared" si="11"/>
        <v>4992.419999999998</v>
      </c>
    </row>
    <row r="44" spans="1:13" ht="15">
      <c r="A44" s="1">
        <v>43</v>
      </c>
      <c r="B44" s="96" t="s">
        <v>135</v>
      </c>
      <c r="C44" s="10">
        <v>11981</v>
      </c>
      <c r="D44" s="14">
        <v>12299</v>
      </c>
      <c r="E44" s="11">
        <v>13151</v>
      </c>
      <c r="F44" s="41">
        <f t="shared" si="6"/>
        <v>0.006615450706818477</v>
      </c>
      <c r="G44" s="41">
        <f t="shared" si="7"/>
        <v>0.09765461981470662</v>
      </c>
      <c r="H44" s="10">
        <f t="shared" si="8"/>
        <v>1170</v>
      </c>
      <c r="I44" s="35">
        <f t="shared" si="9"/>
        <v>0.009846412791920892</v>
      </c>
      <c r="J44" s="129">
        <v>12278.54</v>
      </c>
      <c r="K44" s="112">
        <v>13195.52</v>
      </c>
      <c r="L44" s="35">
        <f t="shared" si="10"/>
        <v>0.07468151750941068</v>
      </c>
      <c r="M44" s="14">
        <f t="shared" si="11"/>
        <v>916.9799999999996</v>
      </c>
    </row>
    <row r="45" spans="1:13" ht="15">
      <c r="A45" s="1">
        <v>44</v>
      </c>
      <c r="B45" s="96" t="s">
        <v>136</v>
      </c>
      <c r="C45" s="10">
        <v>14120</v>
      </c>
      <c r="D45" s="14">
        <v>14524</v>
      </c>
      <c r="E45" s="11">
        <v>15496</v>
      </c>
      <c r="F45" s="41">
        <f t="shared" si="6"/>
        <v>0.00779507445463152</v>
      </c>
      <c r="G45" s="41">
        <f t="shared" si="7"/>
        <v>0.09745042492917846</v>
      </c>
      <c r="H45" s="10">
        <f t="shared" si="8"/>
        <v>1376</v>
      </c>
      <c r="I45" s="35">
        <f t="shared" si="9"/>
        <v>0.011580054702293289</v>
      </c>
      <c r="J45" s="129">
        <v>14700.94</v>
      </c>
      <c r="K45" s="112">
        <v>15671.15</v>
      </c>
      <c r="L45" s="35">
        <f t="shared" si="10"/>
        <v>0.06599646009030709</v>
      </c>
      <c r="M45" s="14">
        <f t="shared" si="11"/>
        <v>970.2099999999991</v>
      </c>
    </row>
    <row r="46" spans="1:13" ht="15">
      <c r="A46" s="1">
        <v>45</v>
      </c>
      <c r="B46" s="96" t="s">
        <v>137</v>
      </c>
      <c r="C46" s="10">
        <v>31775</v>
      </c>
      <c r="D46" s="14">
        <v>34005</v>
      </c>
      <c r="E46" s="11">
        <v>36406</v>
      </c>
      <c r="F46" s="41">
        <f t="shared" si="6"/>
        <v>0.0183135958050668</v>
      </c>
      <c r="G46" s="41">
        <f t="shared" si="7"/>
        <v>0.1457435090479937</v>
      </c>
      <c r="H46" s="10">
        <f t="shared" si="8"/>
        <v>4631</v>
      </c>
      <c r="I46" s="35">
        <f t="shared" si="9"/>
        <v>0.038973280033662946</v>
      </c>
      <c r="J46" s="129">
        <v>34228.14</v>
      </c>
      <c r="K46" s="112">
        <v>36832.04</v>
      </c>
      <c r="L46" s="35">
        <f t="shared" si="10"/>
        <v>0.07607483199496091</v>
      </c>
      <c r="M46" s="14">
        <f t="shared" si="11"/>
        <v>2603.9000000000015</v>
      </c>
    </row>
    <row r="47" spans="1:13" ht="15">
      <c r="A47" s="1">
        <v>46</v>
      </c>
      <c r="B47" s="96" t="s">
        <v>138</v>
      </c>
      <c r="C47" s="10">
        <v>22688</v>
      </c>
      <c r="D47" s="14">
        <v>22660</v>
      </c>
      <c r="E47" s="11">
        <v>24430</v>
      </c>
      <c r="F47" s="41">
        <f t="shared" si="6"/>
        <v>0.012289214566768717</v>
      </c>
      <c r="G47" s="41">
        <f t="shared" si="7"/>
        <v>0.07678067700987307</v>
      </c>
      <c r="H47" s="10">
        <f t="shared" si="8"/>
        <v>1742</v>
      </c>
      <c r="I47" s="35">
        <f t="shared" si="9"/>
        <v>0.01466021460130444</v>
      </c>
      <c r="J47" s="129">
        <v>22697.62</v>
      </c>
      <c r="K47" s="112">
        <v>24425.75</v>
      </c>
      <c r="L47" s="35">
        <f t="shared" si="10"/>
        <v>0.07613705754171587</v>
      </c>
      <c r="M47" s="14">
        <f t="shared" si="11"/>
        <v>1728.130000000001</v>
      </c>
    </row>
    <row r="48" spans="1:13" ht="15">
      <c r="A48" s="1">
        <v>47</v>
      </c>
      <c r="B48" s="96" t="s">
        <v>139</v>
      </c>
      <c r="C48" s="10">
        <v>8314</v>
      </c>
      <c r="D48" s="14">
        <v>8754</v>
      </c>
      <c r="E48" s="11">
        <v>9320</v>
      </c>
      <c r="F48" s="41">
        <f t="shared" si="6"/>
        <v>0.0046883127205192155</v>
      </c>
      <c r="G48" s="41">
        <f t="shared" si="7"/>
        <v>0.12100072167428434</v>
      </c>
      <c r="H48" s="10">
        <f t="shared" si="8"/>
        <v>1006</v>
      </c>
      <c r="I48" s="35">
        <f t="shared" si="9"/>
        <v>0.008466231853566169</v>
      </c>
      <c r="J48" s="129">
        <v>9000.543</v>
      </c>
      <c r="K48" s="112">
        <v>9165.937</v>
      </c>
      <c r="L48" s="35">
        <f t="shared" si="10"/>
        <v>0.01837600242563146</v>
      </c>
      <c r="M48" s="14">
        <f t="shared" si="11"/>
        <v>165.39400000000023</v>
      </c>
    </row>
    <row r="49" spans="1:13" ht="15">
      <c r="A49" s="1">
        <v>48</v>
      </c>
      <c r="B49" s="96" t="s">
        <v>140</v>
      </c>
      <c r="C49" s="10">
        <v>36141</v>
      </c>
      <c r="D49" s="14">
        <v>37099</v>
      </c>
      <c r="E49" s="11">
        <v>39088</v>
      </c>
      <c r="F49" s="41">
        <f t="shared" si="6"/>
        <v>0.019662743306829947</v>
      </c>
      <c r="G49" s="41">
        <f t="shared" si="7"/>
        <v>0.08154173929885726</v>
      </c>
      <c r="H49" s="10">
        <f t="shared" si="8"/>
        <v>2947</v>
      </c>
      <c r="I49" s="35">
        <f t="shared" si="9"/>
        <v>0.02480117820324006</v>
      </c>
      <c r="J49" s="129">
        <v>37356.39</v>
      </c>
      <c r="K49" s="112">
        <v>39298.89</v>
      </c>
      <c r="L49" s="35">
        <f t="shared" si="10"/>
        <v>0.05199913589080744</v>
      </c>
      <c r="M49" s="14">
        <f t="shared" si="11"/>
        <v>1942.5</v>
      </c>
    </row>
    <row r="50" spans="1:13" ht="15">
      <c r="A50" s="1">
        <v>49</v>
      </c>
      <c r="B50" s="96" t="s">
        <v>141</v>
      </c>
      <c r="C50" s="10">
        <v>4200</v>
      </c>
      <c r="D50" s="14">
        <v>4043</v>
      </c>
      <c r="E50" s="11">
        <v>4278</v>
      </c>
      <c r="F50" s="41">
        <f t="shared" si="6"/>
        <v>0.002151995903259786</v>
      </c>
      <c r="G50" s="41">
        <f t="shared" si="7"/>
        <v>0.018571428571428572</v>
      </c>
      <c r="H50" s="10">
        <f t="shared" si="8"/>
        <v>78</v>
      </c>
      <c r="I50" s="35">
        <f t="shared" si="9"/>
        <v>0.0006564275194613929</v>
      </c>
      <c r="J50" s="129">
        <v>4151.043</v>
      </c>
      <c r="K50" s="112">
        <v>4298.085</v>
      </c>
      <c r="L50" s="35">
        <f t="shared" si="10"/>
        <v>0.03542290455675848</v>
      </c>
      <c r="M50" s="14">
        <f t="shared" si="11"/>
        <v>147.04200000000037</v>
      </c>
    </row>
    <row r="51" spans="1:13" ht="15">
      <c r="A51" s="1">
        <v>50</v>
      </c>
      <c r="B51" s="96" t="s">
        <v>142</v>
      </c>
      <c r="C51" s="10">
        <v>9103</v>
      </c>
      <c r="D51" s="14">
        <v>9441</v>
      </c>
      <c r="E51" s="11">
        <v>10063</v>
      </c>
      <c r="F51" s="41">
        <f t="shared" si="6"/>
        <v>0.0050620698397623246</v>
      </c>
      <c r="G51" s="41">
        <f t="shared" si="7"/>
        <v>0.10545973854773151</v>
      </c>
      <c r="H51" s="10">
        <f t="shared" si="8"/>
        <v>960</v>
      </c>
      <c r="I51" s="35">
        <f t="shared" si="9"/>
        <v>0.008079107931832526</v>
      </c>
      <c r="J51" s="129">
        <v>9454.36</v>
      </c>
      <c r="K51" s="112">
        <v>10077.07</v>
      </c>
      <c r="L51" s="35">
        <f t="shared" si="10"/>
        <v>0.06586484965666625</v>
      </c>
      <c r="M51" s="14">
        <f t="shared" si="11"/>
        <v>622.7099999999991</v>
      </c>
    </row>
    <row r="52" spans="1:13" ht="15">
      <c r="A52" s="1">
        <v>51</v>
      </c>
      <c r="B52" s="96" t="s">
        <v>143</v>
      </c>
      <c r="C52" s="10">
        <v>8375</v>
      </c>
      <c r="D52" s="14">
        <v>8726</v>
      </c>
      <c r="E52" s="11">
        <v>9309</v>
      </c>
      <c r="F52" s="41">
        <f t="shared" si="6"/>
        <v>0.004682779304218174</v>
      </c>
      <c r="G52" s="41">
        <f t="shared" si="7"/>
        <v>0.1115223880597015</v>
      </c>
      <c r="H52" s="10">
        <f t="shared" si="8"/>
        <v>934</v>
      </c>
      <c r="I52" s="35">
        <f t="shared" si="9"/>
        <v>0.00786029875867873</v>
      </c>
      <c r="J52" s="129">
        <v>8844.904</v>
      </c>
      <c r="K52" s="112">
        <v>9421.713</v>
      </c>
      <c r="L52" s="35">
        <f t="shared" si="10"/>
        <v>0.0652137094987124</v>
      </c>
      <c r="M52" s="14">
        <f t="shared" si="11"/>
        <v>576.8089999999993</v>
      </c>
    </row>
    <row r="53" spans="1:13" ht="15">
      <c r="A53" s="1">
        <v>52</v>
      </c>
      <c r="B53" s="96" t="s">
        <v>144</v>
      </c>
      <c r="C53" s="10">
        <v>16103</v>
      </c>
      <c r="D53" s="14">
        <v>15987</v>
      </c>
      <c r="E53" s="11">
        <v>17112</v>
      </c>
      <c r="F53" s="41">
        <f t="shared" si="6"/>
        <v>0.008607983613039143</v>
      </c>
      <c r="G53" s="41">
        <f t="shared" si="7"/>
        <v>0.06265913183878781</v>
      </c>
      <c r="H53" s="10">
        <f t="shared" si="8"/>
        <v>1009</v>
      </c>
      <c r="I53" s="35">
        <f t="shared" si="9"/>
        <v>0.008491479065853146</v>
      </c>
      <c r="J53" s="129">
        <v>16125.71</v>
      </c>
      <c r="K53" s="112">
        <v>17239.58</v>
      </c>
      <c r="L53" s="35">
        <f t="shared" si="10"/>
        <v>0.0690741678971036</v>
      </c>
      <c r="M53" s="14">
        <f t="shared" si="11"/>
        <v>1113.8700000000026</v>
      </c>
    </row>
    <row r="54" spans="1:13" ht="15">
      <c r="A54" s="1">
        <v>53</v>
      </c>
      <c r="B54" s="96" t="s">
        <v>145</v>
      </c>
      <c r="C54" s="10">
        <v>7641</v>
      </c>
      <c r="D54" s="14">
        <v>7663</v>
      </c>
      <c r="E54" s="11">
        <v>8540</v>
      </c>
      <c r="F54" s="41">
        <f t="shared" si="6"/>
        <v>0.004295943200990783</v>
      </c>
      <c r="G54" s="41">
        <f t="shared" si="7"/>
        <v>0.11765475723072896</v>
      </c>
      <c r="H54" s="10">
        <f t="shared" si="8"/>
        <v>899</v>
      </c>
      <c r="I54" s="35">
        <f t="shared" si="9"/>
        <v>0.007565747948664002</v>
      </c>
      <c r="J54" s="129">
        <v>7729.648</v>
      </c>
      <c r="K54" s="112">
        <v>8650.847</v>
      </c>
      <c r="L54" s="35">
        <f t="shared" si="10"/>
        <v>0.11917735451860158</v>
      </c>
      <c r="M54" s="14">
        <f t="shared" si="11"/>
        <v>921.1989999999996</v>
      </c>
    </row>
    <row r="55" spans="1:13" ht="15">
      <c r="A55" s="1">
        <v>54</v>
      </c>
      <c r="B55" s="96" t="s">
        <v>146</v>
      </c>
      <c r="C55" s="10">
        <v>23184</v>
      </c>
      <c r="D55" s="14">
        <v>23215</v>
      </c>
      <c r="E55" s="11">
        <v>25529</v>
      </c>
      <c r="F55" s="41">
        <f t="shared" si="6"/>
        <v>0.012842053159027367</v>
      </c>
      <c r="G55" s="41">
        <f t="shared" si="7"/>
        <v>0.10114734299516909</v>
      </c>
      <c r="H55" s="10">
        <f t="shared" si="8"/>
        <v>2345</v>
      </c>
      <c r="I55" s="35">
        <f t="shared" si="9"/>
        <v>0.019734904270986744</v>
      </c>
      <c r="J55" s="129">
        <v>23314.34</v>
      </c>
      <c r="K55" s="112">
        <v>25835.24</v>
      </c>
      <c r="L55" s="35">
        <f t="shared" si="10"/>
        <v>0.10812658646995804</v>
      </c>
      <c r="M55" s="14">
        <f t="shared" si="11"/>
        <v>2520.9000000000015</v>
      </c>
    </row>
    <row r="56" spans="1:13" ht="15">
      <c r="A56" s="1">
        <v>55</v>
      </c>
      <c r="B56" s="96" t="s">
        <v>147</v>
      </c>
      <c r="C56" s="10">
        <v>27738</v>
      </c>
      <c r="D56" s="14">
        <v>27714</v>
      </c>
      <c r="E56" s="11">
        <v>33075</v>
      </c>
      <c r="F56" s="41">
        <f t="shared" si="6"/>
        <v>0.016637976741542174</v>
      </c>
      <c r="G56" s="41">
        <f t="shared" si="7"/>
        <v>0.19240752757949384</v>
      </c>
      <c r="H56" s="10">
        <f t="shared" si="8"/>
        <v>5337</v>
      </c>
      <c r="I56" s="35">
        <f t="shared" si="9"/>
        <v>0.044914790658531455</v>
      </c>
      <c r="J56" s="129">
        <v>27858.61</v>
      </c>
      <c r="K56" s="112">
        <v>33259.97</v>
      </c>
      <c r="L56" s="35">
        <f t="shared" si="10"/>
        <v>0.19388476309478472</v>
      </c>
      <c r="M56" s="14">
        <f t="shared" si="11"/>
        <v>5401.360000000001</v>
      </c>
    </row>
    <row r="57" spans="1:13" ht="15">
      <c r="A57" s="1">
        <v>56</v>
      </c>
      <c r="B57" s="96" t="s">
        <v>148</v>
      </c>
      <c r="C57" s="10">
        <v>3273</v>
      </c>
      <c r="D57" s="14">
        <v>2982</v>
      </c>
      <c r="E57" s="11">
        <v>3271</v>
      </c>
      <c r="F57" s="41">
        <f t="shared" si="6"/>
        <v>0.0016454367927916688</v>
      </c>
      <c r="G57" s="41">
        <f t="shared" si="7"/>
        <v>-0.0006110601894286587</v>
      </c>
      <c r="H57" s="10">
        <f t="shared" si="8"/>
        <v>-2</v>
      </c>
      <c r="I57" s="35">
        <f t="shared" si="9"/>
        <v>-1.683147485798443E-05</v>
      </c>
      <c r="J57" s="129">
        <v>3050.866</v>
      </c>
      <c r="K57" s="112">
        <v>3282.852</v>
      </c>
      <c r="L57" s="35">
        <f t="shared" si="10"/>
        <v>0.07603939340502004</v>
      </c>
      <c r="M57" s="14">
        <f t="shared" si="11"/>
        <v>231.98599999999988</v>
      </c>
    </row>
    <row r="58" spans="1:13" ht="15">
      <c r="A58" s="1">
        <v>57</v>
      </c>
      <c r="B58" s="96" t="s">
        <v>149</v>
      </c>
      <c r="C58" s="10">
        <v>4484</v>
      </c>
      <c r="D58" s="14">
        <v>4570</v>
      </c>
      <c r="E58" s="11">
        <v>5916</v>
      </c>
      <c r="F58" s="41">
        <f t="shared" si="6"/>
        <v>0.0029759718942694935</v>
      </c>
      <c r="G58" s="41">
        <f t="shared" si="7"/>
        <v>0.3193577163247101</v>
      </c>
      <c r="H58" s="10">
        <f t="shared" si="8"/>
        <v>1432</v>
      </c>
      <c r="I58" s="35">
        <f t="shared" si="9"/>
        <v>0.012051335998316853</v>
      </c>
      <c r="J58" s="129">
        <v>4619.82</v>
      </c>
      <c r="K58" s="112">
        <v>5963.374</v>
      </c>
      <c r="L58" s="35">
        <f t="shared" si="10"/>
        <v>0.29082388491326505</v>
      </c>
      <c r="M58" s="14">
        <f t="shared" si="11"/>
        <v>1343.554</v>
      </c>
    </row>
    <row r="59" spans="1:13" ht="15">
      <c r="A59" s="1">
        <v>58</v>
      </c>
      <c r="B59" s="96" t="s">
        <v>150</v>
      </c>
      <c r="C59" s="10">
        <v>12114</v>
      </c>
      <c r="D59" s="14">
        <v>12067</v>
      </c>
      <c r="E59" s="11">
        <v>15010</v>
      </c>
      <c r="F59" s="41">
        <f t="shared" si="6"/>
        <v>0.0075505980616945734</v>
      </c>
      <c r="G59" s="41">
        <f t="shared" si="7"/>
        <v>0.23906224203401025</v>
      </c>
      <c r="H59" s="10">
        <f t="shared" si="8"/>
        <v>2896</v>
      </c>
      <c r="I59" s="35">
        <f t="shared" si="9"/>
        <v>0.024371975594361456</v>
      </c>
      <c r="J59" s="129">
        <v>12241.78</v>
      </c>
      <c r="K59" s="112">
        <v>15195.27</v>
      </c>
      <c r="L59" s="35">
        <f t="shared" si="10"/>
        <v>0.24126311696501648</v>
      </c>
      <c r="M59" s="14">
        <f t="shared" si="11"/>
        <v>2953.49</v>
      </c>
    </row>
    <row r="60" spans="1:13" ht="15">
      <c r="A60" s="1">
        <v>59</v>
      </c>
      <c r="B60" s="96" t="s">
        <v>151</v>
      </c>
      <c r="C60" s="10">
        <v>22294</v>
      </c>
      <c r="D60" s="14">
        <v>23446</v>
      </c>
      <c r="E60" s="11">
        <v>25518</v>
      </c>
      <c r="F60" s="41">
        <f t="shared" si="6"/>
        <v>0.012836519742726324</v>
      </c>
      <c r="G60" s="41">
        <f t="shared" si="7"/>
        <v>0.14461290033192786</v>
      </c>
      <c r="H60" s="10">
        <f t="shared" si="8"/>
        <v>3224</v>
      </c>
      <c r="I60" s="35">
        <f t="shared" si="9"/>
        <v>0.027132337471070904</v>
      </c>
      <c r="J60" s="129">
        <v>23487.69</v>
      </c>
      <c r="K60" s="112">
        <v>25630.75</v>
      </c>
      <c r="L60" s="35">
        <f t="shared" si="10"/>
        <v>0.09124183774564469</v>
      </c>
      <c r="M60" s="14">
        <f t="shared" si="11"/>
        <v>2143.0600000000013</v>
      </c>
    </row>
    <row r="61" spans="1:13" ht="15">
      <c r="A61" s="1">
        <v>60</v>
      </c>
      <c r="B61" s="96" t="s">
        <v>152</v>
      </c>
      <c r="C61" s="10">
        <v>12122</v>
      </c>
      <c r="D61" s="14">
        <v>12720</v>
      </c>
      <c r="E61" s="11">
        <v>14387</v>
      </c>
      <c r="F61" s="41">
        <f t="shared" si="6"/>
        <v>0.007237205483917377</v>
      </c>
      <c r="G61" s="41">
        <f t="shared" si="7"/>
        <v>0.18685035472694275</v>
      </c>
      <c r="H61" s="10">
        <f t="shared" si="8"/>
        <v>2265</v>
      </c>
      <c r="I61" s="35">
        <f t="shared" si="9"/>
        <v>0.019061645276667368</v>
      </c>
      <c r="J61" s="129">
        <v>12833.44</v>
      </c>
      <c r="K61" s="112">
        <v>14447.74</v>
      </c>
      <c r="L61" s="35">
        <f t="shared" si="10"/>
        <v>0.12578856487426593</v>
      </c>
      <c r="M61" s="14">
        <f t="shared" si="11"/>
        <v>1614.2999999999993</v>
      </c>
    </row>
    <row r="62" spans="1:13" ht="15">
      <c r="A62" s="1">
        <v>61</v>
      </c>
      <c r="B62" s="96" t="s">
        <v>153</v>
      </c>
      <c r="C62" s="10">
        <v>18301</v>
      </c>
      <c r="D62" s="14">
        <v>18609</v>
      </c>
      <c r="E62" s="11">
        <v>20115</v>
      </c>
      <c r="F62" s="41">
        <f t="shared" si="6"/>
        <v>0.010118606263223607</v>
      </c>
      <c r="G62" s="41">
        <f t="shared" si="7"/>
        <v>0.09912026665209552</v>
      </c>
      <c r="H62" s="10">
        <f t="shared" si="8"/>
        <v>1814</v>
      </c>
      <c r="I62" s="35">
        <f t="shared" si="9"/>
        <v>0.01526614769619188</v>
      </c>
      <c r="J62" s="129">
        <v>18736.16</v>
      </c>
      <c r="K62" s="112">
        <v>20243.53</v>
      </c>
      <c r="L62" s="35">
        <f t="shared" si="10"/>
        <v>0.08045245130272152</v>
      </c>
      <c r="M62" s="14">
        <f t="shared" si="11"/>
        <v>1507.369999999999</v>
      </c>
    </row>
    <row r="63" spans="1:13" ht="15">
      <c r="A63" s="1">
        <v>62</v>
      </c>
      <c r="B63" s="96" t="s">
        <v>154</v>
      </c>
      <c r="C63" s="10">
        <v>1706</v>
      </c>
      <c r="D63" s="14">
        <v>1685</v>
      </c>
      <c r="E63" s="11">
        <v>1893</v>
      </c>
      <c r="F63" s="41">
        <f t="shared" si="6"/>
        <v>0.000952250641624772</v>
      </c>
      <c r="G63" s="41">
        <f t="shared" si="7"/>
        <v>0.10961313012895663</v>
      </c>
      <c r="H63" s="10">
        <f t="shared" si="8"/>
        <v>187</v>
      </c>
      <c r="I63" s="35">
        <f t="shared" si="9"/>
        <v>0.0015737428992215444</v>
      </c>
      <c r="J63" s="129">
        <v>1819.228</v>
      </c>
      <c r="K63" s="112">
        <v>1853.832</v>
      </c>
      <c r="L63" s="35">
        <f t="shared" si="10"/>
        <v>0.019021255169775333</v>
      </c>
      <c r="M63" s="14">
        <f t="shared" si="11"/>
        <v>34.60400000000004</v>
      </c>
    </row>
    <row r="64" spans="1:13" ht="15">
      <c r="A64" s="1">
        <v>63</v>
      </c>
      <c r="B64" s="96" t="s">
        <v>155</v>
      </c>
      <c r="C64" s="10">
        <v>21480</v>
      </c>
      <c r="D64" s="14">
        <v>24220</v>
      </c>
      <c r="E64" s="11">
        <v>25560</v>
      </c>
      <c r="F64" s="41">
        <f t="shared" si="6"/>
        <v>0.012857647332239394</v>
      </c>
      <c r="G64" s="41">
        <f t="shared" si="7"/>
        <v>0.18994413407821228</v>
      </c>
      <c r="H64" s="10">
        <f t="shared" si="8"/>
        <v>4080</v>
      </c>
      <c r="I64" s="35">
        <f t="shared" si="9"/>
        <v>0.03433620871028824</v>
      </c>
      <c r="J64" s="129">
        <v>24842.41</v>
      </c>
      <c r="K64" s="112">
        <v>25884.21</v>
      </c>
      <c r="L64" s="35">
        <f t="shared" si="10"/>
        <v>0.04193634997570684</v>
      </c>
      <c r="M64" s="14">
        <f t="shared" si="11"/>
        <v>1041.7999999999993</v>
      </c>
    </row>
    <row r="65" spans="1:13" ht="15">
      <c r="A65" s="1">
        <v>64</v>
      </c>
      <c r="B65" s="96" t="s">
        <v>156</v>
      </c>
      <c r="C65" s="10">
        <v>11357</v>
      </c>
      <c r="D65" s="14">
        <v>11869</v>
      </c>
      <c r="E65" s="11">
        <v>13987</v>
      </c>
      <c r="F65" s="41">
        <f t="shared" si="6"/>
        <v>0.007035990345697668</v>
      </c>
      <c r="G65" s="41">
        <f t="shared" si="7"/>
        <v>0.23157523994012502</v>
      </c>
      <c r="H65" s="10">
        <f t="shared" si="8"/>
        <v>2630</v>
      </c>
      <c r="I65" s="35">
        <f t="shared" si="9"/>
        <v>0.022133389438249527</v>
      </c>
      <c r="J65" s="129">
        <v>12093.65</v>
      </c>
      <c r="K65" s="112">
        <v>13787.9</v>
      </c>
      <c r="L65" s="35">
        <f t="shared" si="10"/>
        <v>0.14009418165731605</v>
      </c>
      <c r="M65" s="14">
        <f t="shared" si="11"/>
        <v>1694.25</v>
      </c>
    </row>
    <row r="66" spans="1:13" ht="15">
      <c r="A66" s="1">
        <v>65</v>
      </c>
      <c r="B66" s="96" t="s">
        <v>157</v>
      </c>
      <c r="C66" s="10">
        <v>10006</v>
      </c>
      <c r="D66" s="14">
        <v>10548</v>
      </c>
      <c r="E66" s="11">
        <v>11434</v>
      </c>
      <c r="F66" s="41">
        <f aca="true" t="shared" si="12" ref="F66:F83">E66/$E$83</f>
        <v>0.0057517347260103765</v>
      </c>
      <c r="G66" s="41">
        <f aca="true" t="shared" si="13" ref="G66:G83">(E66-C66)/C66</f>
        <v>0.1427143713771737</v>
      </c>
      <c r="H66" s="10">
        <f aca="true" t="shared" si="14" ref="H66:H83">E66-C66</f>
        <v>1428</v>
      </c>
      <c r="I66" s="35">
        <f aca="true" t="shared" si="15" ref="I66:I83">H66/$H$83</f>
        <v>0.012017673048600883</v>
      </c>
      <c r="J66" s="129">
        <v>10913.39</v>
      </c>
      <c r="K66" s="112">
        <v>11956.41</v>
      </c>
      <c r="L66" s="35">
        <f aca="true" t="shared" si="16" ref="L66:L83">(K66-J66)/J66</f>
        <v>0.09557250313605585</v>
      </c>
      <c r="M66" s="14">
        <f aca="true" t="shared" si="17" ref="M66:M83">K66-J66</f>
        <v>1043.0200000000004</v>
      </c>
    </row>
    <row r="67" spans="1:13" ht="15">
      <c r="A67" s="1">
        <v>66</v>
      </c>
      <c r="B67" s="96" t="s">
        <v>158</v>
      </c>
      <c r="C67" s="10">
        <v>9600</v>
      </c>
      <c r="D67" s="14">
        <v>9740</v>
      </c>
      <c r="E67" s="11">
        <v>10918</v>
      </c>
      <c r="F67" s="41">
        <f t="shared" si="12"/>
        <v>0.005492167197706952</v>
      </c>
      <c r="G67" s="41">
        <f t="shared" si="13"/>
        <v>0.13729166666666667</v>
      </c>
      <c r="H67" s="10">
        <f t="shared" si="14"/>
        <v>1318</v>
      </c>
      <c r="I67" s="35">
        <f t="shared" si="15"/>
        <v>0.01109194193141174</v>
      </c>
      <c r="J67" s="129">
        <v>9718.257</v>
      </c>
      <c r="K67" s="112">
        <v>10475.2</v>
      </c>
      <c r="L67" s="35">
        <f t="shared" si="16"/>
        <v>0.07788876132829181</v>
      </c>
      <c r="M67" s="14">
        <f t="shared" si="17"/>
        <v>756.9430000000011</v>
      </c>
    </row>
    <row r="68" spans="1:13" ht="15">
      <c r="A68" s="1">
        <v>67</v>
      </c>
      <c r="B68" s="96" t="s">
        <v>159</v>
      </c>
      <c r="C68" s="10">
        <v>12207</v>
      </c>
      <c r="D68" s="14">
        <v>12745</v>
      </c>
      <c r="E68" s="11">
        <v>14281</v>
      </c>
      <c r="F68" s="41">
        <f t="shared" si="12"/>
        <v>0.007183883472289154</v>
      </c>
      <c r="G68" s="41">
        <f t="shared" si="13"/>
        <v>0.16990251495043826</v>
      </c>
      <c r="H68" s="10">
        <f t="shared" si="14"/>
        <v>2074</v>
      </c>
      <c r="I68" s="35">
        <f t="shared" si="15"/>
        <v>0.017454239427729855</v>
      </c>
      <c r="J68" s="129">
        <v>12862.72</v>
      </c>
      <c r="K68" s="112">
        <v>14423.33</v>
      </c>
      <c r="L68" s="35">
        <f t="shared" si="16"/>
        <v>0.1213281483232163</v>
      </c>
      <c r="M68" s="14">
        <f t="shared" si="17"/>
        <v>1560.6100000000006</v>
      </c>
    </row>
    <row r="69" spans="1:13" ht="15">
      <c r="A69" s="1">
        <v>68</v>
      </c>
      <c r="B69" s="96" t="s">
        <v>160</v>
      </c>
      <c r="C69" s="10">
        <v>9724</v>
      </c>
      <c r="D69" s="14">
        <v>9549</v>
      </c>
      <c r="E69" s="11">
        <v>10272</v>
      </c>
      <c r="F69" s="41">
        <f t="shared" si="12"/>
        <v>0.005167204749482123</v>
      </c>
      <c r="G69" s="41">
        <f t="shared" si="13"/>
        <v>0.056355409296585765</v>
      </c>
      <c r="H69" s="10">
        <f t="shared" si="14"/>
        <v>548</v>
      </c>
      <c r="I69" s="35">
        <f t="shared" si="15"/>
        <v>0.004611824111087734</v>
      </c>
      <c r="J69" s="129">
        <v>9635.788</v>
      </c>
      <c r="K69" s="112">
        <v>10314.86</v>
      </c>
      <c r="L69" s="35">
        <f t="shared" si="16"/>
        <v>0.07047394567003758</v>
      </c>
      <c r="M69" s="14">
        <f t="shared" si="17"/>
        <v>679.0720000000001</v>
      </c>
    </row>
    <row r="70" spans="1:13" ht="15">
      <c r="A70" s="1">
        <v>69</v>
      </c>
      <c r="B70" s="96" t="s">
        <v>161</v>
      </c>
      <c r="C70" s="10">
        <v>1508</v>
      </c>
      <c r="D70" s="14">
        <v>1545</v>
      </c>
      <c r="E70" s="11">
        <v>1687</v>
      </c>
      <c r="F70" s="41">
        <f t="shared" si="12"/>
        <v>0.000848624845441622</v>
      </c>
      <c r="G70" s="41">
        <f t="shared" si="13"/>
        <v>0.11870026525198939</v>
      </c>
      <c r="H70" s="10">
        <f t="shared" si="14"/>
        <v>179</v>
      </c>
      <c r="I70" s="35">
        <f t="shared" si="15"/>
        <v>0.0015064169997896066</v>
      </c>
      <c r="J70" s="129">
        <v>1563.899</v>
      </c>
      <c r="K70" s="112">
        <v>1710.584</v>
      </c>
      <c r="L70" s="35">
        <f t="shared" si="16"/>
        <v>0.09379442022790486</v>
      </c>
      <c r="M70" s="14">
        <f t="shared" si="17"/>
        <v>146.68500000000017</v>
      </c>
    </row>
    <row r="71" spans="1:13" ht="15">
      <c r="A71" s="1">
        <v>70</v>
      </c>
      <c r="B71" s="96" t="s">
        <v>162</v>
      </c>
      <c r="C71" s="10">
        <v>6450</v>
      </c>
      <c r="D71" s="14">
        <v>6501</v>
      </c>
      <c r="E71" s="11">
        <v>6865</v>
      </c>
      <c r="F71" s="41">
        <f t="shared" si="12"/>
        <v>0.0034533548096957528</v>
      </c>
      <c r="G71" s="41">
        <f t="shared" si="13"/>
        <v>0.06434108527131784</v>
      </c>
      <c r="H71" s="10">
        <f t="shared" si="14"/>
        <v>415</v>
      </c>
      <c r="I71" s="35">
        <f t="shared" si="15"/>
        <v>0.0034925310330317693</v>
      </c>
      <c r="J71" s="129">
        <v>6541.695</v>
      </c>
      <c r="K71" s="112">
        <v>6850.126</v>
      </c>
      <c r="L71" s="35">
        <f t="shared" si="16"/>
        <v>0.0471484836880962</v>
      </c>
      <c r="M71" s="14">
        <f t="shared" si="17"/>
        <v>308.4310000000005</v>
      </c>
    </row>
    <row r="72" spans="1:13" ht="15">
      <c r="A72" s="1">
        <v>71</v>
      </c>
      <c r="B72" s="96" t="s">
        <v>163</v>
      </c>
      <c r="C72" s="10">
        <v>6051</v>
      </c>
      <c r="D72" s="14">
        <v>6015</v>
      </c>
      <c r="E72" s="11">
        <v>6520</v>
      </c>
      <c r="F72" s="41">
        <f t="shared" si="12"/>
        <v>0.003279806752981254</v>
      </c>
      <c r="G72" s="41">
        <f t="shared" si="13"/>
        <v>0.07750784994215833</v>
      </c>
      <c r="H72" s="10">
        <f t="shared" si="14"/>
        <v>469</v>
      </c>
      <c r="I72" s="35">
        <f t="shared" si="15"/>
        <v>0.003946980854197349</v>
      </c>
      <c r="J72" s="129">
        <v>6067.9</v>
      </c>
      <c r="K72" s="112">
        <v>6556.332</v>
      </c>
      <c r="L72" s="35">
        <f t="shared" si="16"/>
        <v>0.08049440498360236</v>
      </c>
      <c r="M72" s="14">
        <f t="shared" si="17"/>
        <v>488.4320000000007</v>
      </c>
    </row>
    <row r="73" spans="1:13" ht="15">
      <c r="A73" s="1">
        <v>72</v>
      </c>
      <c r="B73" s="96" t="s">
        <v>164</v>
      </c>
      <c r="C73" s="10">
        <v>4790</v>
      </c>
      <c r="D73" s="14">
        <v>4726</v>
      </c>
      <c r="E73" s="11">
        <v>4988</v>
      </c>
      <c r="F73" s="41">
        <f t="shared" si="12"/>
        <v>0.002509152773599769</v>
      </c>
      <c r="G73" s="41">
        <f t="shared" si="13"/>
        <v>0.04133611691022965</v>
      </c>
      <c r="H73" s="10">
        <f t="shared" si="14"/>
        <v>198</v>
      </c>
      <c r="I73" s="35">
        <f t="shared" si="15"/>
        <v>0.0016663160109404588</v>
      </c>
      <c r="J73" s="129">
        <v>4905.4</v>
      </c>
      <c r="K73" s="112">
        <v>4994.985</v>
      </c>
      <c r="L73" s="35">
        <f t="shared" si="16"/>
        <v>0.018262527011049058</v>
      </c>
      <c r="M73" s="14">
        <f t="shared" si="17"/>
        <v>89.58500000000004</v>
      </c>
    </row>
    <row r="74" spans="1:13" ht="15">
      <c r="A74" s="1">
        <v>73</v>
      </c>
      <c r="B74" s="96" t="s">
        <v>165</v>
      </c>
      <c r="C74" s="10">
        <v>5358</v>
      </c>
      <c r="D74" s="14">
        <v>5326</v>
      </c>
      <c r="E74" s="11">
        <v>5518</v>
      </c>
      <c r="F74" s="41">
        <f t="shared" si="12"/>
        <v>0.0027757628317408834</v>
      </c>
      <c r="G74" s="41">
        <f t="shared" si="13"/>
        <v>0.029861888764464353</v>
      </c>
      <c r="H74" s="10">
        <f t="shared" si="14"/>
        <v>160</v>
      </c>
      <c r="I74" s="35">
        <f t="shared" si="15"/>
        <v>0.0013465179886387544</v>
      </c>
      <c r="J74" s="129">
        <v>5496.33</v>
      </c>
      <c r="K74" s="112">
        <v>5615.01</v>
      </c>
      <c r="L74" s="35">
        <f t="shared" si="16"/>
        <v>0.021592589964576418</v>
      </c>
      <c r="M74" s="14">
        <f t="shared" si="17"/>
        <v>118.68000000000029</v>
      </c>
    </row>
    <row r="75" spans="1:13" ht="15">
      <c r="A75" s="1">
        <v>74</v>
      </c>
      <c r="B75" s="96" t="s">
        <v>166</v>
      </c>
      <c r="C75" s="10">
        <v>4014</v>
      </c>
      <c r="D75" s="14">
        <v>4079</v>
      </c>
      <c r="E75" s="11">
        <v>4476</v>
      </c>
      <c r="F75" s="41">
        <f t="shared" si="12"/>
        <v>0.0022515973966785417</v>
      </c>
      <c r="G75" s="41">
        <f t="shared" si="13"/>
        <v>0.11509715994020926</v>
      </c>
      <c r="H75" s="10">
        <f t="shared" si="14"/>
        <v>462</v>
      </c>
      <c r="I75" s="35">
        <f t="shared" si="15"/>
        <v>0.0038880706921944033</v>
      </c>
      <c r="J75" s="129">
        <v>4089.215</v>
      </c>
      <c r="K75" s="112">
        <v>4494.09</v>
      </c>
      <c r="L75" s="35">
        <f t="shared" si="16"/>
        <v>0.09901044577015393</v>
      </c>
      <c r="M75" s="14">
        <f t="shared" si="17"/>
        <v>404.875</v>
      </c>
    </row>
    <row r="76" spans="1:13" ht="15">
      <c r="A76" s="1">
        <v>75</v>
      </c>
      <c r="B76" s="96" t="s">
        <v>167</v>
      </c>
      <c r="C76" s="10">
        <v>2106</v>
      </c>
      <c r="D76" s="14">
        <v>2210</v>
      </c>
      <c r="E76" s="11">
        <v>2423</v>
      </c>
      <c r="F76" s="41">
        <f t="shared" si="12"/>
        <v>0.0012188606997658863</v>
      </c>
      <c r="G76" s="41">
        <f t="shared" si="13"/>
        <v>0.15052231718898385</v>
      </c>
      <c r="H76" s="10">
        <f t="shared" si="14"/>
        <v>317</v>
      </c>
      <c r="I76" s="35">
        <f t="shared" si="15"/>
        <v>0.0026677887649905322</v>
      </c>
      <c r="J76" s="129">
        <v>2242.987</v>
      </c>
      <c r="K76" s="112">
        <v>2452.578</v>
      </c>
      <c r="L76" s="35">
        <f t="shared" si="16"/>
        <v>0.09344280640057204</v>
      </c>
      <c r="M76" s="14">
        <f t="shared" si="17"/>
        <v>209.5909999999999</v>
      </c>
    </row>
    <row r="77" spans="1:13" ht="15">
      <c r="A77" s="1">
        <v>76</v>
      </c>
      <c r="B77" s="96" t="s">
        <v>168</v>
      </c>
      <c r="C77" s="10">
        <v>3036</v>
      </c>
      <c r="D77" s="14">
        <v>3082</v>
      </c>
      <c r="E77" s="11">
        <v>3353</v>
      </c>
      <c r="F77" s="41">
        <f t="shared" si="12"/>
        <v>0.0016866858961267091</v>
      </c>
      <c r="G77" s="41">
        <f t="shared" si="13"/>
        <v>0.1044137022397892</v>
      </c>
      <c r="H77" s="10">
        <f t="shared" si="14"/>
        <v>317</v>
      </c>
      <c r="I77" s="35">
        <f t="shared" si="15"/>
        <v>0.0026677887649905322</v>
      </c>
      <c r="J77" s="129">
        <v>3113.319</v>
      </c>
      <c r="K77" s="112">
        <v>3396.198</v>
      </c>
      <c r="L77" s="35">
        <f t="shared" si="16"/>
        <v>0.09086091081575641</v>
      </c>
      <c r="M77" s="14">
        <f t="shared" si="17"/>
        <v>282.8789999999999</v>
      </c>
    </row>
    <row r="78" spans="1:13" ht="15">
      <c r="A78" s="1">
        <v>77</v>
      </c>
      <c r="B78" s="96" t="s">
        <v>169</v>
      </c>
      <c r="C78" s="10">
        <v>6609</v>
      </c>
      <c r="D78" s="14">
        <v>6804</v>
      </c>
      <c r="E78" s="11">
        <v>7545</v>
      </c>
      <c r="F78" s="41">
        <f t="shared" si="12"/>
        <v>0.0037954205446692575</v>
      </c>
      <c r="G78" s="41">
        <f t="shared" si="13"/>
        <v>0.141625056740808</v>
      </c>
      <c r="H78" s="10">
        <f t="shared" si="14"/>
        <v>936</v>
      </c>
      <c r="I78" s="35">
        <f t="shared" si="15"/>
        <v>0.007877130233536714</v>
      </c>
      <c r="J78" s="129">
        <v>6881.168</v>
      </c>
      <c r="K78" s="112">
        <v>7618.909</v>
      </c>
      <c r="L78" s="35">
        <f t="shared" si="16"/>
        <v>0.10721159547332662</v>
      </c>
      <c r="M78" s="14">
        <f t="shared" si="17"/>
        <v>737.741</v>
      </c>
    </row>
    <row r="79" spans="1:13" ht="15">
      <c r="A79" s="1">
        <v>78</v>
      </c>
      <c r="B79" s="96" t="s">
        <v>170</v>
      </c>
      <c r="C79" s="10">
        <v>4601</v>
      </c>
      <c r="D79" s="14">
        <v>4718</v>
      </c>
      <c r="E79" s="11">
        <v>5262</v>
      </c>
      <c r="F79" s="41">
        <f t="shared" si="12"/>
        <v>0.0026469851432802697</v>
      </c>
      <c r="G79" s="41">
        <f t="shared" si="13"/>
        <v>0.14366442077809172</v>
      </c>
      <c r="H79" s="10">
        <f t="shared" si="14"/>
        <v>661</v>
      </c>
      <c r="I79" s="35">
        <f t="shared" si="15"/>
        <v>0.005562802440563854</v>
      </c>
      <c r="J79" s="129">
        <v>4758.574</v>
      </c>
      <c r="K79" s="112">
        <v>5300.515</v>
      </c>
      <c r="L79" s="35">
        <f t="shared" si="16"/>
        <v>0.1138872695895873</v>
      </c>
      <c r="M79" s="14">
        <f t="shared" si="17"/>
        <v>541.9410000000007</v>
      </c>
    </row>
    <row r="80" spans="1:13" ht="15">
      <c r="A80" s="1">
        <v>79</v>
      </c>
      <c r="B80" s="96" t="s">
        <v>171</v>
      </c>
      <c r="C80" s="10">
        <v>2977</v>
      </c>
      <c r="D80" s="14">
        <v>3198</v>
      </c>
      <c r="E80" s="11">
        <v>3406</v>
      </c>
      <c r="F80" s="41">
        <f t="shared" si="12"/>
        <v>0.0017133469019408206</v>
      </c>
      <c r="G80" s="41">
        <f t="shared" si="13"/>
        <v>0.14410480349344978</v>
      </c>
      <c r="H80" s="10">
        <f t="shared" si="14"/>
        <v>429</v>
      </c>
      <c r="I80" s="35">
        <f t="shared" si="15"/>
        <v>0.00361035135703766</v>
      </c>
      <c r="J80" s="129">
        <v>3189.747</v>
      </c>
      <c r="K80" s="112">
        <v>3422.486</v>
      </c>
      <c r="L80" s="35">
        <f t="shared" si="16"/>
        <v>0.07296472102646387</v>
      </c>
      <c r="M80" s="14">
        <f t="shared" si="17"/>
        <v>232.73900000000003</v>
      </c>
    </row>
    <row r="81" spans="1:13" ht="15">
      <c r="A81" s="1">
        <v>80</v>
      </c>
      <c r="B81" s="96" t="s">
        <v>172</v>
      </c>
      <c r="C81" s="10">
        <v>9384</v>
      </c>
      <c r="D81" s="14">
        <v>9849</v>
      </c>
      <c r="E81" s="11">
        <v>10855</v>
      </c>
      <c r="F81" s="41">
        <f t="shared" si="12"/>
        <v>0.005460475813437348</v>
      </c>
      <c r="G81" s="41">
        <f t="shared" si="13"/>
        <v>0.15675618073316283</v>
      </c>
      <c r="H81" s="10">
        <f t="shared" si="14"/>
        <v>1471</v>
      </c>
      <c r="I81" s="35">
        <f t="shared" si="15"/>
        <v>0.012379549758047548</v>
      </c>
      <c r="J81" s="129">
        <v>9860.349</v>
      </c>
      <c r="K81" s="112">
        <v>10951.66</v>
      </c>
      <c r="L81" s="35">
        <f t="shared" si="16"/>
        <v>0.11067671134155593</v>
      </c>
      <c r="M81" s="14">
        <f t="shared" si="17"/>
        <v>1091.3109999999997</v>
      </c>
    </row>
    <row r="82" spans="1:13" ht="15.75" thickBot="1">
      <c r="A82" s="48">
        <v>81</v>
      </c>
      <c r="B82" s="97" t="s">
        <v>173</v>
      </c>
      <c r="C82" s="10">
        <v>7584</v>
      </c>
      <c r="D82" s="14">
        <v>8055</v>
      </c>
      <c r="E82" s="11">
        <v>8794</v>
      </c>
      <c r="F82" s="41">
        <f t="shared" si="12"/>
        <v>0.004423714813760298</v>
      </c>
      <c r="G82" s="41">
        <f t="shared" si="13"/>
        <v>0.1595464135021097</v>
      </c>
      <c r="H82" s="10">
        <f t="shared" si="14"/>
        <v>1210</v>
      </c>
      <c r="I82" s="35">
        <f t="shared" si="15"/>
        <v>0.01018304228908058</v>
      </c>
      <c r="J82" s="129">
        <v>8143.937</v>
      </c>
      <c r="K82" s="113">
        <v>8927.167</v>
      </c>
      <c r="L82" s="35">
        <f t="shared" si="16"/>
        <v>0.09617338641003725</v>
      </c>
      <c r="M82" s="14">
        <f t="shared" si="17"/>
        <v>783.2299999999996</v>
      </c>
    </row>
    <row r="83" spans="1:13" s="65" customFormat="1" ht="15.75" thickBot="1">
      <c r="A83" s="146" t="s">
        <v>174</v>
      </c>
      <c r="B83" s="147"/>
      <c r="C83" s="56">
        <f>SUM(C2:C82)</f>
        <v>1869097</v>
      </c>
      <c r="D83" s="55">
        <f>SUM(D2:D82)</f>
        <v>1937908</v>
      </c>
      <c r="E83" s="126">
        <f>SUM(E2:E82)</f>
        <v>1987922</v>
      </c>
      <c r="F83" s="26">
        <f t="shared" si="12"/>
        <v>1</v>
      </c>
      <c r="G83" s="43">
        <f t="shared" si="13"/>
        <v>0.06357347960004216</v>
      </c>
      <c r="H83" s="56">
        <f t="shared" si="14"/>
        <v>118825</v>
      </c>
      <c r="I83" s="37">
        <f t="shared" si="15"/>
        <v>1</v>
      </c>
      <c r="J83" s="130">
        <v>1971267</v>
      </c>
      <c r="K83" s="119">
        <v>1995067</v>
      </c>
      <c r="L83" s="37">
        <f t="shared" si="16"/>
        <v>0.012073453266351033</v>
      </c>
      <c r="M83" s="55">
        <f t="shared" si="17"/>
        <v>23800</v>
      </c>
    </row>
    <row r="84" spans="3:13" ht="15">
      <c r="C84" s="3"/>
      <c r="D84" s="3"/>
      <c r="E84" s="3"/>
      <c r="I84" s="63"/>
      <c r="J84" s="64"/>
      <c r="K84" s="64"/>
      <c r="L84" s="63"/>
      <c r="M84" s="64"/>
    </row>
  </sheetData>
  <sheetProtection/>
  <autoFilter ref="A1:M84">
    <sortState ref="A2:M84">
      <sortCondition sortBy="value" ref="A2:A84"/>
    </sortState>
  </autoFilter>
  <mergeCells count="1">
    <mergeCell ref="A83:B8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M84"/>
  <sheetViews>
    <sheetView zoomScalePageLayoutView="0" workbookViewId="0" topLeftCell="A1">
      <pane ySplit="1" topLeftCell="A2" activePane="bottomLeft" state="frozen"/>
      <selection pane="topLeft" activeCell="W1" sqref="W1"/>
      <selection pane="bottomLeft" activeCell="F15" sqref="F15"/>
    </sheetView>
  </sheetViews>
  <sheetFormatPr defaultColWidth="9.140625" defaultRowHeight="15"/>
  <cols>
    <col min="1" max="1" width="11.8515625" style="0" customWidth="1"/>
    <col min="2" max="2" width="16.421875" style="0" bestFit="1" customWidth="1"/>
    <col min="3" max="5" width="12.00390625" style="0" bestFit="1" customWidth="1"/>
    <col min="6" max="6" width="18.140625" style="0" customWidth="1"/>
    <col min="7" max="7" width="30.57421875" style="0" customWidth="1"/>
    <col min="8" max="8" width="27.421875" style="0" customWidth="1"/>
    <col min="9" max="9" width="22.28125" style="0" customWidth="1"/>
    <col min="10" max="11" width="28.28125" style="0" customWidth="1"/>
    <col min="12" max="12" width="29.8515625" style="0" customWidth="1"/>
    <col min="13" max="13" width="30.57421875" style="0" customWidth="1"/>
  </cols>
  <sheetData>
    <row r="1" spans="1:13" ht="45.75" thickBot="1">
      <c r="A1" s="12" t="s">
        <v>92</v>
      </c>
      <c r="B1" s="12" t="s">
        <v>175</v>
      </c>
      <c r="C1" s="104">
        <v>40817</v>
      </c>
      <c r="D1" s="105">
        <v>41153</v>
      </c>
      <c r="E1" s="104">
        <v>41183</v>
      </c>
      <c r="F1" s="42" t="s">
        <v>290</v>
      </c>
      <c r="G1" s="53" t="s">
        <v>294</v>
      </c>
      <c r="H1" s="42" t="s">
        <v>295</v>
      </c>
      <c r="I1" s="42" t="s">
        <v>291</v>
      </c>
      <c r="J1" s="127" t="s">
        <v>284</v>
      </c>
      <c r="K1" s="73" t="s">
        <v>289</v>
      </c>
      <c r="L1" s="53" t="s">
        <v>312</v>
      </c>
      <c r="M1" s="42" t="s">
        <v>313</v>
      </c>
    </row>
    <row r="2" spans="1:13" ht="15">
      <c r="A2" s="21">
        <v>1</v>
      </c>
      <c r="B2" s="95" t="s">
        <v>93</v>
      </c>
      <c r="C2" s="114">
        <v>24852</v>
      </c>
      <c r="D2" s="13">
        <v>23708</v>
      </c>
      <c r="E2" s="9">
        <v>23135</v>
      </c>
      <c r="F2" s="40">
        <f aca="true" t="shared" si="0" ref="F2:F33">E2/$E$83</f>
        <v>0.021436401019607334</v>
      </c>
      <c r="G2" s="40">
        <f aca="true" t="shared" si="1" ref="G2:G33">(E2-C2)/C2</f>
        <v>-0.06908900692097215</v>
      </c>
      <c r="H2" s="114">
        <f aca="true" t="shared" si="2" ref="H2:H33">E2-C2</f>
        <v>-1717</v>
      </c>
      <c r="I2" s="45">
        <f aca="true" t="shared" si="3" ref="I2:I33">H2/$H$83</f>
        <v>0.0229431965471625</v>
      </c>
      <c r="J2" s="128">
        <v>23727.54</v>
      </c>
      <c r="K2" s="111">
        <v>23396.62</v>
      </c>
      <c r="L2" s="45">
        <f aca="true" t="shared" si="4" ref="L2:L33">(K2-J2)/J2</f>
        <v>-0.01394666282303188</v>
      </c>
      <c r="M2" s="13">
        <f aca="true" t="shared" si="5" ref="M2:M33">K2-J2</f>
        <v>-330.9200000000019</v>
      </c>
    </row>
    <row r="3" spans="1:13" ht="15">
      <c r="A3" s="1">
        <v>2</v>
      </c>
      <c r="B3" s="96" t="s">
        <v>94</v>
      </c>
      <c r="C3" s="10">
        <v>10367</v>
      </c>
      <c r="D3" s="14">
        <v>8444</v>
      </c>
      <c r="E3" s="11">
        <v>8118</v>
      </c>
      <c r="F3" s="41">
        <f t="shared" si="0"/>
        <v>0.007521966867394525</v>
      </c>
      <c r="G3" s="41">
        <f t="shared" si="1"/>
        <v>-0.21693836211054307</v>
      </c>
      <c r="H3" s="10">
        <f t="shared" si="2"/>
        <v>-2249</v>
      </c>
      <c r="I3" s="35">
        <f t="shared" si="3"/>
        <v>0.030051979635741678</v>
      </c>
      <c r="J3" s="129">
        <v>8519.319</v>
      </c>
      <c r="K3" s="112">
        <v>8244.084</v>
      </c>
      <c r="L3" s="35">
        <f t="shared" si="4"/>
        <v>-0.032307159762417485</v>
      </c>
      <c r="M3" s="14">
        <f t="shared" si="5"/>
        <v>-275.23499999999876</v>
      </c>
    </row>
    <row r="4" spans="1:13" ht="15">
      <c r="A4" s="1">
        <v>3</v>
      </c>
      <c r="B4" s="96" t="s">
        <v>95</v>
      </c>
      <c r="C4" s="10">
        <v>24713</v>
      </c>
      <c r="D4" s="14">
        <v>23657</v>
      </c>
      <c r="E4" s="11">
        <v>23297</v>
      </c>
      <c r="F4" s="41">
        <f t="shared" si="0"/>
        <v>0.02158650678857973</v>
      </c>
      <c r="G4" s="41">
        <f t="shared" si="1"/>
        <v>-0.05729777849714725</v>
      </c>
      <c r="H4" s="10">
        <f t="shared" si="2"/>
        <v>-1416</v>
      </c>
      <c r="I4" s="35">
        <f t="shared" si="3"/>
        <v>0.01892112190494007</v>
      </c>
      <c r="J4" s="129">
        <v>23512.31</v>
      </c>
      <c r="K4" s="112">
        <v>23303.91</v>
      </c>
      <c r="L4" s="35">
        <f t="shared" si="4"/>
        <v>-0.008863442171356258</v>
      </c>
      <c r="M4" s="14">
        <f t="shared" si="5"/>
        <v>-208.40000000000146</v>
      </c>
    </row>
    <row r="5" spans="1:13" ht="15">
      <c r="A5" s="1">
        <v>4</v>
      </c>
      <c r="B5" s="96" t="s">
        <v>96</v>
      </c>
      <c r="C5" s="10">
        <v>5088</v>
      </c>
      <c r="D5" s="14">
        <v>4854</v>
      </c>
      <c r="E5" s="11">
        <v>4686</v>
      </c>
      <c r="F5" s="41">
        <f t="shared" si="0"/>
        <v>0.004341948354349685</v>
      </c>
      <c r="G5" s="41">
        <f t="shared" si="1"/>
        <v>-0.07900943396226415</v>
      </c>
      <c r="H5" s="10">
        <f t="shared" si="2"/>
        <v>-402</v>
      </c>
      <c r="I5" s="35">
        <f t="shared" si="3"/>
        <v>0.005371674439114342</v>
      </c>
      <c r="J5" s="129">
        <v>4894.862</v>
      </c>
      <c r="K5" s="112">
        <v>4803.667</v>
      </c>
      <c r="L5" s="35">
        <f t="shared" si="4"/>
        <v>-0.01863076017260542</v>
      </c>
      <c r="M5" s="14">
        <f t="shared" si="5"/>
        <v>-91.19499999999971</v>
      </c>
    </row>
    <row r="6" spans="1:13" ht="15">
      <c r="A6" s="1">
        <v>5</v>
      </c>
      <c r="B6" s="96" t="s">
        <v>97</v>
      </c>
      <c r="C6" s="10">
        <v>8421</v>
      </c>
      <c r="D6" s="14">
        <v>7577</v>
      </c>
      <c r="E6" s="11">
        <v>7495</v>
      </c>
      <c r="F6" s="41">
        <f t="shared" si="0"/>
        <v>0.006944708262025372</v>
      </c>
      <c r="G6" s="41">
        <f t="shared" si="1"/>
        <v>-0.10996318726992044</v>
      </c>
      <c r="H6" s="10">
        <f t="shared" si="2"/>
        <v>-926</v>
      </c>
      <c r="I6" s="35">
        <f t="shared" si="3"/>
        <v>0.012373558533880299</v>
      </c>
      <c r="J6" s="129">
        <v>7628.399</v>
      </c>
      <c r="K6" s="112">
        <v>7533.102</v>
      </c>
      <c r="L6" s="35">
        <f t="shared" si="4"/>
        <v>-0.012492398470504817</v>
      </c>
      <c r="M6" s="14">
        <f t="shared" si="5"/>
        <v>-95.29700000000048</v>
      </c>
    </row>
    <row r="7" spans="1:13" ht="15">
      <c r="A7" s="1">
        <v>6</v>
      </c>
      <c r="B7" s="96" t="s">
        <v>98</v>
      </c>
      <c r="C7" s="10">
        <v>21992</v>
      </c>
      <c r="D7" s="14">
        <v>21790</v>
      </c>
      <c r="E7" s="11">
        <v>21121</v>
      </c>
      <c r="F7" s="41">
        <f t="shared" si="0"/>
        <v>0.019570271274481372</v>
      </c>
      <c r="G7" s="41">
        <f t="shared" si="1"/>
        <v>-0.039605311022189886</v>
      </c>
      <c r="H7" s="10">
        <f t="shared" si="2"/>
        <v>-871</v>
      </c>
      <c r="I7" s="35">
        <f t="shared" si="3"/>
        <v>0.011638627951414408</v>
      </c>
      <c r="J7" s="129">
        <v>21801.18</v>
      </c>
      <c r="K7" s="112">
        <v>21240.67</v>
      </c>
      <c r="L7" s="35">
        <f t="shared" si="4"/>
        <v>-0.025710076243579568</v>
      </c>
      <c r="M7" s="14">
        <f t="shared" si="5"/>
        <v>-560.510000000002</v>
      </c>
    </row>
    <row r="8" spans="1:13" ht="15">
      <c r="A8" s="1">
        <v>7</v>
      </c>
      <c r="B8" s="96" t="s">
        <v>99</v>
      </c>
      <c r="C8" s="10">
        <v>51214</v>
      </c>
      <c r="D8" s="14">
        <v>51667</v>
      </c>
      <c r="E8" s="11">
        <v>51459</v>
      </c>
      <c r="F8" s="41">
        <f t="shared" si="0"/>
        <v>0.04768081954043544</v>
      </c>
      <c r="G8" s="41">
        <f t="shared" si="1"/>
        <v>0.004783848166516968</v>
      </c>
      <c r="H8" s="10">
        <f t="shared" si="2"/>
        <v>245</v>
      </c>
      <c r="I8" s="35">
        <f t="shared" si="3"/>
        <v>-0.003273781685529885</v>
      </c>
      <c r="J8" s="129">
        <v>51706.81</v>
      </c>
      <c r="K8" s="112">
        <v>51754.96</v>
      </c>
      <c r="L8" s="35">
        <f t="shared" si="4"/>
        <v>0.0009312119622154502</v>
      </c>
      <c r="M8" s="14">
        <f t="shared" si="5"/>
        <v>48.150000000001455</v>
      </c>
    </row>
    <row r="9" spans="1:13" ht="15">
      <c r="A9" s="1">
        <v>8</v>
      </c>
      <c r="B9" s="96" t="s">
        <v>100</v>
      </c>
      <c r="C9" s="10">
        <v>2497</v>
      </c>
      <c r="D9" s="14">
        <v>2317</v>
      </c>
      <c r="E9" s="11">
        <v>2290</v>
      </c>
      <c r="F9" s="41">
        <f t="shared" si="0"/>
        <v>0.002121865499671528</v>
      </c>
      <c r="G9" s="41">
        <f t="shared" si="1"/>
        <v>-0.0828994793752503</v>
      </c>
      <c r="H9" s="10">
        <f t="shared" si="2"/>
        <v>-207</v>
      </c>
      <c r="I9" s="35">
        <f t="shared" si="3"/>
        <v>0.0027660114649170867</v>
      </c>
      <c r="J9" s="129">
        <v>2335.001</v>
      </c>
      <c r="K9" s="112">
        <v>2291.944</v>
      </c>
      <c r="L9" s="35">
        <f t="shared" si="4"/>
        <v>-0.018439820796650724</v>
      </c>
      <c r="M9" s="14">
        <f t="shared" si="5"/>
        <v>-43.057000000000244</v>
      </c>
    </row>
    <row r="10" spans="1:13" ht="15">
      <c r="A10" s="1">
        <v>9</v>
      </c>
      <c r="B10" s="96" t="s">
        <v>101</v>
      </c>
      <c r="C10" s="10">
        <v>29874</v>
      </c>
      <c r="D10" s="14">
        <v>29884</v>
      </c>
      <c r="E10" s="11">
        <v>29648</v>
      </c>
      <c r="F10" s="41">
        <f t="shared" si="0"/>
        <v>0.027471208879590155</v>
      </c>
      <c r="G10" s="41">
        <f t="shared" si="1"/>
        <v>-0.007565106781816965</v>
      </c>
      <c r="H10" s="10">
        <f t="shared" si="2"/>
        <v>-226</v>
      </c>
      <c r="I10" s="35">
        <f t="shared" si="3"/>
        <v>0.003019896575223486</v>
      </c>
      <c r="J10" s="129">
        <v>29831.3</v>
      </c>
      <c r="K10" s="112">
        <v>29595.66</v>
      </c>
      <c r="L10" s="35">
        <f t="shared" si="4"/>
        <v>-0.007899085859483141</v>
      </c>
      <c r="M10" s="14">
        <f t="shared" si="5"/>
        <v>-235.63999999999942</v>
      </c>
    </row>
    <row r="11" spans="1:13" ht="15">
      <c r="A11" s="1">
        <v>10</v>
      </c>
      <c r="B11" s="96" t="s">
        <v>102</v>
      </c>
      <c r="C11" s="10">
        <v>38980</v>
      </c>
      <c r="D11" s="14">
        <v>36404</v>
      </c>
      <c r="E11" s="11">
        <v>35581</v>
      </c>
      <c r="F11" s="41">
        <f t="shared" si="0"/>
        <v>0.03296860102349897</v>
      </c>
      <c r="G11" s="41">
        <f t="shared" si="1"/>
        <v>-0.08719856336582862</v>
      </c>
      <c r="H11" s="10">
        <f t="shared" si="2"/>
        <v>-3399</v>
      </c>
      <c r="I11" s="35">
        <f t="shared" si="3"/>
        <v>0.04541870999639216</v>
      </c>
      <c r="J11" s="129">
        <v>36611.82</v>
      </c>
      <c r="K11" s="112">
        <v>35915.96</v>
      </c>
      <c r="L11" s="35">
        <f t="shared" si="4"/>
        <v>-0.0190064301638105</v>
      </c>
      <c r="M11" s="14">
        <f t="shared" si="5"/>
        <v>-695.8600000000006</v>
      </c>
    </row>
    <row r="12" spans="1:13" ht="15">
      <c r="A12" s="1">
        <v>11</v>
      </c>
      <c r="B12" s="96" t="s">
        <v>103</v>
      </c>
      <c r="C12" s="10">
        <v>3080</v>
      </c>
      <c r="D12" s="14">
        <v>2897</v>
      </c>
      <c r="E12" s="11">
        <v>2846</v>
      </c>
      <c r="F12" s="41">
        <f t="shared" si="0"/>
        <v>0.002637043324045925</v>
      </c>
      <c r="G12" s="41">
        <f t="shared" si="1"/>
        <v>-0.07597402597402597</v>
      </c>
      <c r="H12" s="10">
        <f t="shared" si="2"/>
        <v>-234</v>
      </c>
      <c r="I12" s="35">
        <f t="shared" si="3"/>
        <v>0.0031267955690367066</v>
      </c>
      <c r="J12" s="129">
        <v>2957.035</v>
      </c>
      <c r="K12" s="112">
        <v>2895.616</v>
      </c>
      <c r="L12" s="35">
        <f t="shared" si="4"/>
        <v>-0.020770467715126764</v>
      </c>
      <c r="M12" s="14">
        <f t="shared" si="5"/>
        <v>-61.41899999999987</v>
      </c>
    </row>
    <row r="13" spans="1:13" ht="15">
      <c r="A13" s="1">
        <v>12</v>
      </c>
      <c r="B13" s="96" t="s">
        <v>104</v>
      </c>
      <c r="C13" s="10">
        <v>1531</v>
      </c>
      <c r="D13" s="14">
        <v>1488</v>
      </c>
      <c r="E13" s="11">
        <v>1481</v>
      </c>
      <c r="F13" s="41">
        <f t="shared" si="0"/>
        <v>0.0013722632336303636</v>
      </c>
      <c r="G13" s="41">
        <f t="shared" si="1"/>
        <v>-0.032658393207054215</v>
      </c>
      <c r="H13" s="10">
        <f t="shared" si="2"/>
        <v>-50</v>
      </c>
      <c r="I13" s="35">
        <f t="shared" si="3"/>
        <v>0.0006681187113326296</v>
      </c>
      <c r="J13" s="129">
        <v>1484.773</v>
      </c>
      <c r="K13" s="112">
        <v>1465.321</v>
      </c>
      <c r="L13" s="35">
        <f t="shared" si="4"/>
        <v>-0.013100992542294344</v>
      </c>
      <c r="M13" s="14">
        <f t="shared" si="5"/>
        <v>-19.451999999999998</v>
      </c>
    </row>
    <row r="14" spans="1:13" ht="15">
      <c r="A14" s="1">
        <v>13</v>
      </c>
      <c r="B14" s="96" t="s">
        <v>105</v>
      </c>
      <c r="C14" s="10">
        <v>5981</v>
      </c>
      <c r="D14" s="14">
        <v>5430</v>
      </c>
      <c r="E14" s="11">
        <v>5373</v>
      </c>
      <c r="F14" s="41">
        <f t="shared" si="0"/>
        <v>0.004978508004251143</v>
      </c>
      <c r="G14" s="41">
        <f t="shared" si="1"/>
        <v>-0.10165524159839491</v>
      </c>
      <c r="H14" s="10">
        <f t="shared" si="2"/>
        <v>-608</v>
      </c>
      <c r="I14" s="35">
        <f t="shared" si="3"/>
        <v>0.008124323529804776</v>
      </c>
      <c r="J14" s="129">
        <v>5416.167</v>
      </c>
      <c r="K14" s="112">
        <v>5227.84</v>
      </c>
      <c r="L14" s="35">
        <f t="shared" si="4"/>
        <v>-0.034771269054296186</v>
      </c>
      <c r="M14" s="14">
        <f t="shared" si="5"/>
        <v>-188.32700000000023</v>
      </c>
    </row>
    <row r="15" spans="1:13" ht="15">
      <c r="A15" s="1">
        <v>14</v>
      </c>
      <c r="B15" s="96" t="s">
        <v>106</v>
      </c>
      <c r="C15" s="10">
        <v>5998</v>
      </c>
      <c r="D15" s="14">
        <v>5814</v>
      </c>
      <c r="E15" s="11">
        <v>5742</v>
      </c>
      <c r="F15" s="41">
        <f t="shared" si="0"/>
        <v>0.005320415589132713</v>
      </c>
      <c r="G15" s="41">
        <f t="shared" si="1"/>
        <v>-0.0426808936312104</v>
      </c>
      <c r="H15" s="10">
        <f t="shared" si="2"/>
        <v>-256</v>
      </c>
      <c r="I15" s="35">
        <f t="shared" si="3"/>
        <v>0.0034207678020230633</v>
      </c>
      <c r="J15" s="129">
        <v>5819.075</v>
      </c>
      <c r="K15" s="112">
        <v>5773.421</v>
      </c>
      <c r="L15" s="35">
        <f t="shared" si="4"/>
        <v>-0.007845576831369168</v>
      </c>
      <c r="M15" s="14">
        <f t="shared" si="5"/>
        <v>-45.65399999999954</v>
      </c>
    </row>
    <row r="16" spans="1:13" ht="15">
      <c r="A16" s="1">
        <v>15</v>
      </c>
      <c r="B16" s="96" t="s">
        <v>107</v>
      </c>
      <c r="C16" s="10">
        <v>10837</v>
      </c>
      <c r="D16" s="14">
        <v>10105</v>
      </c>
      <c r="E16" s="11">
        <v>10034</v>
      </c>
      <c r="F16" s="41">
        <f t="shared" si="0"/>
        <v>0.009297291888080397</v>
      </c>
      <c r="G16" s="41">
        <f t="shared" si="1"/>
        <v>-0.07409799760081204</v>
      </c>
      <c r="H16" s="10">
        <f t="shared" si="2"/>
        <v>-803</v>
      </c>
      <c r="I16" s="35">
        <f t="shared" si="3"/>
        <v>0.010729986504002031</v>
      </c>
      <c r="J16" s="129">
        <v>10228.35</v>
      </c>
      <c r="K16" s="112">
        <v>10202.91</v>
      </c>
      <c r="L16" s="35">
        <f t="shared" si="4"/>
        <v>-0.002487204681106973</v>
      </c>
      <c r="M16" s="14">
        <f t="shared" si="5"/>
        <v>-25.44000000000051</v>
      </c>
    </row>
    <row r="17" spans="1:13" ht="15">
      <c r="A17" s="1">
        <v>16</v>
      </c>
      <c r="B17" s="96" t="s">
        <v>108</v>
      </c>
      <c r="C17" s="10">
        <v>32052</v>
      </c>
      <c r="D17" s="14">
        <v>29023</v>
      </c>
      <c r="E17" s="11">
        <v>28639</v>
      </c>
      <c r="F17" s="41">
        <f t="shared" si="0"/>
        <v>0.026536290849385538</v>
      </c>
      <c r="G17" s="41">
        <f t="shared" si="1"/>
        <v>-0.10648321477598902</v>
      </c>
      <c r="H17" s="10">
        <f t="shared" si="2"/>
        <v>-3413</v>
      </c>
      <c r="I17" s="35">
        <f t="shared" si="3"/>
        <v>0.04560578323556529</v>
      </c>
      <c r="J17" s="129">
        <v>28878.35</v>
      </c>
      <c r="K17" s="112">
        <v>28641.09</v>
      </c>
      <c r="L17" s="35">
        <f t="shared" si="4"/>
        <v>-0.008215843356701419</v>
      </c>
      <c r="M17" s="14">
        <f t="shared" si="5"/>
        <v>-237.2599999999984</v>
      </c>
    </row>
    <row r="18" spans="1:13" ht="15">
      <c r="A18" s="1">
        <v>17</v>
      </c>
      <c r="B18" s="96" t="s">
        <v>109</v>
      </c>
      <c r="C18" s="10">
        <v>18545</v>
      </c>
      <c r="D18" s="14">
        <v>17833</v>
      </c>
      <c r="E18" s="11">
        <v>17535</v>
      </c>
      <c r="F18" s="41">
        <f t="shared" si="0"/>
        <v>0.016247559623030674</v>
      </c>
      <c r="G18" s="41">
        <f t="shared" si="1"/>
        <v>-0.05446211916958749</v>
      </c>
      <c r="H18" s="10">
        <f t="shared" si="2"/>
        <v>-1010</v>
      </c>
      <c r="I18" s="35">
        <f t="shared" si="3"/>
        <v>0.013495997968919118</v>
      </c>
      <c r="J18" s="129">
        <v>17805.5</v>
      </c>
      <c r="K18" s="112">
        <v>17550.97</v>
      </c>
      <c r="L18" s="35">
        <f t="shared" si="4"/>
        <v>-0.014295021201314135</v>
      </c>
      <c r="M18" s="14">
        <f t="shared" si="5"/>
        <v>-254.52999999999884</v>
      </c>
    </row>
    <row r="19" spans="1:13" ht="15">
      <c r="A19" s="1">
        <v>18</v>
      </c>
      <c r="B19" s="96" t="s">
        <v>110</v>
      </c>
      <c r="C19" s="10">
        <v>6033</v>
      </c>
      <c r="D19" s="14">
        <v>5794</v>
      </c>
      <c r="E19" s="11">
        <v>5778</v>
      </c>
      <c r="F19" s="41">
        <f t="shared" si="0"/>
        <v>0.005353772426682135</v>
      </c>
      <c r="G19" s="41">
        <f t="shared" si="1"/>
        <v>-0.04226752859273993</v>
      </c>
      <c r="H19" s="10">
        <f t="shared" si="2"/>
        <v>-255</v>
      </c>
      <c r="I19" s="35">
        <f t="shared" si="3"/>
        <v>0.0034074054277964108</v>
      </c>
      <c r="J19" s="129">
        <v>5786.738</v>
      </c>
      <c r="K19" s="112">
        <v>5754.576</v>
      </c>
      <c r="L19" s="35">
        <f t="shared" si="4"/>
        <v>-0.00555788079570913</v>
      </c>
      <c r="M19" s="14">
        <f t="shared" si="5"/>
        <v>-32.16200000000026</v>
      </c>
    </row>
    <row r="20" spans="1:13" ht="15">
      <c r="A20" s="1">
        <v>19</v>
      </c>
      <c r="B20" s="96" t="s">
        <v>111</v>
      </c>
      <c r="C20" s="10">
        <v>16763</v>
      </c>
      <c r="D20" s="14">
        <v>14610</v>
      </c>
      <c r="E20" s="11">
        <v>14350</v>
      </c>
      <c r="F20" s="41">
        <f t="shared" si="0"/>
        <v>0.013296406078727696</v>
      </c>
      <c r="G20" s="41">
        <f t="shared" si="1"/>
        <v>-0.14394798067171746</v>
      </c>
      <c r="H20" s="10">
        <f t="shared" si="2"/>
        <v>-2413</v>
      </c>
      <c r="I20" s="35">
        <f t="shared" si="3"/>
        <v>0.032243409008912705</v>
      </c>
      <c r="J20" s="129">
        <v>14446.53</v>
      </c>
      <c r="K20" s="112">
        <v>14198.07</v>
      </c>
      <c r="L20" s="35">
        <f t="shared" si="4"/>
        <v>-0.017198593710738907</v>
      </c>
      <c r="M20" s="14">
        <f t="shared" si="5"/>
        <v>-248.46000000000095</v>
      </c>
    </row>
    <row r="21" spans="1:13" ht="15">
      <c r="A21" s="1">
        <v>20</v>
      </c>
      <c r="B21" s="96" t="s">
        <v>112</v>
      </c>
      <c r="C21" s="10">
        <v>26842</v>
      </c>
      <c r="D21" s="14">
        <v>24585</v>
      </c>
      <c r="E21" s="11">
        <v>24331</v>
      </c>
      <c r="F21" s="41">
        <f t="shared" si="0"/>
        <v>0.02254458928930478</v>
      </c>
      <c r="G21" s="41">
        <f t="shared" si="1"/>
        <v>-0.09354742567617912</v>
      </c>
      <c r="H21" s="10">
        <f t="shared" si="2"/>
        <v>-2511</v>
      </c>
      <c r="I21" s="35">
        <f t="shared" si="3"/>
        <v>0.03355292168312466</v>
      </c>
      <c r="J21" s="129">
        <v>24491.31</v>
      </c>
      <c r="K21" s="112">
        <v>24211.28</v>
      </c>
      <c r="L21" s="35">
        <f t="shared" si="4"/>
        <v>-0.011433851435468436</v>
      </c>
      <c r="M21" s="14">
        <f t="shared" si="5"/>
        <v>-280.0300000000025</v>
      </c>
    </row>
    <row r="22" spans="1:13" ht="15">
      <c r="A22" s="1">
        <v>21</v>
      </c>
      <c r="B22" s="96" t="s">
        <v>113</v>
      </c>
      <c r="C22" s="10">
        <v>9490</v>
      </c>
      <c r="D22" s="14">
        <v>8662</v>
      </c>
      <c r="E22" s="11">
        <v>8211</v>
      </c>
      <c r="F22" s="41">
        <f t="shared" si="0"/>
        <v>0.007608138697730531</v>
      </c>
      <c r="G22" s="41">
        <f t="shared" si="1"/>
        <v>-0.13477344573234984</v>
      </c>
      <c r="H22" s="10">
        <f t="shared" si="2"/>
        <v>-1279</v>
      </c>
      <c r="I22" s="35">
        <f t="shared" si="3"/>
        <v>0.017090476635888665</v>
      </c>
      <c r="J22" s="129">
        <v>8569.643</v>
      </c>
      <c r="K22" s="112">
        <v>8332.295</v>
      </c>
      <c r="L22" s="35">
        <f t="shared" si="4"/>
        <v>-0.02769636961539704</v>
      </c>
      <c r="M22" s="14">
        <f t="shared" si="5"/>
        <v>-237.34799999999996</v>
      </c>
    </row>
    <row r="23" spans="1:13" ht="15">
      <c r="A23" s="1">
        <v>22</v>
      </c>
      <c r="B23" s="96" t="s">
        <v>114</v>
      </c>
      <c r="C23" s="10">
        <v>14427</v>
      </c>
      <c r="D23" s="14">
        <v>13789</v>
      </c>
      <c r="E23" s="11">
        <v>13668</v>
      </c>
      <c r="F23" s="41">
        <f t="shared" si="0"/>
        <v>0.012664479322930324</v>
      </c>
      <c r="G23" s="41">
        <f t="shared" si="1"/>
        <v>-0.052609690164275316</v>
      </c>
      <c r="H23" s="10">
        <f t="shared" si="2"/>
        <v>-759</v>
      </c>
      <c r="I23" s="35">
        <f t="shared" si="3"/>
        <v>0.010142042038029316</v>
      </c>
      <c r="J23" s="129">
        <v>13522.19</v>
      </c>
      <c r="K23" s="112">
        <v>13575.4</v>
      </c>
      <c r="L23" s="35">
        <f t="shared" si="4"/>
        <v>0.003935013485241601</v>
      </c>
      <c r="M23" s="143">
        <f t="shared" si="5"/>
        <v>53.20999999999913</v>
      </c>
    </row>
    <row r="24" spans="1:13" ht="15">
      <c r="A24" s="1">
        <v>23</v>
      </c>
      <c r="B24" s="96" t="s">
        <v>115</v>
      </c>
      <c r="C24" s="10">
        <v>9564</v>
      </c>
      <c r="D24" s="14">
        <v>8828</v>
      </c>
      <c r="E24" s="11">
        <v>8683</v>
      </c>
      <c r="F24" s="41">
        <f t="shared" si="0"/>
        <v>0.008045483901156277</v>
      </c>
      <c r="G24" s="41">
        <f t="shared" si="1"/>
        <v>-0.09211626934337097</v>
      </c>
      <c r="H24" s="10">
        <f t="shared" si="2"/>
        <v>-881</v>
      </c>
      <c r="I24" s="35">
        <f t="shared" si="3"/>
        <v>0.011772251693680933</v>
      </c>
      <c r="J24" s="129">
        <v>8970.469</v>
      </c>
      <c r="K24" s="112">
        <v>8848.214</v>
      </c>
      <c r="L24" s="35">
        <f t="shared" si="4"/>
        <v>-0.013628607378276343</v>
      </c>
      <c r="M24" s="14">
        <f t="shared" si="5"/>
        <v>-122.2549999999992</v>
      </c>
    </row>
    <row r="25" spans="1:13" ht="15">
      <c r="A25" s="1">
        <v>24</v>
      </c>
      <c r="B25" s="96" t="s">
        <v>116</v>
      </c>
      <c r="C25" s="10">
        <v>6791</v>
      </c>
      <c r="D25" s="14">
        <v>7691</v>
      </c>
      <c r="E25" s="11">
        <v>6407</v>
      </c>
      <c r="F25" s="41">
        <f t="shared" si="0"/>
        <v>0.005936590504976191</v>
      </c>
      <c r="G25" s="41">
        <f t="shared" si="1"/>
        <v>-0.056545427772051245</v>
      </c>
      <c r="H25" s="10">
        <f t="shared" si="2"/>
        <v>-384</v>
      </c>
      <c r="I25" s="35">
        <f t="shared" si="3"/>
        <v>0.005131151703034595</v>
      </c>
      <c r="J25" s="129">
        <v>7698.461</v>
      </c>
      <c r="K25" s="112">
        <v>6424.28</v>
      </c>
      <c r="L25" s="35">
        <f t="shared" si="4"/>
        <v>-0.16551113267963563</v>
      </c>
      <c r="M25" s="14">
        <f t="shared" si="5"/>
        <v>-1274.1810000000005</v>
      </c>
    </row>
    <row r="26" spans="1:13" ht="15">
      <c r="A26" s="1">
        <v>25</v>
      </c>
      <c r="B26" s="96" t="s">
        <v>117</v>
      </c>
      <c r="C26" s="10">
        <v>12100</v>
      </c>
      <c r="D26" s="14">
        <v>11932</v>
      </c>
      <c r="E26" s="11">
        <v>11292</v>
      </c>
      <c r="F26" s="41">
        <f t="shared" si="0"/>
        <v>0.010462928044668512</v>
      </c>
      <c r="G26" s="41">
        <f t="shared" si="1"/>
        <v>-0.06677685950413223</v>
      </c>
      <c r="H26" s="10">
        <f t="shared" si="2"/>
        <v>-808</v>
      </c>
      <c r="I26" s="35">
        <f t="shared" si="3"/>
        <v>0.010796798375135294</v>
      </c>
      <c r="J26" s="129">
        <v>11556.12</v>
      </c>
      <c r="K26" s="112">
        <v>11335.02</v>
      </c>
      <c r="L26" s="35">
        <f t="shared" si="4"/>
        <v>-0.01913271928640412</v>
      </c>
      <c r="M26" s="14">
        <f t="shared" si="5"/>
        <v>-221.10000000000036</v>
      </c>
    </row>
    <row r="27" spans="1:13" ht="15">
      <c r="A27" s="1">
        <v>26</v>
      </c>
      <c r="B27" s="96" t="s">
        <v>118</v>
      </c>
      <c r="C27" s="10">
        <v>8587</v>
      </c>
      <c r="D27" s="14">
        <v>8460</v>
      </c>
      <c r="E27" s="11">
        <v>8306</v>
      </c>
      <c r="F27" s="41">
        <f t="shared" si="0"/>
        <v>0.007696163685708171</v>
      </c>
      <c r="G27" s="41">
        <f t="shared" si="1"/>
        <v>-0.032723884942354724</v>
      </c>
      <c r="H27" s="10">
        <f t="shared" si="2"/>
        <v>-281</v>
      </c>
      <c r="I27" s="35">
        <f t="shared" si="3"/>
        <v>0.003754827157689378</v>
      </c>
      <c r="J27" s="129">
        <v>8363.033</v>
      </c>
      <c r="K27" s="112">
        <v>8271.391</v>
      </c>
      <c r="L27" s="35">
        <f t="shared" si="4"/>
        <v>-0.010957986175589626</v>
      </c>
      <c r="M27" s="14">
        <f t="shared" si="5"/>
        <v>-91.64199999999983</v>
      </c>
    </row>
    <row r="28" spans="1:13" ht="15">
      <c r="A28" s="1">
        <v>27</v>
      </c>
      <c r="B28" s="96" t="s">
        <v>119</v>
      </c>
      <c r="C28" s="10">
        <v>19673</v>
      </c>
      <c r="D28" s="14">
        <v>19971</v>
      </c>
      <c r="E28" s="11">
        <v>20586</v>
      </c>
      <c r="F28" s="41">
        <f t="shared" si="0"/>
        <v>0.019074551605344135</v>
      </c>
      <c r="G28" s="41">
        <f t="shared" si="1"/>
        <v>0.046408783612057136</v>
      </c>
      <c r="H28" s="10">
        <f t="shared" si="2"/>
        <v>913</v>
      </c>
      <c r="I28" s="35">
        <f t="shared" si="3"/>
        <v>-0.012199847668933816</v>
      </c>
      <c r="J28" s="129">
        <v>19798.19</v>
      </c>
      <c r="K28" s="112">
        <v>20359.43</v>
      </c>
      <c r="L28" s="35">
        <f t="shared" si="4"/>
        <v>0.028348045957736625</v>
      </c>
      <c r="M28" s="14">
        <f t="shared" si="5"/>
        <v>561.2400000000016</v>
      </c>
    </row>
    <row r="29" spans="1:13" ht="15">
      <c r="A29" s="1">
        <v>28</v>
      </c>
      <c r="B29" s="96" t="s">
        <v>120</v>
      </c>
      <c r="C29" s="10">
        <v>13546</v>
      </c>
      <c r="D29" s="14">
        <v>12324</v>
      </c>
      <c r="E29" s="11">
        <v>12150</v>
      </c>
      <c r="F29" s="41">
        <f t="shared" si="0"/>
        <v>0.011257932672929722</v>
      </c>
      <c r="G29" s="41">
        <f t="shared" si="1"/>
        <v>-0.1030562527683449</v>
      </c>
      <c r="H29" s="10">
        <f t="shared" si="2"/>
        <v>-1396</v>
      </c>
      <c r="I29" s="35">
        <f t="shared" si="3"/>
        <v>0.01865387442040702</v>
      </c>
      <c r="J29" s="129">
        <v>12186.72</v>
      </c>
      <c r="K29" s="112">
        <v>12061.34</v>
      </c>
      <c r="L29" s="35">
        <f t="shared" si="4"/>
        <v>-0.010288248191473932</v>
      </c>
      <c r="M29" s="14">
        <f t="shared" si="5"/>
        <v>-125.3799999999992</v>
      </c>
    </row>
    <row r="30" spans="1:13" ht="15">
      <c r="A30" s="1">
        <v>29</v>
      </c>
      <c r="B30" s="96" t="s">
        <v>121</v>
      </c>
      <c r="C30" s="10">
        <v>5049</v>
      </c>
      <c r="D30" s="14">
        <v>4277</v>
      </c>
      <c r="E30" s="11">
        <v>4208</v>
      </c>
      <c r="F30" s="41">
        <f t="shared" si="0"/>
        <v>0.0038990436779990346</v>
      </c>
      <c r="G30" s="41">
        <f t="shared" si="1"/>
        <v>-0.16656763715587244</v>
      </c>
      <c r="H30" s="10">
        <f t="shared" si="2"/>
        <v>-841</v>
      </c>
      <c r="I30" s="35">
        <f t="shared" si="3"/>
        <v>0.01123775672461483</v>
      </c>
      <c r="J30" s="129">
        <v>4303.037</v>
      </c>
      <c r="K30" s="112">
        <v>4245.536</v>
      </c>
      <c r="L30" s="35">
        <f t="shared" si="4"/>
        <v>-0.01336288765353405</v>
      </c>
      <c r="M30" s="14">
        <f t="shared" si="5"/>
        <v>-57.501000000000204</v>
      </c>
    </row>
    <row r="31" spans="1:13" ht="15">
      <c r="A31" s="1">
        <v>30</v>
      </c>
      <c r="B31" s="96" t="s">
        <v>122</v>
      </c>
      <c r="C31" s="31">
        <v>867</v>
      </c>
      <c r="D31" s="14">
        <v>949</v>
      </c>
      <c r="E31" s="11">
        <v>929</v>
      </c>
      <c r="F31" s="41">
        <f t="shared" si="0"/>
        <v>0.0008607917245392355</v>
      </c>
      <c r="G31" s="41">
        <f t="shared" si="1"/>
        <v>0.07151095732410612</v>
      </c>
      <c r="H31" s="10">
        <f t="shared" si="2"/>
        <v>62</v>
      </c>
      <c r="I31" s="35">
        <f t="shared" si="3"/>
        <v>-0.0008284672020524606</v>
      </c>
      <c r="J31" s="129">
        <v>967.1172</v>
      </c>
      <c r="K31" s="112">
        <v>954.8595</v>
      </c>
      <c r="L31" s="35">
        <f t="shared" si="4"/>
        <v>-0.012674472132229681</v>
      </c>
      <c r="M31" s="14">
        <f t="shared" si="5"/>
        <v>-12.2577</v>
      </c>
    </row>
    <row r="32" spans="1:13" ht="15">
      <c r="A32" s="1">
        <v>31</v>
      </c>
      <c r="B32" s="96" t="s">
        <v>123</v>
      </c>
      <c r="C32" s="10">
        <v>36912</v>
      </c>
      <c r="D32" s="14">
        <v>34270</v>
      </c>
      <c r="E32" s="11">
        <v>33913</v>
      </c>
      <c r="F32" s="41">
        <f t="shared" si="0"/>
        <v>0.03142306755037577</v>
      </c>
      <c r="G32" s="41">
        <f t="shared" si="1"/>
        <v>-0.08124729085392285</v>
      </c>
      <c r="H32" s="10">
        <f t="shared" si="2"/>
        <v>-2999</v>
      </c>
      <c r="I32" s="35">
        <f t="shared" si="3"/>
        <v>0.04007376030573112</v>
      </c>
      <c r="J32" s="129">
        <v>34083.67</v>
      </c>
      <c r="K32" s="112">
        <v>33783.77</v>
      </c>
      <c r="L32" s="35">
        <f t="shared" si="4"/>
        <v>-0.008798935091203544</v>
      </c>
      <c r="M32" s="14">
        <f t="shared" si="5"/>
        <v>-299.90000000000146</v>
      </c>
    </row>
    <row r="33" spans="1:13" ht="15">
      <c r="A33" s="1">
        <v>32</v>
      </c>
      <c r="B33" s="96" t="s">
        <v>124</v>
      </c>
      <c r="C33" s="10">
        <v>9845</v>
      </c>
      <c r="D33" s="14">
        <v>9050</v>
      </c>
      <c r="E33" s="11">
        <v>8946</v>
      </c>
      <c r="F33" s="41">
        <f t="shared" si="0"/>
        <v>0.008289174131031217</v>
      </c>
      <c r="G33" s="41">
        <f t="shared" si="1"/>
        <v>-0.09131538852209244</v>
      </c>
      <c r="H33" s="10">
        <f t="shared" si="2"/>
        <v>-899</v>
      </c>
      <c r="I33" s="35">
        <f t="shared" si="3"/>
        <v>0.01201277442976068</v>
      </c>
      <c r="J33" s="129">
        <v>9078.014</v>
      </c>
      <c r="K33" s="112">
        <v>9006.106</v>
      </c>
      <c r="L33" s="35">
        <f t="shared" si="4"/>
        <v>-0.007921115785897603</v>
      </c>
      <c r="M33" s="14">
        <f t="shared" si="5"/>
        <v>-71.90799999999945</v>
      </c>
    </row>
    <row r="34" spans="1:13" ht="15">
      <c r="A34" s="1">
        <v>33</v>
      </c>
      <c r="B34" s="96" t="s">
        <v>125</v>
      </c>
      <c r="C34" s="10">
        <v>43268</v>
      </c>
      <c r="D34" s="14">
        <v>43212</v>
      </c>
      <c r="E34" s="11">
        <v>42622</v>
      </c>
      <c r="F34" s="41">
        <f aca="true" t="shared" si="6" ref="F34:F65">E34/$E$83</f>
        <v>0.0394926425008733</v>
      </c>
      <c r="G34" s="41">
        <f aca="true" t="shared" si="7" ref="G34:G65">(E34-C34)/C34</f>
        <v>-0.01493020245909217</v>
      </c>
      <c r="H34" s="10">
        <f aca="true" t="shared" si="8" ref="H34:H65">E34-C34</f>
        <v>-646</v>
      </c>
      <c r="I34" s="35">
        <f aca="true" t="shared" si="9" ref="I34:I65">H34/$H$83</f>
        <v>0.008632093750417574</v>
      </c>
      <c r="J34" s="129">
        <v>43475.89</v>
      </c>
      <c r="K34" s="112">
        <v>43049.62</v>
      </c>
      <c r="L34" s="35">
        <f aca="true" t="shared" si="10" ref="L34:L65">(K34-J34)/J34</f>
        <v>-0.00980474465272584</v>
      </c>
      <c r="M34" s="14">
        <f aca="true" t="shared" si="11" ref="M34:M65">K34-J34</f>
        <v>-426.2699999999968</v>
      </c>
    </row>
    <row r="35" spans="1:13" ht="15">
      <c r="A35" s="1">
        <v>34</v>
      </c>
      <c r="B35" s="96" t="s">
        <v>126</v>
      </c>
      <c r="C35" s="10">
        <v>7656</v>
      </c>
      <c r="D35" s="14">
        <v>7780</v>
      </c>
      <c r="E35" s="11">
        <v>7822</v>
      </c>
      <c r="F35" s="41">
        <f t="shared" si="6"/>
        <v>0.007247699536432616</v>
      </c>
      <c r="G35" s="41">
        <f t="shared" si="7"/>
        <v>0.02168234064785789</v>
      </c>
      <c r="H35" s="10">
        <f t="shared" si="8"/>
        <v>166</v>
      </c>
      <c r="I35" s="35">
        <f t="shared" si="9"/>
        <v>-0.0022181541216243304</v>
      </c>
      <c r="J35" s="129">
        <v>7751.553</v>
      </c>
      <c r="K35" s="112">
        <v>7781.928</v>
      </c>
      <c r="L35" s="35">
        <f t="shared" si="10"/>
        <v>0.003918569607922438</v>
      </c>
      <c r="M35" s="14">
        <f t="shared" si="11"/>
        <v>30.375</v>
      </c>
    </row>
    <row r="36" spans="1:13" ht="15">
      <c r="A36" s="1">
        <v>35</v>
      </c>
      <c r="B36" s="96" t="s">
        <v>127</v>
      </c>
      <c r="C36" s="10">
        <v>34164</v>
      </c>
      <c r="D36" s="14">
        <v>34284</v>
      </c>
      <c r="E36" s="11">
        <v>33889</v>
      </c>
      <c r="F36" s="41">
        <f t="shared" si="6"/>
        <v>0.03140082965867616</v>
      </c>
      <c r="G36" s="41">
        <f t="shared" si="7"/>
        <v>-0.00804940873434024</v>
      </c>
      <c r="H36" s="10">
        <f t="shared" si="8"/>
        <v>-275</v>
      </c>
      <c r="I36" s="35">
        <f t="shared" si="9"/>
        <v>0.003674652912329463</v>
      </c>
      <c r="J36" s="129">
        <v>34519.46</v>
      </c>
      <c r="K36" s="112">
        <v>34479.88</v>
      </c>
      <c r="L36" s="35">
        <f t="shared" si="10"/>
        <v>-0.0011465996281518236</v>
      </c>
      <c r="M36" s="14">
        <f t="shared" si="11"/>
        <v>-39.580000000001746</v>
      </c>
    </row>
    <row r="37" spans="1:13" ht="15">
      <c r="A37" s="1">
        <v>36</v>
      </c>
      <c r="B37" s="96" t="s">
        <v>128</v>
      </c>
      <c r="C37" s="10">
        <v>5414</v>
      </c>
      <c r="D37" s="14">
        <v>5844</v>
      </c>
      <c r="E37" s="11">
        <v>5779</v>
      </c>
      <c r="F37" s="41">
        <f t="shared" si="6"/>
        <v>0.0053546990055029515</v>
      </c>
      <c r="G37" s="41">
        <f t="shared" si="7"/>
        <v>0.06741780568895456</v>
      </c>
      <c r="H37" s="10">
        <f t="shared" si="8"/>
        <v>365</v>
      </c>
      <c r="I37" s="35">
        <f t="shared" si="9"/>
        <v>-0.004877266592728196</v>
      </c>
      <c r="J37" s="129">
        <v>5929.919</v>
      </c>
      <c r="K37" s="112">
        <v>5945.403</v>
      </c>
      <c r="L37" s="35">
        <f t="shared" si="10"/>
        <v>0.0026111655150770825</v>
      </c>
      <c r="M37" s="14">
        <f t="shared" si="11"/>
        <v>15.484000000000378</v>
      </c>
    </row>
    <row r="38" spans="1:13" ht="15">
      <c r="A38" s="1">
        <v>37</v>
      </c>
      <c r="B38" s="96" t="s">
        <v>129</v>
      </c>
      <c r="C38" s="10">
        <v>14473</v>
      </c>
      <c r="D38" s="14">
        <v>13577</v>
      </c>
      <c r="E38" s="11">
        <v>13409</v>
      </c>
      <c r="F38" s="41">
        <f t="shared" si="6"/>
        <v>0.012424495408338653</v>
      </c>
      <c r="G38" s="41">
        <f t="shared" si="7"/>
        <v>-0.07351620258412216</v>
      </c>
      <c r="H38" s="10">
        <f t="shared" si="8"/>
        <v>-1064</v>
      </c>
      <c r="I38" s="35">
        <f t="shared" si="9"/>
        <v>0.014217566177158358</v>
      </c>
      <c r="J38" s="129">
        <v>13594.36</v>
      </c>
      <c r="K38" s="112">
        <v>13474.19</v>
      </c>
      <c r="L38" s="35">
        <f t="shared" si="10"/>
        <v>-0.008839695285397773</v>
      </c>
      <c r="M38" s="14">
        <f t="shared" si="11"/>
        <v>-120.17000000000007</v>
      </c>
    </row>
    <row r="39" spans="1:13" ht="15">
      <c r="A39" s="1">
        <v>38</v>
      </c>
      <c r="B39" s="96" t="s">
        <v>130</v>
      </c>
      <c r="C39" s="10">
        <v>16662</v>
      </c>
      <c r="D39" s="14">
        <v>16208</v>
      </c>
      <c r="E39" s="11">
        <v>15803</v>
      </c>
      <c r="F39" s="41">
        <f t="shared" si="6"/>
        <v>0.014642725105375176</v>
      </c>
      <c r="G39" s="41">
        <f t="shared" si="7"/>
        <v>-0.05155443524186772</v>
      </c>
      <c r="H39" s="10">
        <f t="shared" si="8"/>
        <v>-859</v>
      </c>
      <c r="I39" s="35">
        <f t="shared" si="9"/>
        <v>0.011478279460694575</v>
      </c>
      <c r="J39" s="129">
        <v>16230.74</v>
      </c>
      <c r="K39" s="112">
        <v>15928.08</v>
      </c>
      <c r="L39" s="35">
        <f t="shared" si="10"/>
        <v>-0.01864733216107213</v>
      </c>
      <c r="M39" s="14">
        <f t="shared" si="11"/>
        <v>-302.65999999999985</v>
      </c>
    </row>
    <row r="40" spans="1:13" ht="15">
      <c r="A40" s="1">
        <v>39</v>
      </c>
      <c r="B40" s="96" t="s">
        <v>131</v>
      </c>
      <c r="C40" s="10">
        <v>6852</v>
      </c>
      <c r="D40" s="14">
        <v>6644</v>
      </c>
      <c r="E40" s="11">
        <v>6585</v>
      </c>
      <c r="F40" s="41">
        <f t="shared" si="6"/>
        <v>0.006101521535081664</v>
      </c>
      <c r="G40" s="41">
        <f t="shared" si="7"/>
        <v>-0.03896672504378284</v>
      </c>
      <c r="H40" s="10">
        <f t="shared" si="8"/>
        <v>-267</v>
      </c>
      <c r="I40" s="35">
        <f t="shared" si="9"/>
        <v>0.003567753918516242</v>
      </c>
      <c r="J40" s="129">
        <v>6597.927</v>
      </c>
      <c r="K40" s="112">
        <v>6589.197</v>
      </c>
      <c r="L40" s="35">
        <f t="shared" si="10"/>
        <v>-0.0013231428598709206</v>
      </c>
      <c r="M40" s="14">
        <f t="shared" si="11"/>
        <v>-8.729999999999563</v>
      </c>
    </row>
    <row r="41" spans="1:13" ht="15">
      <c r="A41" s="1">
        <v>40</v>
      </c>
      <c r="B41" s="96" t="s">
        <v>132</v>
      </c>
      <c r="C41" s="10">
        <v>6360</v>
      </c>
      <c r="D41" s="14">
        <v>5716</v>
      </c>
      <c r="E41" s="11">
        <v>5279</v>
      </c>
      <c r="F41" s="41">
        <f t="shared" si="6"/>
        <v>0.004891409595094321</v>
      </c>
      <c r="G41" s="41">
        <f t="shared" si="7"/>
        <v>-0.1699685534591195</v>
      </c>
      <c r="H41" s="10">
        <f t="shared" si="8"/>
        <v>-1081</v>
      </c>
      <c r="I41" s="35">
        <f t="shared" si="9"/>
        <v>0.014444726539011452</v>
      </c>
      <c r="J41" s="129">
        <v>5611.291</v>
      </c>
      <c r="K41" s="112">
        <v>5298.756</v>
      </c>
      <c r="L41" s="35">
        <f t="shared" si="10"/>
        <v>-0.05569752130124776</v>
      </c>
      <c r="M41" s="14">
        <f t="shared" si="11"/>
        <v>-312.53499999999985</v>
      </c>
    </row>
    <row r="42" spans="1:13" ht="15">
      <c r="A42" s="1">
        <v>41</v>
      </c>
      <c r="B42" s="96" t="s">
        <v>133</v>
      </c>
      <c r="C42" s="10">
        <v>5125</v>
      </c>
      <c r="D42" s="14">
        <v>4312</v>
      </c>
      <c r="E42" s="11">
        <v>4087</v>
      </c>
      <c r="F42" s="41">
        <f t="shared" si="6"/>
        <v>0.003786927640680146</v>
      </c>
      <c r="G42" s="41">
        <f t="shared" si="7"/>
        <v>-0.20253658536585367</v>
      </c>
      <c r="H42" s="10">
        <f t="shared" si="8"/>
        <v>-1038</v>
      </c>
      <c r="I42" s="35">
        <f t="shared" si="9"/>
        <v>0.01387014444726539</v>
      </c>
      <c r="J42" s="129">
        <v>4300.4</v>
      </c>
      <c r="K42" s="112">
        <v>4065.349</v>
      </c>
      <c r="L42" s="35">
        <f t="shared" si="10"/>
        <v>-0.054657938796390915</v>
      </c>
      <c r="M42" s="14">
        <f t="shared" si="11"/>
        <v>-235.05099999999948</v>
      </c>
    </row>
    <row r="43" spans="1:13" ht="15">
      <c r="A43" s="1">
        <v>42</v>
      </c>
      <c r="B43" s="96" t="s">
        <v>134</v>
      </c>
      <c r="C43" s="10">
        <v>61631</v>
      </c>
      <c r="D43" s="14">
        <v>59027</v>
      </c>
      <c r="E43" s="11">
        <v>58420</v>
      </c>
      <c r="F43" s="41">
        <f t="shared" si="6"/>
        <v>0.05413073471214439</v>
      </c>
      <c r="G43" s="41">
        <f t="shared" si="7"/>
        <v>-0.052100404017458746</v>
      </c>
      <c r="H43" s="10">
        <f t="shared" si="8"/>
        <v>-3211</v>
      </c>
      <c r="I43" s="35">
        <f t="shared" si="9"/>
        <v>0.04290658364178147</v>
      </c>
      <c r="J43" s="129">
        <v>58832.17</v>
      </c>
      <c r="K43" s="112">
        <v>58428.11</v>
      </c>
      <c r="L43" s="35">
        <f t="shared" si="10"/>
        <v>-0.006868011157840985</v>
      </c>
      <c r="M43" s="14">
        <f t="shared" si="11"/>
        <v>-404.0599999999977</v>
      </c>
    </row>
    <row r="44" spans="1:13" ht="15">
      <c r="A44" s="1">
        <v>43</v>
      </c>
      <c r="B44" s="96" t="s">
        <v>135</v>
      </c>
      <c r="C44" s="10">
        <v>13000</v>
      </c>
      <c r="D44" s="14">
        <v>12077</v>
      </c>
      <c r="E44" s="11">
        <v>11809</v>
      </c>
      <c r="F44" s="41">
        <f t="shared" si="6"/>
        <v>0.010941969295031035</v>
      </c>
      <c r="G44" s="41">
        <f t="shared" si="7"/>
        <v>-0.09161538461538461</v>
      </c>
      <c r="H44" s="10">
        <f t="shared" si="8"/>
        <v>-1191</v>
      </c>
      <c r="I44" s="35">
        <f t="shared" si="9"/>
        <v>0.015914587703943238</v>
      </c>
      <c r="J44" s="129">
        <v>12155.47</v>
      </c>
      <c r="K44" s="112">
        <v>11914.55</v>
      </c>
      <c r="L44" s="35">
        <f t="shared" si="10"/>
        <v>-0.019819883558595437</v>
      </c>
      <c r="M44" s="14">
        <f t="shared" si="11"/>
        <v>-240.92000000000007</v>
      </c>
    </row>
    <row r="45" spans="1:13" ht="15">
      <c r="A45" s="1">
        <v>44</v>
      </c>
      <c r="B45" s="96" t="s">
        <v>136</v>
      </c>
      <c r="C45" s="10">
        <v>19960</v>
      </c>
      <c r="D45" s="14">
        <v>19096</v>
      </c>
      <c r="E45" s="11">
        <v>18222</v>
      </c>
      <c r="F45" s="41">
        <f t="shared" si="6"/>
        <v>0.01688411927293213</v>
      </c>
      <c r="G45" s="41">
        <f t="shared" si="7"/>
        <v>-0.08707414829659318</v>
      </c>
      <c r="H45" s="10">
        <f t="shared" si="8"/>
        <v>-1738</v>
      </c>
      <c r="I45" s="35">
        <f t="shared" si="9"/>
        <v>0.023223806405922205</v>
      </c>
      <c r="J45" s="129">
        <v>19115.15</v>
      </c>
      <c r="K45" s="112">
        <v>18497.11</v>
      </c>
      <c r="L45" s="35">
        <f t="shared" si="10"/>
        <v>-0.03233246927175569</v>
      </c>
      <c r="M45" s="14">
        <f t="shared" si="11"/>
        <v>-618.0400000000009</v>
      </c>
    </row>
    <row r="46" spans="1:13" ht="15">
      <c r="A46" s="1">
        <v>45</v>
      </c>
      <c r="B46" s="96" t="s">
        <v>137</v>
      </c>
      <c r="C46" s="10">
        <v>50068</v>
      </c>
      <c r="D46" s="14">
        <v>49774</v>
      </c>
      <c r="E46" s="11">
        <v>49280</v>
      </c>
      <c r="F46" s="41">
        <f t="shared" si="6"/>
        <v>0.045661804289874625</v>
      </c>
      <c r="G46" s="41">
        <f t="shared" si="7"/>
        <v>-0.015738595510106257</v>
      </c>
      <c r="H46" s="10">
        <f t="shared" si="8"/>
        <v>-788</v>
      </c>
      <c r="I46" s="35">
        <f t="shared" si="9"/>
        <v>0.010529550890602242</v>
      </c>
      <c r="J46" s="129">
        <v>49881.3</v>
      </c>
      <c r="K46" s="112">
        <v>49863.38</v>
      </c>
      <c r="L46" s="35">
        <f t="shared" si="10"/>
        <v>-0.00035925286630471797</v>
      </c>
      <c r="M46" s="14">
        <f t="shared" si="11"/>
        <v>-17.92000000000553</v>
      </c>
    </row>
    <row r="47" spans="1:13" ht="15">
      <c r="A47" s="1">
        <v>46</v>
      </c>
      <c r="B47" s="96" t="s">
        <v>138</v>
      </c>
      <c r="C47" s="10">
        <v>14989</v>
      </c>
      <c r="D47" s="14">
        <v>14530</v>
      </c>
      <c r="E47" s="11">
        <v>14412</v>
      </c>
      <c r="F47" s="41">
        <f t="shared" si="6"/>
        <v>0.013353853965618367</v>
      </c>
      <c r="G47" s="41">
        <f t="shared" si="7"/>
        <v>-0.03849489625725532</v>
      </c>
      <c r="H47" s="10">
        <f t="shared" si="8"/>
        <v>-577</v>
      </c>
      <c r="I47" s="35">
        <f t="shared" si="9"/>
        <v>0.007710089928778545</v>
      </c>
      <c r="J47" s="129">
        <v>14584.54</v>
      </c>
      <c r="K47" s="112">
        <v>14446.01</v>
      </c>
      <c r="L47" s="35">
        <f t="shared" si="10"/>
        <v>-0.00949841407408123</v>
      </c>
      <c r="M47" s="14">
        <f t="shared" si="11"/>
        <v>-138.53000000000065</v>
      </c>
    </row>
    <row r="48" spans="1:13" ht="15">
      <c r="A48" s="1">
        <v>47</v>
      </c>
      <c r="B48" s="96" t="s">
        <v>139</v>
      </c>
      <c r="C48" s="10">
        <v>10806</v>
      </c>
      <c r="D48" s="14">
        <v>11615</v>
      </c>
      <c r="E48" s="11">
        <v>10729</v>
      </c>
      <c r="F48" s="41">
        <f t="shared" si="6"/>
        <v>0.009941264168548394</v>
      </c>
      <c r="G48" s="41">
        <f t="shared" si="7"/>
        <v>-0.007125670923560984</v>
      </c>
      <c r="H48" s="10">
        <f t="shared" si="8"/>
        <v>-77</v>
      </c>
      <c r="I48" s="35">
        <f t="shared" si="9"/>
        <v>0.0010289028154522495</v>
      </c>
      <c r="J48" s="129">
        <v>11639.95</v>
      </c>
      <c r="K48" s="112">
        <v>10770.23</v>
      </c>
      <c r="L48" s="35">
        <f t="shared" si="10"/>
        <v>-0.07471853401432146</v>
      </c>
      <c r="M48" s="14">
        <f t="shared" si="11"/>
        <v>-869.7200000000012</v>
      </c>
    </row>
    <row r="49" spans="1:13" ht="15">
      <c r="A49" s="1">
        <v>48</v>
      </c>
      <c r="B49" s="96" t="s">
        <v>140</v>
      </c>
      <c r="C49" s="10">
        <v>18491</v>
      </c>
      <c r="D49" s="14">
        <v>17954</v>
      </c>
      <c r="E49" s="11">
        <v>17839</v>
      </c>
      <c r="F49" s="41">
        <f t="shared" si="6"/>
        <v>0.01652923958455912</v>
      </c>
      <c r="G49" s="41">
        <f t="shared" si="7"/>
        <v>-0.035260396949867504</v>
      </c>
      <c r="H49" s="10">
        <f t="shared" si="8"/>
        <v>-652</v>
      </c>
      <c r="I49" s="35">
        <f t="shared" si="9"/>
        <v>0.00871226799577749</v>
      </c>
      <c r="J49" s="129">
        <v>18001.03</v>
      </c>
      <c r="K49" s="112">
        <v>17839.84</v>
      </c>
      <c r="L49" s="35">
        <f t="shared" si="10"/>
        <v>-0.008954487604320348</v>
      </c>
      <c r="M49" s="14">
        <f t="shared" si="11"/>
        <v>-161.1899999999987</v>
      </c>
    </row>
    <row r="50" spans="1:13" ht="15">
      <c r="A50" s="1">
        <v>49</v>
      </c>
      <c r="B50" s="96" t="s">
        <v>141</v>
      </c>
      <c r="C50" s="10">
        <v>4360</v>
      </c>
      <c r="D50" s="14">
        <v>3918</v>
      </c>
      <c r="E50" s="11">
        <v>3863</v>
      </c>
      <c r="F50" s="41">
        <f t="shared" si="6"/>
        <v>0.0035793739848170793</v>
      </c>
      <c r="G50" s="41">
        <f t="shared" si="7"/>
        <v>-0.1139908256880734</v>
      </c>
      <c r="H50" s="10">
        <f t="shared" si="8"/>
        <v>-497</v>
      </c>
      <c r="I50" s="35">
        <f t="shared" si="9"/>
        <v>0.006641099990646338</v>
      </c>
      <c r="J50" s="129">
        <v>3954.129</v>
      </c>
      <c r="K50" s="112">
        <v>3906.426</v>
      </c>
      <c r="L50" s="35">
        <f t="shared" si="10"/>
        <v>-0.01206409806053368</v>
      </c>
      <c r="M50" s="14">
        <f t="shared" si="11"/>
        <v>-47.702999999999975</v>
      </c>
    </row>
    <row r="51" spans="1:13" ht="15">
      <c r="A51" s="1">
        <v>50</v>
      </c>
      <c r="B51" s="96" t="s">
        <v>142</v>
      </c>
      <c r="C51" s="10">
        <v>12288</v>
      </c>
      <c r="D51" s="14">
        <v>10807</v>
      </c>
      <c r="E51" s="11">
        <v>10732</v>
      </c>
      <c r="F51" s="41">
        <f t="shared" si="6"/>
        <v>0.009944043905010845</v>
      </c>
      <c r="G51" s="41">
        <f t="shared" si="7"/>
        <v>-0.12662760416666666</v>
      </c>
      <c r="H51" s="10">
        <f t="shared" si="8"/>
        <v>-1556</v>
      </c>
      <c r="I51" s="35">
        <f t="shared" si="9"/>
        <v>0.020791854296671432</v>
      </c>
      <c r="J51" s="129">
        <v>10790.17</v>
      </c>
      <c r="K51" s="112">
        <v>10604.67</v>
      </c>
      <c r="L51" s="35">
        <f t="shared" si="10"/>
        <v>-0.017191573441382293</v>
      </c>
      <c r="M51" s="14">
        <f t="shared" si="11"/>
        <v>-185.5</v>
      </c>
    </row>
    <row r="52" spans="1:13" ht="15">
      <c r="A52" s="1">
        <v>51</v>
      </c>
      <c r="B52" s="96" t="s">
        <v>143</v>
      </c>
      <c r="C52" s="10">
        <v>14576</v>
      </c>
      <c r="D52" s="14">
        <v>14777</v>
      </c>
      <c r="E52" s="11">
        <v>14799</v>
      </c>
      <c r="F52" s="41">
        <f t="shared" si="6"/>
        <v>0.013712439969274647</v>
      </c>
      <c r="G52" s="41">
        <f t="shared" si="7"/>
        <v>0.015299121844127333</v>
      </c>
      <c r="H52" s="10">
        <f t="shared" si="8"/>
        <v>223</v>
      </c>
      <c r="I52" s="35">
        <f t="shared" si="9"/>
        <v>-0.0029798094525435278</v>
      </c>
      <c r="J52" s="129">
        <v>14810.94</v>
      </c>
      <c r="K52" s="112">
        <v>14848.85</v>
      </c>
      <c r="L52" s="35">
        <f t="shared" si="10"/>
        <v>0.0025595944619315083</v>
      </c>
      <c r="M52" s="14">
        <f t="shared" si="11"/>
        <v>37.909999999999854</v>
      </c>
    </row>
    <row r="53" spans="1:13" ht="15">
      <c r="A53" s="1">
        <v>52</v>
      </c>
      <c r="B53" s="96" t="s">
        <v>144</v>
      </c>
      <c r="C53" s="10">
        <v>23969</v>
      </c>
      <c r="D53" s="14">
        <v>20355</v>
      </c>
      <c r="E53" s="11">
        <v>19934</v>
      </c>
      <c r="F53" s="41">
        <f t="shared" si="6"/>
        <v>0.01847042221417128</v>
      </c>
      <c r="G53" s="41">
        <f t="shared" si="7"/>
        <v>-0.16834244232133172</v>
      </c>
      <c r="H53" s="10">
        <f t="shared" si="8"/>
        <v>-4035</v>
      </c>
      <c r="I53" s="35">
        <f t="shared" si="9"/>
        <v>0.05391718000454321</v>
      </c>
      <c r="J53" s="129">
        <v>20420.46</v>
      </c>
      <c r="K53" s="112">
        <v>20136.65</v>
      </c>
      <c r="L53" s="35">
        <f t="shared" si="10"/>
        <v>-0.013898315708852674</v>
      </c>
      <c r="M53" s="14">
        <f t="shared" si="11"/>
        <v>-283.8099999999977</v>
      </c>
    </row>
    <row r="54" spans="1:13" ht="15">
      <c r="A54" s="1">
        <v>53</v>
      </c>
      <c r="B54" s="96" t="s">
        <v>145</v>
      </c>
      <c r="C54" s="10">
        <v>14797</v>
      </c>
      <c r="D54" s="14">
        <v>13519</v>
      </c>
      <c r="E54" s="11">
        <v>12935</v>
      </c>
      <c r="F54" s="41">
        <f t="shared" si="6"/>
        <v>0.011985297047271271</v>
      </c>
      <c r="G54" s="41">
        <f t="shared" si="7"/>
        <v>-0.12583631817260255</v>
      </c>
      <c r="H54" s="10">
        <f t="shared" si="8"/>
        <v>-1862</v>
      </c>
      <c r="I54" s="35">
        <f t="shared" si="9"/>
        <v>0.024880740810027127</v>
      </c>
      <c r="J54" s="129">
        <v>13243.73</v>
      </c>
      <c r="K54" s="112">
        <v>13025.53</v>
      </c>
      <c r="L54" s="35">
        <f t="shared" si="10"/>
        <v>-0.016475720963806943</v>
      </c>
      <c r="M54" s="14">
        <f t="shared" si="11"/>
        <v>-218.1999999999989</v>
      </c>
    </row>
    <row r="55" spans="1:13" ht="15">
      <c r="A55" s="1">
        <v>54</v>
      </c>
      <c r="B55" s="96" t="s">
        <v>146</v>
      </c>
      <c r="C55" s="10">
        <v>19678</v>
      </c>
      <c r="D55" s="14">
        <v>17694</v>
      </c>
      <c r="E55" s="11">
        <v>17279</v>
      </c>
      <c r="F55" s="41">
        <f t="shared" si="6"/>
        <v>0.016010355444901453</v>
      </c>
      <c r="G55" s="41">
        <f t="shared" si="7"/>
        <v>-0.12191279601585527</v>
      </c>
      <c r="H55" s="10">
        <f t="shared" si="8"/>
        <v>-2399</v>
      </c>
      <c r="I55" s="35">
        <f t="shared" si="9"/>
        <v>0.03205633576973957</v>
      </c>
      <c r="J55" s="129">
        <v>17548.95</v>
      </c>
      <c r="K55" s="112">
        <v>17099.7</v>
      </c>
      <c r="L55" s="35">
        <f t="shared" si="10"/>
        <v>-0.025599822211585306</v>
      </c>
      <c r="M55" s="14">
        <f t="shared" si="11"/>
        <v>-449.25</v>
      </c>
    </row>
    <row r="56" spans="1:13" ht="15">
      <c r="A56" s="1">
        <v>55</v>
      </c>
      <c r="B56" s="96" t="s">
        <v>147</v>
      </c>
      <c r="C56" s="10">
        <v>42767</v>
      </c>
      <c r="D56" s="14">
        <v>37123</v>
      </c>
      <c r="E56" s="11">
        <v>37095</v>
      </c>
      <c r="F56" s="41">
        <f t="shared" si="6"/>
        <v>0.0343714413582163</v>
      </c>
      <c r="G56" s="41">
        <f t="shared" si="7"/>
        <v>-0.13262562255945004</v>
      </c>
      <c r="H56" s="10">
        <f t="shared" si="8"/>
        <v>-5672</v>
      </c>
      <c r="I56" s="35">
        <f t="shared" si="9"/>
        <v>0.0757913866135735</v>
      </c>
      <c r="J56" s="129">
        <v>36765.21</v>
      </c>
      <c r="K56" s="112">
        <v>36936.63</v>
      </c>
      <c r="L56" s="35">
        <f t="shared" si="10"/>
        <v>0.004662560066976314</v>
      </c>
      <c r="M56" s="14">
        <f t="shared" si="11"/>
        <v>171.41999999999825</v>
      </c>
    </row>
    <row r="57" spans="1:13" ht="15">
      <c r="A57" s="1">
        <v>56</v>
      </c>
      <c r="B57" s="96" t="s">
        <v>148</v>
      </c>
      <c r="C57" s="10">
        <v>3132</v>
      </c>
      <c r="D57" s="14">
        <v>2987</v>
      </c>
      <c r="E57" s="11">
        <v>2958</v>
      </c>
      <c r="F57" s="41">
        <f t="shared" si="6"/>
        <v>0.002740820151977458</v>
      </c>
      <c r="G57" s="41">
        <f t="shared" si="7"/>
        <v>-0.05555555555555555</v>
      </c>
      <c r="H57" s="10">
        <f t="shared" si="8"/>
        <v>-174</v>
      </c>
      <c r="I57" s="35">
        <f t="shared" si="9"/>
        <v>0.002325053115437551</v>
      </c>
      <c r="J57" s="129">
        <v>3001.856</v>
      </c>
      <c r="K57" s="112">
        <v>2976.834</v>
      </c>
      <c r="L57" s="35">
        <f t="shared" si="10"/>
        <v>-0.008335509764625748</v>
      </c>
      <c r="M57" s="14">
        <f t="shared" si="11"/>
        <v>-25.02200000000039</v>
      </c>
    </row>
    <row r="58" spans="1:13" ht="15">
      <c r="A58" s="1">
        <v>57</v>
      </c>
      <c r="B58" s="96" t="s">
        <v>149</v>
      </c>
      <c r="C58" s="10">
        <v>5578</v>
      </c>
      <c r="D58" s="14">
        <v>5088</v>
      </c>
      <c r="E58" s="11">
        <v>5034</v>
      </c>
      <c r="F58" s="41">
        <f t="shared" si="6"/>
        <v>0.0046643977839940926</v>
      </c>
      <c r="G58" s="41">
        <f t="shared" si="7"/>
        <v>-0.09752599498027967</v>
      </c>
      <c r="H58" s="10">
        <f t="shared" si="8"/>
        <v>-544</v>
      </c>
      <c r="I58" s="35">
        <f t="shared" si="9"/>
        <v>0.00726913157929901</v>
      </c>
      <c r="J58" s="129">
        <v>5068.918</v>
      </c>
      <c r="K58" s="112">
        <v>5006.994</v>
      </c>
      <c r="L58" s="35">
        <f t="shared" si="10"/>
        <v>-0.012216413838219514</v>
      </c>
      <c r="M58" s="14">
        <f t="shared" si="11"/>
        <v>-61.92399999999998</v>
      </c>
    </row>
    <row r="59" spans="1:13" ht="15">
      <c r="A59" s="1">
        <v>58</v>
      </c>
      <c r="B59" s="96" t="s">
        <v>150</v>
      </c>
      <c r="C59" s="10">
        <v>20055</v>
      </c>
      <c r="D59" s="14">
        <v>18751</v>
      </c>
      <c r="E59" s="11">
        <v>18495</v>
      </c>
      <c r="F59" s="41">
        <f t="shared" si="6"/>
        <v>0.017137075291015245</v>
      </c>
      <c r="G59" s="41">
        <f t="shared" si="7"/>
        <v>-0.07778608825729244</v>
      </c>
      <c r="H59" s="10">
        <f t="shared" si="8"/>
        <v>-1560</v>
      </c>
      <c r="I59" s="35">
        <f t="shared" si="9"/>
        <v>0.020845303793578043</v>
      </c>
      <c r="J59" s="129">
        <v>18786.95</v>
      </c>
      <c r="K59" s="112">
        <v>18615.14</v>
      </c>
      <c r="L59" s="35">
        <f t="shared" si="10"/>
        <v>-0.00914517790274639</v>
      </c>
      <c r="M59" s="14">
        <f t="shared" si="11"/>
        <v>-171.8100000000013</v>
      </c>
    </row>
    <row r="60" spans="1:13" ht="15">
      <c r="A60" s="1">
        <v>59</v>
      </c>
      <c r="B60" s="96" t="s">
        <v>151</v>
      </c>
      <c r="C60" s="10">
        <v>11143</v>
      </c>
      <c r="D60" s="14">
        <v>10690</v>
      </c>
      <c r="E60" s="11">
        <v>10244</v>
      </c>
      <c r="F60" s="41">
        <f t="shared" si="6"/>
        <v>0.009491873440452022</v>
      </c>
      <c r="G60" s="41">
        <f t="shared" si="7"/>
        <v>-0.0806784528403482</v>
      </c>
      <c r="H60" s="10">
        <f t="shared" si="8"/>
        <v>-899</v>
      </c>
      <c r="I60" s="35">
        <f t="shared" si="9"/>
        <v>0.01201277442976068</v>
      </c>
      <c r="J60" s="129">
        <v>10737.92</v>
      </c>
      <c r="K60" s="112">
        <v>10391.91</v>
      </c>
      <c r="L60" s="35">
        <f t="shared" si="10"/>
        <v>-0.032223186613422355</v>
      </c>
      <c r="M60" s="14">
        <f t="shared" si="11"/>
        <v>-346.0100000000002</v>
      </c>
    </row>
    <row r="61" spans="1:13" ht="15">
      <c r="A61" s="1">
        <v>60</v>
      </c>
      <c r="B61" s="96" t="s">
        <v>152</v>
      </c>
      <c r="C61" s="10">
        <v>17675</v>
      </c>
      <c r="D61" s="14">
        <v>15826</v>
      </c>
      <c r="E61" s="11">
        <v>15509</v>
      </c>
      <c r="F61" s="41">
        <f t="shared" si="6"/>
        <v>0.014370310932054901</v>
      </c>
      <c r="G61" s="41">
        <f t="shared" si="7"/>
        <v>-0.12254596888260255</v>
      </c>
      <c r="H61" s="10">
        <f t="shared" si="8"/>
        <v>-2166</v>
      </c>
      <c r="I61" s="35">
        <f t="shared" si="9"/>
        <v>0.028942902574929513</v>
      </c>
      <c r="J61" s="129">
        <v>15704.37</v>
      </c>
      <c r="K61" s="112">
        <v>15422.71</v>
      </c>
      <c r="L61" s="35">
        <f t="shared" si="10"/>
        <v>-0.017935135252162403</v>
      </c>
      <c r="M61" s="14">
        <f t="shared" si="11"/>
        <v>-281.6600000000017</v>
      </c>
    </row>
    <row r="62" spans="1:13" ht="15">
      <c r="A62" s="1">
        <v>61</v>
      </c>
      <c r="B62" s="96" t="s">
        <v>153</v>
      </c>
      <c r="C62" s="10">
        <v>12379</v>
      </c>
      <c r="D62" s="14">
        <v>10447</v>
      </c>
      <c r="E62" s="11">
        <v>10265</v>
      </c>
      <c r="F62" s="41">
        <f t="shared" si="6"/>
        <v>0.009511331595689185</v>
      </c>
      <c r="G62" s="41">
        <f t="shared" si="7"/>
        <v>-0.17077308344777445</v>
      </c>
      <c r="H62" s="10">
        <f t="shared" si="8"/>
        <v>-2114</v>
      </c>
      <c r="I62" s="35">
        <f t="shared" si="9"/>
        <v>0.028248059115143578</v>
      </c>
      <c r="J62" s="129">
        <v>10398.84</v>
      </c>
      <c r="K62" s="112">
        <v>10189.36</v>
      </c>
      <c r="L62" s="35">
        <f t="shared" si="10"/>
        <v>-0.020144554584934433</v>
      </c>
      <c r="M62" s="14">
        <f t="shared" si="11"/>
        <v>-209.47999999999956</v>
      </c>
    </row>
    <row r="63" spans="1:13" ht="15">
      <c r="A63" s="1">
        <v>62</v>
      </c>
      <c r="B63" s="96" t="s">
        <v>154</v>
      </c>
      <c r="C63" s="10">
        <v>1459</v>
      </c>
      <c r="D63" s="14">
        <v>1507</v>
      </c>
      <c r="E63" s="11">
        <v>1481</v>
      </c>
      <c r="F63" s="41">
        <f t="shared" si="6"/>
        <v>0.0013722632336303636</v>
      </c>
      <c r="G63" s="41">
        <f t="shared" si="7"/>
        <v>0.015078821110349555</v>
      </c>
      <c r="H63" s="10">
        <f t="shared" si="8"/>
        <v>22</v>
      </c>
      <c r="I63" s="35">
        <f t="shared" si="9"/>
        <v>-0.000293972232986357</v>
      </c>
      <c r="J63" s="129">
        <v>1516.1</v>
      </c>
      <c r="K63" s="112">
        <v>1510.215</v>
      </c>
      <c r="L63" s="35">
        <f t="shared" si="10"/>
        <v>-0.0038816700745333364</v>
      </c>
      <c r="M63" s="14">
        <f t="shared" si="11"/>
        <v>-5.884999999999991</v>
      </c>
    </row>
    <row r="64" spans="1:13" ht="15">
      <c r="A64" s="1">
        <v>63</v>
      </c>
      <c r="B64" s="96" t="s">
        <v>155</v>
      </c>
      <c r="C64" s="10">
        <v>24656</v>
      </c>
      <c r="D64" s="14">
        <v>26351</v>
      </c>
      <c r="E64" s="11">
        <v>26201</v>
      </c>
      <c r="F64" s="41">
        <f t="shared" si="6"/>
        <v>0.024277291684233055</v>
      </c>
      <c r="G64" s="41">
        <f t="shared" si="7"/>
        <v>0.06266223231667749</v>
      </c>
      <c r="H64" s="10">
        <f t="shared" si="8"/>
        <v>1545</v>
      </c>
      <c r="I64" s="35">
        <f t="shared" si="9"/>
        <v>-0.020644868180178255</v>
      </c>
      <c r="J64" s="129">
        <v>26606.31</v>
      </c>
      <c r="K64" s="112">
        <v>26472.29</v>
      </c>
      <c r="L64" s="35">
        <f t="shared" si="10"/>
        <v>-0.005037150961557632</v>
      </c>
      <c r="M64" s="14">
        <f t="shared" si="11"/>
        <v>-134.02000000000044</v>
      </c>
    </row>
    <row r="65" spans="1:13" ht="15">
      <c r="A65" s="1">
        <v>64</v>
      </c>
      <c r="B65" s="96" t="s">
        <v>156</v>
      </c>
      <c r="C65" s="10">
        <v>10982</v>
      </c>
      <c r="D65" s="14">
        <v>10318</v>
      </c>
      <c r="E65" s="11">
        <v>10115</v>
      </c>
      <c r="F65" s="41">
        <f t="shared" si="6"/>
        <v>0.009372344772566595</v>
      </c>
      <c r="G65" s="41">
        <f t="shared" si="7"/>
        <v>-0.07894736842105263</v>
      </c>
      <c r="H65" s="10">
        <f t="shared" si="8"/>
        <v>-867</v>
      </c>
      <c r="I65" s="35">
        <f t="shared" si="9"/>
        <v>0.011585178454507798</v>
      </c>
      <c r="J65" s="129">
        <v>10360.16</v>
      </c>
      <c r="K65" s="112">
        <v>10176.51</v>
      </c>
      <c r="L65" s="35">
        <f t="shared" si="10"/>
        <v>-0.017726560207564326</v>
      </c>
      <c r="M65" s="14">
        <f t="shared" si="11"/>
        <v>-183.64999999999964</v>
      </c>
    </row>
    <row r="66" spans="1:13" ht="15">
      <c r="A66" s="1">
        <v>65</v>
      </c>
      <c r="B66" s="96" t="s">
        <v>157</v>
      </c>
      <c r="C66" s="10">
        <v>4152</v>
      </c>
      <c r="D66" s="14">
        <v>4197</v>
      </c>
      <c r="E66" s="11">
        <v>4286</v>
      </c>
      <c r="F66" s="41">
        <f aca="true" t="shared" si="12" ref="F66:F83">E66/$E$83</f>
        <v>0.0039713168260227805</v>
      </c>
      <c r="G66" s="41">
        <f aca="true" t="shared" si="13" ref="G66:G83">(E66-C66)/C66</f>
        <v>0.03227360308285164</v>
      </c>
      <c r="H66" s="10">
        <f aca="true" t="shared" si="14" ref="H66:H83">E66-C66</f>
        <v>134</v>
      </c>
      <c r="I66" s="35">
        <f aca="true" t="shared" si="15" ref="I66:I83">H66/$H$83</f>
        <v>-0.0017905581463714473</v>
      </c>
      <c r="J66" s="129">
        <v>4223.259</v>
      </c>
      <c r="K66" s="112">
        <v>4318.408</v>
      </c>
      <c r="L66" s="35">
        <f aca="true" t="shared" si="16" ref="L66:L83">(K66-J66)/J66</f>
        <v>0.022529757232507015</v>
      </c>
      <c r="M66" s="14">
        <f aca="true" t="shared" si="17" ref="M66:M83">K66-J66</f>
        <v>95.14900000000034</v>
      </c>
    </row>
    <row r="67" spans="1:13" ht="15">
      <c r="A67" s="1">
        <v>66</v>
      </c>
      <c r="B67" s="96" t="s">
        <v>158</v>
      </c>
      <c r="C67" s="10">
        <v>20006</v>
      </c>
      <c r="D67" s="14">
        <v>18554</v>
      </c>
      <c r="E67" s="11">
        <v>18004</v>
      </c>
      <c r="F67" s="41">
        <f t="shared" si="12"/>
        <v>0.01668212508999397</v>
      </c>
      <c r="G67" s="41">
        <f t="shared" si="13"/>
        <v>-0.1000699790062981</v>
      </c>
      <c r="H67" s="10">
        <f t="shared" si="14"/>
        <v>-2002</v>
      </c>
      <c r="I67" s="35">
        <f t="shared" si="15"/>
        <v>0.02675147320175849</v>
      </c>
      <c r="J67" s="129">
        <v>18315.35</v>
      </c>
      <c r="K67" s="112">
        <v>17932.3</v>
      </c>
      <c r="L67" s="35">
        <f t="shared" si="16"/>
        <v>-0.02091415124472092</v>
      </c>
      <c r="M67" s="14">
        <f t="shared" si="17"/>
        <v>-383.0499999999993</v>
      </c>
    </row>
    <row r="68" spans="1:13" ht="15">
      <c r="A68" s="1">
        <v>67</v>
      </c>
      <c r="B68" s="96" t="s">
        <v>159</v>
      </c>
      <c r="C68" s="10">
        <v>3163</v>
      </c>
      <c r="D68" s="14">
        <v>2806</v>
      </c>
      <c r="E68" s="11">
        <v>2749</v>
      </c>
      <c r="F68" s="41">
        <f t="shared" si="12"/>
        <v>0.0025471651784266507</v>
      </c>
      <c r="G68" s="41">
        <f t="shared" si="13"/>
        <v>-0.13088839709136896</v>
      </c>
      <c r="H68" s="10">
        <f t="shared" si="14"/>
        <v>-414</v>
      </c>
      <c r="I68" s="35">
        <f t="shared" si="15"/>
        <v>0.005532022929834173</v>
      </c>
      <c r="J68" s="129">
        <v>2862.411</v>
      </c>
      <c r="K68" s="112">
        <v>2773.078</v>
      </c>
      <c r="L68" s="35">
        <f t="shared" si="16"/>
        <v>-0.03120900527562257</v>
      </c>
      <c r="M68" s="14">
        <f t="shared" si="17"/>
        <v>-89.33300000000008</v>
      </c>
    </row>
    <row r="69" spans="1:13" ht="15">
      <c r="A69" s="1">
        <v>68</v>
      </c>
      <c r="B69" s="96" t="s">
        <v>160</v>
      </c>
      <c r="C69" s="10">
        <v>13387</v>
      </c>
      <c r="D69" s="14">
        <v>12858</v>
      </c>
      <c r="E69" s="11">
        <v>12845</v>
      </c>
      <c r="F69" s="41">
        <f t="shared" si="12"/>
        <v>0.011901904953397718</v>
      </c>
      <c r="G69" s="41">
        <f t="shared" si="13"/>
        <v>-0.04048703966534698</v>
      </c>
      <c r="H69" s="10">
        <f t="shared" si="14"/>
        <v>-542</v>
      </c>
      <c r="I69" s="35">
        <f t="shared" si="15"/>
        <v>0.007242406830845705</v>
      </c>
      <c r="J69" s="129">
        <v>12843.24</v>
      </c>
      <c r="K69" s="112">
        <v>12855.01</v>
      </c>
      <c r="L69" s="35">
        <f t="shared" si="16"/>
        <v>0.0009164354166083042</v>
      </c>
      <c r="M69" s="14">
        <f t="shared" si="17"/>
        <v>11.770000000000437</v>
      </c>
    </row>
    <row r="70" spans="1:13" ht="15">
      <c r="A70" s="1">
        <v>69</v>
      </c>
      <c r="B70" s="96" t="s">
        <v>161</v>
      </c>
      <c r="C70" s="10">
        <v>3036</v>
      </c>
      <c r="D70" s="14">
        <v>2782</v>
      </c>
      <c r="E70" s="11">
        <v>2704</v>
      </c>
      <c r="F70" s="41">
        <f t="shared" si="12"/>
        <v>0.002505469131489874</v>
      </c>
      <c r="G70" s="41">
        <f t="shared" si="13"/>
        <v>-0.10935441370223979</v>
      </c>
      <c r="H70" s="10">
        <f t="shared" si="14"/>
        <v>-332</v>
      </c>
      <c r="I70" s="35">
        <f t="shared" si="15"/>
        <v>0.004436308243248661</v>
      </c>
      <c r="J70" s="129">
        <v>2766.396</v>
      </c>
      <c r="K70" s="112">
        <v>2699.884</v>
      </c>
      <c r="L70" s="35">
        <f t="shared" si="16"/>
        <v>-0.024042834070031972</v>
      </c>
      <c r="M70" s="14">
        <f t="shared" si="17"/>
        <v>-66.51200000000017</v>
      </c>
    </row>
    <row r="71" spans="1:13" ht="15">
      <c r="A71" s="1">
        <v>70</v>
      </c>
      <c r="B71" s="96" t="s">
        <v>162</v>
      </c>
      <c r="C71" s="10">
        <v>7185</v>
      </c>
      <c r="D71" s="14">
        <v>7481</v>
      </c>
      <c r="E71" s="11">
        <v>7436</v>
      </c>
      <c r="F71" s="41">
        <f t="shared" si="12"/>
        <v>0.0068900401115971534</v>
      </c>
      <c r="G71" s="41">
        <f t="shared" si="13"/>
        <v>0.0349338900487126</v>
      </c>
      <c r="H71" s="10">
        <f t="shared" si="14"/>
        <v>251</v>
      </c>
      <c r="I71" s="35">
        <f t="shared" si="15"/>
        <v>-0.0033539559308898006</v>
      </c>
      <c r="J71" s="129">
        <v>7513.034</v>
      </c>
      <c r="K71" s="112">
        <v>7505.446</v>
      </c>
      <c r="L71" s="35">
        <f t="shared" si="16"/>
        <v>-0.0010099781260140361</v>
      </c>
      <c r="M71" s="14">
        <f t="shared" si="17"/>
        <v>-7.587999999999738</v>
      </c>
    </row>
    <row r="72" spans="1:13" ht="15">
      <c r="A72" s="1">
        <v>71</v>
      </c>
      <c r="B72" s="96" t="s">
        <v>163</v>
      </c>
      <c r="C72" s="10">
        <v>5295</v>
      </c>
      <c r="D72" s="14">
        <v>4752</v>
      </c>
      <c r="E72" s="11">
        <v>4697</v>
      </c>
      <c r="F72" s="41">
        <f t="shared" si="12"/>
        <v>0.0043521407213786755</v>
      </c>
      <c r="G72" s="41">
        <f t="shared" si="13"/>
        <v>-0.1129367327667611</v>
      </c>
      <c r="H72" s="10">
        <f t="shared" si="14"/>
        <v>-598</v>
      </c>
      <c r="I72" s="35">
        <f t="shared" si="15"/>
        <v>0.00799069978753825</v>
      </c>
      <c r="J72" s="129">
        <v>4719.007</v>
      </c>
      <c r="K72" s="112">
        <v>4698.154</v>
      </c>
      <c r="L72" s="35">
        <f t="shared" si="16"/>
        <v>-0.0044189381367730875</v>
      </c>
      <c r="M72" s="14">
        <f t="shared" si="17"/>
        <v>-20.852999999999156</v>
      </c>
    </row>
    <row r="73" spans="1:13" ht="15">
      <c r="A73" s="1">
        <v>72</v>
      </c>
      <c r="B73" s="96" t="s">
        <v>164</v>
      </c>
      <c r="C73" s="10">
        <v>2704</v>
      </c>
      <c r="D73" s="14">
        <v>1756</v>
      </c>
      <c r="E73" s="11">
        <v>1704</v>
      </c>
      <c r="F73" s="41">
        <f t="shared" si="12"/>
        <v>0.0015788903106726127</v>
      </c>
      <c r="G73" s="41">
        <f t="shared" si="13"/>
        <v>-0.3698224852071006</v>
      </c>
      <c r="H73" s="10">
        <f t="shared" si="14"/>
        <v>-1000</v>
      </c>
      <c r="I73" s="35">
        <f t="shared" si="15"/>
        <v>0.013362374226652592</v>
      </c>
      <c r="J73" s="129">
        <v>1856.105</v>
      </c>
      <c r="K73" s="112">
        <v>1740.362</v>
      </c>
      <c r="L73" s="35">
        <f t="shared" si="16"/>
        <v>-0.06235800237594314</v>
      </c>
      <c r="M73" s="14">
        <f t="shared" si="17"/>
        <v>-115.74299999999994</v>
      </c>
    </row>
    <row r="74" spans="1:13" ht="15">
      <c r="A74" s="1">
        <v>73</v>
      </c>
      <c r="B74" s="96" t="s">
        <v>165</v>
      </c>
      <c r="C74" s="10">
        <v>1220</v>
      </c>
      <c r="D74" s="14">
        <v>1086</v>
      </c>
      <c r="E74" s="11">
        <v>1067</v>
      </c>
      <c r="F74" s="41">
        <f t="shared" si="12"/>
        <v>0.0009886596018120176</v>
      </c>
      <c r="G74" s="41">
        <f t="shared" si="13"/>
        <v>-0.12540983606557377</v>
      </c>
      <c r="H74" s="10">
        <f t="shared" si="14"/>
        <v>-153</v>
      </c>
      <c r="I74" s="35">
        <f t="shared" si="15"/>
        <v>0.0020444432566778465</v>
      </c>
      <c r="J74" s="129">
        <v>1062.834</v>
      </c>
      <c r="K74" s="112">
        <v>1044.313</v>
      </c>
      <c r="L74" s="35">
        <f t="shared" si="16"/>
        <v>-0.017426051481228447</v>
      </c>
      <c r="M74" s="14">
        <f t="shared" si="17"/>
        <v>-18.520999999999958</v>
      </c>
    </row>
    <row r="75" spans="1:13" ht="15">
      <c r="A75" s="1">
        <v>74</v>
      </c>
      <c r="B75" s="96" t="s">
        <v>166</v>
      </c>
      <c r="C75" s="10">
        <v>1136</v>
      </c>
      <c r="D75" s="14">
        <v>1022</v>
      </c>
      <c r="E75" s="11">
        <v>1008</v>
      </c>
      <c r="F75" s="41">
        <f t="shared" si="12"/>
        <v>0.0009339914513837992</v>
      </c>
      <c r="G75" s="41">
        <f t="shared" si="13"/>
        <v>-0.11267605633802817</v>
      </c>
      <c r="H75" s="10">
        <f t="shared" si="14"/>
        <v>-128</v>
      </c>
      <c r="I75" s="35">
        <f t="shared" si="15"/>
        <v>0.0017103839010115317</v>
      </c>
      <c r="J75" s="129">
        <v>1045.229</v>
      </c>
      <c r="K75" s="112">
        <v>1022.523</v>
      </c>
      <c r="L75" s="35">
        <f t="shared" si="16"/>
        <v>-0.021723469211053288</v>
      </c>
      <c r="M75" s="14">
        <f t="shared" si="17"/>
        <v>-22.706000000000017</v>
      </c>
    </row>
    <row r="76" spans="1:13" ht="15">
      <c r="A76" s="1">
        <v>75</v>
      </c>
      <c r="B76" s="96" t="s">
        <v>167</v>
      </c>
      <c r="C76" s="10">
        <v>4172</v>
      </c>
      <c r="D76" s="14">
        <v>4422</v>
      </c>
      <c r="E76" s="11">
        <v>4367</v>
      </c>
      <c r="F76" s="41">
        <f t="shared" si="12"/>
        <v>0.004046369710508979</v>
      </c>
      <c r="G76" s="41">
        <f t="shared" si="13"/>
        <v>0.04674017257909875</v>
      </c>
      <c r="H76" s="10">
        <f t="shared" si="14"/>
        <v>195</v>
      </c>
      <c r="I76" s="35">
        <f t="shared" si="15"/>
        <v>-0.0026056629741972553</v>
      </c>
      <c r="J76" s="129">
        <v>4461.306</v>
      </c>
      <c r="K76" s="112">
        <v>4427.84</v>
      </c>
      <c r="L76" s="35">
        <f t="shared" si="16"/>
        <v>-0.007501390848329938</v>
      </c>
      <c r="M76" s="14">
        <f t="shared" si="17"/>
        <v>-33.46599999999944</v>
      </c>
    </row>
    <row r="77" spans="1:13" ht="15">
      <c r="A77" s="1">
        <v>76</v>
      </c>
      <c r="B77" s="96" t="s">
        <v>168</v>
      </c>
      <c r="C77" s="10">
        <v>2853</v>
      </c>
      <c r="D77" s="14">
        <v>2705</v>
      </c>
      <c r="E77" s="11">
        <v>2694</v>
      </c>
      <c r="F77" s="41">
        <f t="shared" si="12"/>
        <v>0.0024962033432817015</v>
      </c>
      <c r="G77" s="41">
        <f t="shared" si="13"/>
        <v>-0.05573080967402734</v>
      </c>
      <c r="H77" s="10">
        <f t="shared" si="14"/>
        <v>-159</v>
      </c>
      <c r="I77" s="35">
        <f t="shared" si="15"/>
        <v>0.002124617502037762</v>
      </c>
      <c r="J77" s="129">
        <v>2824.033</v>
      </c>
      <c r="K77" s="112">
        <v>2718.317</v>
      </c>
      <c r="L77" s="35">
        <f t="shared" si="16"/>
        <v>-0.03743440675091258</v>
      </c>
      <c r="M77" s="14">
        <f t="shared" si="17"/>
        <v>-105.7159999999999</v>
      </c>
    </row>
    <row r="78" spans="1:13" ht="15">
      <c r="A78" s="1">
        <v>77</v>
      </c>
      <c r="B78" s="96" t="s">
        <v>169</v>
      </c>
      <c r="C78" s="10">
        <v>2201</v>
      </c>
      <c r="D78" s="14">
        <v>2064</v>
      </c>
      <c r="E78" s="11">
        <v>2038</v>
      </c>
      <c r="F78" s="41">
        <f t="shared" si="12"/>
        <v>0.0018883676368255781</v>
      </c>
      <c r="G78" s="41">
        <f t="shared" si="13"/>
        <v>-0.0740572467060427</v>
      </c>
      <c r="H78" s="10">
        <f t="shared" si="14"/>
        <v>-163</v>
      </c>
      <c r="I78" s="35">
        <f t="shared" si="15"/>
        <v>0.0021780669989443723</v>
      </c>
      <c r="J78" s="129">
        <v>2070.933</v>
      </c>
      <c r="K78" s="112">
        <v>2042.796</v>
      </c>
      <c r="L78" s="35">
        <f t="shared" si="16"/>
        <v>-0.01358662979439699</v>
      </c>
      <c r="M78" s="14">
        <f t="shared" si="17"/>
        <v>-28.136999999999944</v>
      </c>
    </row>
    <row r="79" spans="1:13" ht="15">
      <c r="A79" s="1">
        <v>78</v>
      </c>
      <c r="B79" s="96" t="s">
        <v>170</v>
      </c>
      <c r="C79" s="10">
        <v>2121</v>
      </c>
      <c r="D79" s="14">
        <v>1813</v>
      </c>
      <c r="E79" s="11">
        <v>1817</v>
      </c>
      <c r="F79" s="41">
        <f t="shared" si="12"/>
        <v>0.0016835937174249633</v>
      </c>
      <c r="G79" s="41">
        <f t="shared" si="13"/>
        <v>-0.14332861857614332</v>
      </c>
      <c r="H79" s="10">
        <f t="shared" si="14"/>
        <v>-304</v>
      </c>
      <c r="I79" s="35">
        <f t="shared" si="15"/>
        <v>0.004062161764902388</v>
      </c>
      <c r="J79" s="129">
        <v>1855.202</v>
      </c>
      <c r="K79" s="112">
        <v>1854.59</v>
      </c>
      <c r="L79" s="35">
        <f t="shared" si="16"/>
        <v>-0.00032988321487367956</v>
      </c>
      <c r="M79" s="14">
        <f t="shared" si="17"/>
        <v>-0.61200000000008</v>
      </c>
    </row>
    <row r="80" spans="1:13" ht="15">
      <c r="A80" s="1">
        <v>79</v>
      </c>
      <c r="B80" s="96" t="s">
        <v>171</v>
      </c>
      <c r="C80" s="10">
        <v>3067</v>
      </c>
      <c r="D80" s="14">
        <v>3140</v>
      </c>
      <c r="E80" s="11">
        <v>3092</v>
      </c>
      <c r="F80" s="41">
        <f t="shared" si="12"/>
        <v>0.002864981713966971</v>
      </c>
      <c r="G80" s="41">
        <f t="shared" si="13"/>
        <v>0.008151287903488751</v>
      </c>
      <c r="H80" s="10">
        <f t="shared" si="14"/>
        <v>25</v>
      </c>
      <c r="I80" s="35">
        <f t="shared" si="15"/>
        <v>-0.0003340593556663148</v>
      </c>
      <c r="J80" s="129">
        <v>3169.547</v>
      </c>
      <c r="K80" s="112">
        <v>3129.798</v>
      </c>
      <c r="L80" s="35">
        <f t="shared" si="16"/>
        <v>-0.012540908842809477</v>
      </c>
      <c r="M80" s="14">
        <f t="shared" si="17"/>
        <v>-39.74900000000025</v>
      </c>
    </row>
    <row r="81" spans="1:13" ht="15">
      <c r="A81" s="1">
        <v>80</v>
      </c>
      <c r="B81" s="96" t="s">
        <v>172</v>
      </c>
      <c r="C81" s="10">
        <v>8903</v>
      </c>
      <c r="D81" s="14">
        <v>8609</v>
      </c>
      <c r="E81" s="11">
        <v>8462</v>
      </c>
      <c r="F81" s="41">
        <f t="shared" si="12"/>
        <v>0.007840709981755662</v>
      </c>
      <c r="G81" s="41">
        <f t="shared" si="13"/>
        <v>-0.04953386498932944</v>
      </c>
      <c r="H81" s="10">
        <f t="shared" si="14"/>
        <v>-441</v>
      </c>
      <c r="I81" s="35">
        <f t="shared" si="15"/>
        <v>0.005892807033953793</v>
      </c>
      <c r="J81" s="129">
        <v>8553.56</v>
      </c>
      <c r="K81" s="112">
        <v>8453.671</v>
      </c>
      <c r="L81" s="35">
        <f t="shared" si="16"/>
        <v>-0.01167806153227419</v>
      </c>
      <c r="M81" s="14">
        <f t="shared" si="17"/>
        <v>-99.88899999999921</v>
      </c>
    </row>
    <row r="82" spans="1:13" ht="15.75" thickBot="1">
      <c r="A82" s="48">
        <v>81</v>
      </c>
      <c r="B82" s="97" t="s">
        <v>173</v>
      </c>
      <c r="C82" s="10">
        <v>8551</v>
      </c>
      <c r="D82" s="14">
        <v>7224</v>
      </c>
      <c r="E82" s="11">
        <v>7106</v>
      </c>
      <c r="F82" s="41">
        <f t="shared" si="12"/>
        <v>0.006584269100727457</v>
      </c>
      <c r="G82" s="41">
        <f t="shared" si="13"/>
        <v>-0.16898608349900596</v>
      </c>
      <c r="H82" s="10">
        <f t="shared" si="14"/>
        <v>-1445</v>
      </c>
      <c r="I82" s="35">
        <f t="shared" si="15"/>
        <v>0.019308630757512994</v>
      </c>
      <c r="J82" s="129">
        <v>7250.204</v>
      </c>
      <c r="K82" s="112">
        <v>7114.084</v>
      </c>
      <c r="L82" s="35">
        <f t="shared" si="16"/>
        <v>-0.018774644134151246</v>
      </c>
      <c r="M82" s="14">
        <f t="shared" si="17"/>
        <v>-136.1199999999999</v>
      </c>
    </row>
    <row r="83" spans="1:13" ht="15.75" thickBot="1">
      <c r="A83" s="146" t="s">
        <v>174</v>
      </c>
      <c r="B83" s="147"/>
      <c r="C83" s="56">
        <f>SUM(C2:C82)</f>
        <v>1154076</v>
      </c>
      <c r="D83" s="55">
        <f>SUM(D2:D82)</f>
        <v>1097163</v>
      </c>
      <c r="E83" s="126">
        <f>SUM(E2:E82)</f>
        <v>1079239</v>
      </c>
      <c r="F83" s="26">
        <f t="shared" si="12"/>
        <v>1</v>
      </c>
      <c r="G83" s="43">
        <f t="shared" si="13"/>
        <v>-0.06484581604677682</v>
      </c>
      <c r="H83" s="56">
        <f t="shared" si="14"/>
        <v>-74837</v>
      </c>
      <c r="I83" s="37">
        <f t="shared" si="15"/>
        <v>1</v>
      </c>
      <c r="J83" s="120">
        <v>1092545</v>
      </c>
      <c r="K83" s="121">
        <v>1077166</v>
      </c>
      <c r="L83" s="37">
        <f t="shared" si="16"/>
        <v>-0.014076308069690494</v>
      </c>
      <c r="M83" s="55">
        <f t="shared" si="17"/>
        <v>-15379</v>
      </c>
    </row>
    <row r="84" spans="3:13" ht="15">
      <c r="C84" s="3"/>
      <c r="D84" s="3"/>
      <c r="E84" s="3"/>
      <c r="I84" s="63"/>
      <c r="J84" s="64"/>
      <c r="K84" s="64"/>
      <c r="L84" s="63"/>
      <c r="M84" s="64"/>
    </row>
  </sheetData>
  <sheetProtection/>
  <autoFilter ref="A1:M84">
    <sortState ref="A2:M84">
      <sortCondition sortBy="value" ref="A2:A84"/>
    </sortState>
  </autoFilter>
  <mergeCells count="1">
    <mergeCell ref="A83:B8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M84"/>
  <sheetViews>
    <sheetView zoomScalePageLayoutView="0" workbookViewId="0" topLeftCell="A1">
      <pane ySplit="1" topLeftCell="A2" activePane="bottomLeft" state="frozen"/>
      <selection pane="topLeft" activeCell="W1" sqref="W1"/>
      <selection pane="bottomLeft" activeCell="G12" sqref="G12"/>
    </sheetView>
  </sheetViews>
  <sheetFormatPr defaultColWidth="9.140625" defaultRowHeight="15"/>
  <cols>
    <col min="1" max="1" width="11.8515625" style="0" customWidth="1"/>
    <col min="2" max="2" width="16.421875" style="0" bestFit="1" customWidth="1"/>
    <col min="3" max="5" width="12.00390625" style="0" bestFit="1" customWidth="1"/>
    <col min="6" max="6" width="18.140625" style="0" customWidth="1"/>
    <col min="7" max="7" width="30.57421875" style="0" customWidth="1"/>
    <col min="8" max="8" width="27.421875" style="0" customWidth="1"/>
    <col min="9" max="9" width="22.28125" style="0" customWidth="1"/>
    <col min="10" max="11" width="28.28125" style="0" customWidth="1"/>
    <col min="12" max="12" width="29.8515625" style="0" customWidth="1"/>
    <col min="13" max="13" width="30.57421875" style="0" customWidth="1"/>
  </cols>
  <sheetData>
    <row r="1" spans="1:13" ht="45.75" thickBot="1">
      <c r="A1" s="12" t="s">
        <v>92</v>
      </c>
      <c r="B1" s="12" t="s">
        <v>175</v>
      </c>
      <c r="C1" s="104">
        <v>40817</v>
      </c>
      <c r="D1" s="105">
        <v>41153</v>
      </c>
      <c r="E1" s="75">
        <v>41183</v>
      </c>
      <c r="F1" s="15" t="s">
        <v>290</v>
      </c>
      <c r="G1" s="53" t="s">
        <v>286</v>
      </c>
      <c r="H1" s="15" t="s">
        <v>287</v>
      </c>
      <c r="I1" s="42" t="s">
        <v>291</v>
      </c>
      <c r="J1" s="74" t="s">
        <v>284</v>
      </c>
      <c r="K1" s="72" t="s">
        <v>289</v>
      </c>
      <c r="L1" s="15" t="s">
        <v>306</v>
      </c>
      <c r="M1" s="15" t="s">
        <v>307</v>
      </c>
    </row>
    <row r="2" spans="1:13" ht="15">
      <c r="A2" s="21">
        <v>1</v>
      </c>
      <c r="B2" s="95" t="s">
        <v>93</v>
      </c>
      <c r="C2" s="114">
        <v>60548</v>
      </c>
      <c r="D2" s="131">
        <v>62171</v>
      </c>
      <c r="E2" s="89">
        <v>63301</v>
      </c>
      <c r="F2" s="40">
        <f aca="true" t="shared" si="0" ref="F2:F33">E2/$E$83</f>
        <v>0.023542025943423417</v>
      </c>
      <c r="G2" s="40">
        <f aca="true" t="shared" si="1" ref="G2:G33">(E2-C2)/C2</f>
        <v>0.04546805839994715</v>
      </c>
      <c r="H2" s="10">
        <f aca="true" t="shared" si="2" ref="H2:H33">E2-C2</f>
        <v>2753</v>
      </c>
      <c r="I2" s="45">
        <f aca="true" t="shared" si="3" ref="I2:I33">H2/$H$83</f>
        <v>0.025144997031556836</v>
      </c>
      <c r="J2" s="109">
        <v>61684.81</v>
      </c>
      <c r="K2" s="111">
        <v>62456.63</v>
      </c>
      <c r="L2" s="35">
        <f aca="true" t="shared" si="4" ref="L2:L33">(K2-J2)/J2</f>
        <v>0.01251231867294395</v>
      </c>
      <c r="M2" s="14">
        <f aca="true" t="shared" si="5" ref="M2:M33">K2-J2</f>
        <v>771.8199999999997</v>
      </c>
    </row>
    <row r="3" spans="1:13" ht="15">
      <c r="A3" s="1">
        <v>2</v>
      </c>
      <c r="B3" s="96" t="s">
        <v>94</v>
      </c>
      <c r="C3" s="10">
        <v>17825</v>
      </c>
      <c r="D3" s="54">
        <v>18794</v>
      </c>
      <c r="E3" s="89">
        <v>19482</v>
      </c>
      <c r="F3" s="41">
        <f t="shared" si="0"/>
        <v>0.007245473996141847</v>
      </c>
      <c r="G3" s="41">
        <f t="shared" si="1"/>
        <v>0.09295932678821879</v>
      </c>
      <c r="H3" s="10">
        <f t="shared" si="2"/>
        <v>1657</v>
      </c>
      <c r="I3" s="35">
        <f t="shared" si="3"/>
        <v>0.015134493309585788</v>
      </c>
      <c r="J3" s="109">
        <v>18820.35</v>
      </c>
      <c r="K3" s="112">
        <v>19421.07</v>
      </c>
      <c r="L3" s="35">
        <f t="shared" si="4"/>
        <v>0.03191864125800005</v>
      </c>
      <c r="M3" s="14">
        <f t="shared" si="5"/>
        <v>600.7200000000012</v>
      </c>
    </row>
    <row r="4" spans="1:13" ht="15">
      <c r="A4" s="1">
        <v>3</v>
      </c>
      <c r="B4" s="96" t="s">
        <v>95</v>
      </c>
      <c r="C4" s="10">
        <v>24833</v>
      </c>
      <c r="D4" s="54">
        <v>25368</v>
      </c>
      <c r="E4" s="89">
        <v>25361</v>
      </c>
      <c r="F4" s="41">
        <f t="shared" si="0"/>
        <v>0.009431909763687166</v>
      </c>
      <c r="G4" s="41">
        <f t="shared" si="1"/>
        <v>0.02126203036282366</v>
      </c>
      <c r="H4" s="10">
        <f t="shared" si="2"/>
        <v>528</v>
      </c>
      <c r="I4" s="35">
        <f t="shared" si="3"/>
        <v>0.00482257843540211</v>
      </c>
      <c r="J4" s="109">
        <v>25371.66</v>
      </c>
      <c r="K4" s="112">
        <v>25501.72</v>
      </c>
      <c r="L4" s="35">
        <f t="shared" si="4"/>
        <v>0.0051261919795551935</v>
      </c>
      <c r="M4" s="14">
        <f t="shared" si="5"/>
        <v>130.0600000000013</v>
      </c>
    </row>
    <row r="5" spans="1:13" ht="15">
      <c r="A5" s="1">
        <v>4</v>
      </c>
      <c r="B5" s="96" t="s">
        <v>96</v>
      </c>
      <c r="C5" s="10">
        <v>15836</v>
      </c>
      <c r="D5" s="54">
        <v>15616</v>
      </c>
      <c r="E5" s="89">
        <v>16856</v>
      </c>
      <c r="F5" s="41">
        <f t="shared" si="0"/>
        <v>0.006268848664355147</v>
      </c>
      <c r="G5" s="41">
        <f t="shared" si="1"/>
        <v>0.06441020459712049</v>
      </c>
      <c r="H5" s="10">
        <f t="shared" si="2"/>
        <v>1020</v>
      </c>
      <c r="I5" s="35">
        <f t="shared" si="3"/>
        <v>0.009316344704754075</v>
      </c>
      <c r="J5" s="109">
        <v>15952.63</v>
      </c>
      <c r="K5" s="112">
        <v>16749.31</v>
      </c>
      <c r="L5" s="35">
        <f t="shared" si="4"/>
        <v>0.04994035466252287</v>
      </c>
      <c r="M5" s="14">
        <f t="shared" si="5"/>
        <v>796.6800000000021</v>
      </c>
    </row>
    <row r="6" spans="1:13" ht="15">
      <c r="A6" s="1">
        <v>5</v>
      </c>
      <c r="B6" s="96" t="s">
        <v>97</v>
      </c>
      <c r="C6" s="10">
        <v>15276</v>
      </c>
      <c r="D6" s="54">
        <v>15767</v>
      </c>
      <c r="E6" s="89">
        <v>16151</v>
      </c>
      <c r="F6" s="41">
        <f t="shared" si="0"/>
        <v>0.00600665488716184</v>
      </c>
      <c r="G6" s="41">
        <f t="shared" si="1"/>
        <v>0.05727939251112857</v>
      </c>
      <c r="H6" s="10">
        <f t="shared" si="2"/>
        <v>875</v>
      </c>
      <c r="I6" s="35">
        <f t="shared" si="3"/>
        <v>0.00799196236927433</v>
      </c>
      <c r="J6" s="109">
        <v>15768.36</v>
      </c>
      <c r="K6" s="112">
        <v>15926.91</v>
      </c>
      <c r="L6" s="35">
        <f t="shared" si="4"/>
        <v>0.010054945473086566</v>
      </c>
      <c r="M6" s="14">
        <f t="shared" si="5"/>
        <v>158.54999999999927</v>
      </c>
    </row>
    <row r="7" spans="1:13" ht="15">
      <c r="A7" s="1">
        <v>6</v>
      </c>
      <c r="B7" s="96" t="s">
        <v>98</v>
      </c>
      <c r="C7" s="10">
        <v>373479</v>
      </c>
      <c r="D7" s="54">
        <v>375924</v>
      </c>
      <c r="E7" s="89">
        <v>393232</v>
      </c>
      <c r="F7" s="41">
        <f t="shared" si="0"/>
        <v>0.1462453665152885</v>
      </c>
      <c r="G7" s="41">
        <f t="shared" si="1"/>
        <v>0.05288918520184535</v>
      </c>
      <c r="H7" s="10">
        <f t="shared" si="2"/>
        <v>19753</v>
      </c>
      <c r="I7" s="35">
        <f t="shared" si="3"/>
        <v>0.1804174087774581</v>
      </c>
      <c r="J7" s="109">
        <v>381618.9</v>
      </c>
      <c r="K7" s="112">
        <v>385586.4</v>
      </c>
      <c r="L7" s="35">
        <f t="shared" si="4"/>
        <v>0.010396497657741794</v>
      </c>
      <c r="M7" s="14">
        <f t="shared" si="5"/>
        <v>3967.5</v>
      </c>
    </row>
    <row r="8" spans="1:13" ht="15">
      <c r="A8" s="1">
        <v>7</v>
      </c>
      <c r="B8" s="96" t="s">
        <v>99</v>
      </c>
      <c r="C8" s="10">
        <v>55801</v>
      </c>
      <c r="D8" s="54">
        <v>58486</v>
      </c>
      <c r="E8" s="89">
        <v>58912</v>
      </c>
      <c r="F8" s="41">
        <f t="shared" si="0"/>
        <v>0.02190973021561998</v>
      </c>
      <c r="G8" s="41">
        <f t="shared" si="1"/>
        <v>0.055751689037830864</v>
      </c>
      <c r="H8" s="10">
        <f t="shared" si="2"/>
        <v>3111</v>
      </c>
      <c r="I8" s="35">
        <f t="shared" si="3"/>
        <v>0.02841485134949993</v>
      </c>
      <c r="J8" s="109">
        <v>57710.28</v>
      </c>
      <c r="K8" s="112">
        <v>57979.74</v>
      </c>
      <c r="L8" s="35">
        <f t="shared" si="4"/>
        <v>0.004669185455346936</v>
      </c>
      <c r="M8" s="14">
        <f t="shared" si="5"/>
        <v>269.4599999999991</v>
      </c>
    </row>
    <row r="9" spans="1:13" ht="15">
      <c r="A9" s="1">
        <v>8</v>
      </c>
      <c r="B9" s="96" t="s">
        <v>100</v>
      </c>
      <c r="C9" s="10">
        <v>8709</v>
      </c>
      <c r="D9" s="54">
        <v>8813</v>
      </c>
      <c r="E9" s="89">
        <v>8658</v>
      </c>
      <c r="F9" s="41">
        <f t="shared" si="0"/>
        <v>0.0032199627275739714</v>
      </c>
      <c r="G9" s="41">
        <f t="shared" si="1"/>
        <v>-0.0058560110230795725</v>
      </c>
      <c r="H9" s="10">
        <f t="shared" si="2"/>
        <v>-51</v>
      </c>
      <c r="I9" s="35">
        <f t="shared" si="3"/>
        <v>-0.0004658172352377038</v>
      </c>
      <c r="J9" s="109">
        <v>8682.601</v>
      </c>
      <c r="K9" s="112">
        <v>8608.69</v>
      </c>
      <c r="L9" s="35">
        <f t="shared" si="4"/>
        <v>-0.008512541345617523</v>
      </c>
      <c r="M9" s="14">
        <f t="shared" si="5"/>
        <v>-73.91100000000006</v>
      </c>
    </row>
    <row r="10" spans="1:13" ht="15">
      <c r="A10" s="1">
        <v>9</v>
      </c>
      <c r="B10" s="96" t="s">
        <v>101</v>
      </c>
      <c r="C10" s="10">
        <v>31621</v>
      </c>
      <c r="D10" s="54">
        <v>32778</v>
      </c>
      <c r="E10" s="89">
        <v>33824</v>
      </c>
      <c r="F10" s="41">
        <f t="shared" si="0"/>
        <v>0.012579350808207669</v>
      </c>
      <c r="G10" s="41">
        <f t="shared" si="1"/>
        <v>0.06966889092691565</v>
      </c>
      <c r="H10" s="10">
        <f t="shared" si="2"/>
        <v>2203</v>
      </c>
      <c r="I10" s="35">
        <f t="shared" si="3"/>
        <v>0.02012147782801297</v>
      </c>
      <c r="J10" s="109">
        <v>32354.5</v>
      </c>
      <c r="K10" s="112">
        <v>33619.03</v>
      </c>
      <c r="L10" s="35">
        <f t="shared" si="4"/>
        <v>0.039083589608864266</v>
      </c>
      <c r="M10" s="14">
        <f t="shared" si="5"/>
        <v>1264.5299999999988</v>
      </c>
    </row>
    <row r="11" spans="1:13" ht="15">
      <c r="A11" s="1">
        <v>10</v>
      </c>
      <c r="B11" s="96" t="s">
        <v>102</v>
      </c>
      <c r="C11" s="10">
        <v>47134</v>
      </c>
      <c r="D11" s="54">
        <v>44948</v>
      </c>
      <c r="E11" s="89">
        <v>46040</v>
      </c>
      <c r="F11" s="41">
        <f t="shared" si="0"/>
        <v>0.017122555321957222</v>
      </c>
      <c r="G11" s="41">
        <f t="shared" si="1"/>
        <v>-0.023210421351890356</v>
      </c>
      <c r="H11" s="10">
        <f t="shared" si="2"/>
        <v>-1094</v>
      </c>
      <c r="I11" s="35">
        <f t="shared" si="3"/>
        <v>-0.009992236379412704</v>
      </c>
      <c r="J11" s="109">
        <v>45317.47</v>
      </c>
      <c r="K11" s="112">
        <v>46545.88</v>
      </c>
      <c r="L11" s="35">
        <f t="shared" si="4"/>
        <v>0.027106764786295357</v>
      </c>
      <c r="M11" s="14">
        <f t="shared" si="5"/>
        <v>1228.4099999999962</v>
      </c>
    </row>
    <row r="12" spans="1:13" ht="15">
      <c r="A12" s="1">
        <v>11</v>
      </c>
      <c r="B12" s="96" t="s">
        <v>103</v>
      </c>
      <c r="C12" s="10">
        <v>7883</v>
      </c>
      <c r="D12" s="54">
        <v>8095</v>
      </c>
      <c r="E12" s="89">
        <v>8347</v>
      </c>
      <c r="F12" s="41">
        <f t="shared" si="0"/>
        <v>0.0031042999407553634</v>
      </c>
      <c r="G12" s="41">
        <f t="shared" si="1"/>
        <v>0.058860839781808956</v>
      </c>
      <c r="H12" s="10">
        <f t="shared" si="2"/>
        <v>464</v>
      </c>
      <c r="I12" s="35">
        <f t="shared" si="3"/>
        <v>0.004238023473535187</v>
      </c>
      <c r="J12" s="109">
        <v>7989.246</v>
      </c>
      <c r="K12" s="112">
        <v>8176.235</v>
      </c>
      <c r="L12" s="35">
        <f t="shared" si="4"/>
        <v>0.02340508728858763</v>
      </c>
      <c r="M12" s="14">
        <f t="shared" si="5"/>
        <v>186.98899999999958</v>
      </c>
    </row>
    <row r="13" spans="1:13" ht="15">
      <c r="A13" s="1">
        <v>12</v>
      </c>
      <c r="B13" s="96" t="s">
        <v>104</v>
      </c>
      <c r="C13" s="10">
        <v>11430</v>
      </c>
      <c r="D13" s="54">
        <v>11649</v>
      </c>
      <c r="E13" s="89">
        <v>12412</v>
      </c>
      <c r="F13" s="41">
        <f t="shared" si="0"/>
        <v>0.004616098102869962</v>
      </c>
      <c r="G13" s="41">
        <f t="shared" si="1"/>
        <v>0.08591426071741032</v>
      </c>
      <c r="H13" s="10">
        <f t="shared" si="2"/>
        <v>982</v>
      </c>
      <c r="I13" s="35">
        <f t="shared" si="3"/>
        <v>0.00896926519614559</v>
      </c>
      <c r="J13" s="109">
        <v>11683.36</v>
      </c>
      <c r="K13" s="112">
        <v>12375.85</v>
      </c>
      <c r="L13" s="35">
        <f t="shared" si="4"/>
        <v>0.059271476698483976</v>
      </c>
      <c r="M13" s="14">
        <f t="shared" si="5"/>
        <v>692.4899999999998</v>
      </c>
    </row>
    <row r="14" spans="1:13" ht="15">
      <c r="A14" s="1">
        <v>13</v>
      </c>
      <c r="B14" s="96" t="s">
        <v>105</v>
      </c>
      <c r="C14" s="10">
        <v>12574</v>
      </c>
      <c r="D14" s="54">
        <v>12793</v>
      </c>
      <c r="E14" s="89">
        <v>12304</v>
      </c>
      <c r="F14" s="41">
        <f t="shared" si="0"/>
        <v>0.004575932247640349</v>
      </c>
      <c r="G14" s="41">
        <f t="shared" si="1"/>
        <v>-0.02147288054716081</v>
      </c>
      <c r="H14" s="10">
        <f t="shared" si="2"/>
        <v>-270</v>
      </c>
      <c r="I14" s="35">
        <f t="shared" si="3"/>
        <v>-0.002466091245376079</v>
      </c>
      <c r="J14" s="109">
        <v>12918.1</v>
      </c>
      <c r="K14" s="112">
        <v>12494.43</v>
      </c>
      <c r="L14" s="35">
        <f t="shared" si="4"/>
        <v>-0.03279661869779612</v>
      </c>
      <c r="M14" s="14">
        <f t="shared" si="5"/>
        <v>-423.6700000000001</v>
      </c>
    </row>
    <row r="15" spans="1:13" ht="15">
      <c r="A15" s="1">
        <v>14</v>
      </c>
      <c r="B15" s="96" t="s">
        <v>106</v>
      </c>
      <c r="C15" s="10">
        <v>13585</v>
      </c>
      <c r="D15" s="54">
        <v>13727</v>
      </c>
      <c r="E15" s="89">
        <v>13812</v>
      </c>
      <c r="F15" s="41">
        <f t="shared" si="0"/>
        <v>0.005136766596587167</v>
      </c>
      <c r="G15" s="41">
        <f t="shared" si="1"/>
        <v>0.016709606183290395</v>
      </c>
      <c r="H15" s="10">
        <f t="shared" si="2"/>
        <v>227</v>
      </c>
      <c r="I15" s="35">
        <f t="shared" si="3"/>
        <v>0.0020733433803717402</v>
      </c>
      <c r="J15" s="109">
        <v>13627.41</v>
      </c>
      <c r="K15" s="112">
        <v>13699.44</v>
      </c>
      <c r="L15" s="35">
        <f t="shared" si="4"/>
        <v>0.005285670571297162</v>
      </c>
      <c r="M15" s="14">
        <f t="shared" si="5"/>
        <v>72.03000000000065</v>
      </c>
    </row>
    <row r="16" spans="1:13" ht="15">
      <c r="A16" s="1">
        <v>15</v>
      </c>
      <c r="B16" s="96" t="s">
        <v>107</v>
      </c>
      <c r="C16" s="10">
        <v>11011</v>
      </c>
      <c r="D16" s="54">
        <v>11301</v>
      </c>
      <c r="E16" s="89">
        <v>11714</v>
      </c>
      <c r="F16" s="41">
        <f t="shared" si="0"/>
        <v>0.004356507668145241</v>
      </c>
      <c r="G16" s="41">
        <f t="shared" si="1"/>
        <v>0.06384524566342749</v>
      </c>
      <c r="H16" s="10">
        <f t="shared" si="2"/>
        <v>703</v>
      </c>
      <c r="I16" s="35">
        <f t="shared" si="3"/>
        <v>0.006420970909256976</v>
      </c>
      <c r="J16" s="109">
        <v>11187.37</v>
      </c>
      <c r="K16" s="112">
        <v>11587.57</v>
      </c>
      <c r="L16" s="35">
        <f t="shared" si="4"/>
        <v>0.03577248271935217</v>
      </c>
      <c r="M16" s="14">
        <f t="shared" si="5"/>
        <v>400.1999999999989</v>
      </c>
    </row>
    <row r="17" spans="1:13" ht="15">
      <c r="A17" s="1">
        <v>16</v>
      </c>
      <c r="B17" s="96" t="s">
        <v>108</v>
      </c>
      <c r="C17" s="10">
        <v>66125</v>
      </c>
      <c r="D17" s="54">
        <v>68003</v>
      </c>
      <c r="E17" s="89">
        <v>70152</v>
      </c>
      <c r="F17" s="41">
        <f t="shared" si="0"/>
        <v>0.026089954408035253</v>
      </c>
      <c r="G17" s="41">
        <f t="shared" si="1"/>
        <v>0.06089981096408317</v>
      </c>
      <c r="H17" s="10">
        <f t="shared" si="2"/>
        <v>4027</v>
      </c>
      <c r="I17" s="35">
        <f t="shared" si="3"/>
        <v>0.03678129424122026</v>
      </c>
      <c r="J17" s="109">
        <v>68210.34</v>
      </c>
      <c r="K17" s="112">
        <v>69127.55</v>
      </c>
      <c r="L17" s="35">
        <f t="shared" si="4"/>
        <v>0.013446788272863124</v>
      </c>
      <c r="M17" s="14">
        <f t="shared" si="5"/>
        <v>917.2100000000064</v>
      </c>
    </row>
    <row r="18" spans="1:13" ht="15">
      <c r="A18" s="1">
        <v>17</v>
      </c>
      <c r="B18" s="96" t="s">
        <v>109</v>
      </c>
      <c r="C18" s="10">
        <v>20748</v>
      </c>
      <c r="D18" s="54">
        <v>21368</v>
      </c>
      <c r="E18" s="89">
        <v>22382</v>
      </c>
      <c r="F18" s="41">
        <f t="shared" si="0"/>
        <v>0.008324001590270342</v>
      </c>
      <c r="G18" s="41">
        <f t="shared" si="1"/>
        <v>0.07875457875457875</v>
      </c>
      <c r="H18" s="10">
        <f t="shared" si="2"/>
        <v>1634</v>
      </c>
      <c r="I18" s="35">
        <f t="shared" si="3"/>
        <v>0.014924418870164862</v>
      </c>
      <c r="J18" s="109">
        <v>21245.49</v>
      </c>
      <c r="K18" s="112">
        <v>22163.53</v>
      </c>
      <c r="L18" s="35">
        <f t="shared" si="4"/>
        <v>0.043211053263539564</v>
      </c>
      <c r="M18" s="14">
        <f t="shared" si="5"/>
        <v>918.0399999999972</v>
      </c>
    </row>
    <row r="19" spans="1:13" ht="15">
      <c r="A19" s="1">
        <v>18</v>
      </c>
      <c r="B19" s="96" t="s">
        <v>110</v>
      </c>
      <c r="C19" s="10">
        <v>8890</v>
      </c>
      <c r="D19" s="54">
        <v>8945</v>
      </c>
      <c r="E19" s="89">
        <v>9211</v>
      </c>
      <c r="F19" s="41">
        <f t="shared" si="0"/>
        <v>0.0034256267825922672</v>
      </c>
      <c r="G19" s="41">
        <f t="shared" si="1"/>
        <v>0.03610798650168729</v>
      </c>
      <c r="H19" s="10">
        <f t="shared" si="2"/>
        <v>321</v>
      </c>
      <c r="I19" s="35">
        <f t="shared" si="3"/>
        <v>0.0029319084806137827</v>
      </c>
      <c r="J19" s="109">
        <v>8939.789</v>
      </c>
      <c r="K19" s="112">
        <v>9094.096</v>
      </c>
      <c r="L19" s="35">
        <f t="shared" si="4"/>
        <v>0.017260698211109777</v>
      </c>
      <c r="M19" s="14">
        <f t="shared" si="5"/>
        <v>154.30699999999888</v>
      </c>
    </row>
    <row r="20" spans="1:13" ht="15">
      <c r="A20" s="1">
        <v>19</v>
      </c>
      <c r="B20" s="96" t="s">
        <v>111</v>
      </c>
      <c r="C20" s="10">
        <v>18195</v>
      </c>
      <c r="D20" s="54">
        <v>18499</v>
      </c>
      <c r="E20" s="89">
        <v>19254</v>
      </c>
      <c r="F20" s="41">
        <f t="shared" si="0"/>
        <v>0.00716067941287933</v>
      </c>
      <c r="G20" s="41">
        <f t="shared" si="1"/>
        <v>0.05820280296784831</v>
      </c>
      <c r="H20" s="10">
        <f t="shared" si="2"/>
        <v>1059</v>
      </c>
      <c r="I20" s="35">
        <f t="shared" si="3"/>
        <v>0.009672557884641731</v>
      </c>
      <c r="J20" s="109">
        <v>18484.11</v>
      </c>
      <c r="K20" s="112">
        <v>19182.61</v>
      </c>
      <c r="L20" s="35">
        <f t="shared" si="4"/>
        <v>0.037789214628131944</v>
      </c>
      <c r="M20" s="14">
        <f t="shared" si="5"/>
        <v>698.5</v>
      </c>
    </row>
    <row r="21" spans="1:13" ht="15">
      <c r="A21" s="1">
        <v>20</v>
      </c>
      <c r="B21" s="96" t="s">
        <v>112</v>
      </c>
      <c r="C21" s="10">
        <v>30330</v>
      </c>
      <c r="D21" s="54">
        <v>31797</v>
      </c>
      <c r="E21" s="89">
        <v>32383</v>
      </c>
      <c r="F21" s="41">
        <f t="shared" si="0"/>
        <v>0.01204343416574589</v>
      </c>
      <c r="G21" s="41">
        <f t="shared" si="1"/>
        <v>0.06768875700626442</v>
      </c>
      <c r="H21" s="10">
        <f t="shared" si="2"/>
        <v>2053</v>
      </c>
      <c r="I21" s="35">
        <f t="shared" si="3"/>
        <v>0.01875142713613737</v>
      </c>
      <c r="J21" s="109">
        <v>31553.56</v>
      </c>
      <c r="K21" s="112">
        <v>31787.73</v>
      </c>
      <c r="L21" s="35">
        <f t="shared" si="4"/>
        <v>0.0074213496036579785</v>
      </c>
      <c r="M21" s="14">
        <f t="shared" si="5"/>
        <v>234.16999999999825</v>
      </c>
    </row>
    <row r="22" spans="1:13" ht="15">
      <c r="A22" s="1">
        <v>21</v>
      </c>
      <c r="B22" s="96" t="s">
        <v>113</v>
      </c>
      <c r="C22" s="10">
        <v>51971</v>
      </c>
      <c r="D22" s="54">
        <v>52898</v>
      </c>
      <c r="E22" s="89">
        <v>55222</v>
      </c>
      <c r="F22" s="41">
        <f t="shared" si="0"/>
        <v>0.020537396828608206</v>
      </c>
      <c r="G22" s="41">
        <f t="shared" si="1"/>
        <v>0.06255411671893941</v>
      </c>
      <c r="H22" s="10">
        <f t="shared" si="2"/>
        <v>3251</v>
      </c>
      <c r="I22" s="35">
        <f t="shared" si="3"/>
        <v>0.029693565328583825</v>
      </c>
      <c r="J22" s="109">
        <v>53338.51</v>
      </c>
      <c r="K22" s="112">
        <v>55278.83</v>
      </c>
      <c r="L22" s="35">
        <f t="shared" si="4"/>
        <v>0.03637746911190432</v>
      </c>
      <c r="M22" s="14">
        <f t="shared" si="5"/>
        <v>1940.3199999999997</v>
      </c>
    </row>
    <row r="23" spans="1:13" ht="15">
      <c r="A23" s="1">
        <v>22</v>
      </c>
      <c r="B23" s="96" t="s">
        <v>114</v>
      </c>
      <c r="C23" s="10">
        <v>18739</v>
      </c>
      <c r="D23" s="54">
        <v>18665</v>
      </c>
      <c r="E23" s="89">
        <v>19538</v>
      </c>
      <c r="F23" s="41">
        <f t="shared" si="0"/>
        <v>0.007266300735890535</v>
      </c>
      <c r="G23" s="41">
        <f t="shared" si="1"/>
        <v>0.04263834783072736</v>
      </c>
      <c r="H23" s="10">
        <f t="shared" si="2"/>
        <v>799</v>
      </c>
      <c r="I23" s="35">
        <f t="shared" si="3"/>
        <v>0.007297803352057359</v>
      </c>
      <c r="J23" s="109">
        <v>18750.64</v>
      </c>
      <c r="K23" s="112">
        <v>18933.16</v>
      </c>
      <c r="L23" s="35">
        <f t="shared" si="4"/>
        <v>0.009734067743821035</v>
      </c>
      <c r="M23" s="143">
        <f t="shared" si="5"/>
        <v>182.52000000000044</v>
      </c>
    </row>
    <row r="24" spans="1:13" ht="15">
      <c r="A24" s="1">
        <v>23</v>
      </c>
      <c r="B24" s="96" t="s">
        <v>115</v>
      </c>
      <c r="C24" s="10">
        <v>25017</v>
      </c>
      <c r="D24" s="54">
        <v>24905</v>
      </c>
      <c r="E24" s="89">
        <v>26312</v>
      </c>
      <c r="F24" s="41">
        <f t="shared" si="0"/>
        <v>0.009785592433347924</v>
      </c>
      <c r="G24" s="41">
        <f t="shared" si="1"/>
        <v>0.05176479993604349</v>
      </c>
      <c r="H24" s="10">
        <f t="shared" si="2"/>
        <v>1295</v>
      </c>
      <c r="I24" s="35">
        <f t="shared" si="3"/>
        <v>0.011828104306526008</v>
      </c>
      <c r="J24" s="109">
        <v>25470.67</v>
      </c>
      <c r="K24" s="112">
        <v>25625.89</v>
      </c>
      <c r="L24" s="35">
        <f t="shared" si="4"/>
        <v>0.006094068196871192</v>
      </c>
      <c r="M24" s="14">
        <f t="shared" si="5"/>
        <v>155.22000000000116</v>
      </c>
    </row>
    <row r="25" spans="1:13" ht="15">
      <c r="A25" s="1">
        <v>24</v>
      </c>
      <c r="B25" s="96" t="s">
        <v>116</v>
      </c>
      <c r="C25" s="10">
        <v>12155</v>
      </c>
      <c r="D25" s="54">
        <v>12421</v>
      </c>
      <c r="E25" s="89">
        <v>12542</v>
      </c>
      <c r="F25" s="41">
        <f t="shared" si="0"/>
        <v>0.004664445891572274</v>
      </c>
      <c r="G25" s="41">
        <f t="shared" si="1"/>
        <v>0.03183874948580831</v>
      </c>
      <c r="H25" s="10">
        <f t="shared" si="2"/>
        <v>387</v>
      </c>
      <c r="I25" s="35">
        <f t="shared" si="3"/>
        <v>0.0035347307850390466</v>
      </c>
      <c r="J25" s="109">
        <v>12534.93</v>
      </c>
      <c r="K25" s="112">
        <v>12539.57</v>
      </c>
      <c r="L25" s="35">
        <f t="shared" si="4"/>
        <v>0.00037016560922154473</v>
      </c>
      <c r="M25" s="14">
        <f t="shared" si="5"/>
        <v>4.639999999999418</v>
      </c>
    </row>
    <row r="26" spans="1:13" ht="15">
      <c r="A26" s="1">
        <v>25</v>
      </c>
      <c r="B26" s="96" t="s">
        <v>117</v>
      </c>
      <c r="C26" s="10">
        <v>36659</v>
      </c>
      <c r="D26" s="54">
        <v>36360</v>
      </c>
      <c r="E26" s="89">
        <v>35602</v>
      </c>
      <c r="F26" s="41">
        <f t="shared" si="0"/>
        <v>0.013240599795228519</v>
      </c>
      <c r="G26" s="41">
        <f t="shared" si="1"/>
        <v>-0.028833301508497233</v>
      </c>
      <c r="H26" s="10">
        <f t="shared" si="2"/>
        <v>-1057</v>
      </c>
      <c r="I26" s="35">
        <f t="shared" si="3"/>
        <v>-0.00965429054208339</v>
      </c>
      <c r="J26" s="109">
        <v>36565.09</v>
      </c>
      <c r="K26" s="112">
        <v>35613.01</v>
      </c>
      <c r="L26" s="35">
        <f t="shared" si="4"/>
        <v>-0.026037950405701026</v>
      </c>
      <c r="M26" s="14">
        <f t="shared" si="5"/>
        <v>-952.0799999999945</v>
      </c>
    </row>
    <row r="27" spans="1:13" ht="15">
      <c r="A27" s="1">
        <v>26</v>
      </c>
      <c r="B27" s="96" t="s">
        <v>118</v>
      </c>
      <c r="C27" s="10">
        <v>34977</v>
      </c>
      <c r="D27" s="54">
        <v>35952</v>
      </c>
      <c r="E27" s="89">
        <v>37263</v>
      </c>
      <c r="F27" s="41">
        <f t="shared" si="0"/>
        <v>0.01385833577241729</v>
      </c>
      <c r="G27" s="41">
        <f t="shared" si="1"/>
        <v>0.0653572347542671</v>
      </c>
      <c r="H27" s="10">
        <f t="shared" si="2"/>
        <v>2286</v>
      </c>
      <c r="I27" s="35">
        <f t="shared" si="3"/>
        <v>0.020879572544184134</v>
      </c>
      <c r="J27" s="109">
        <v>35804.49</v>
      </c>
      <c r="K27" s="112">
        <v>37043.31</v>
      </c>
      <c r="L27" s="35">
        <f t="shared" si="4"/>
        <v>0.03459957117110172</v>
      </c>
      <c r="M27" s="14">
        <f t="shared" si="5"/>
        <v>1238.8199999999997</v>
      </c>
    </row>
    <row r="28" spans="1:13" ht="15">
      <c r="A28" s="1">
        <v>27</v>
      </c>
      <c r="B28" s="96" t="s">
        <v>119</v>
      </c>
      <c r="C28" s="10">
        <v>40386</v>
      </c>
      <c r="D28" s="54">
        <v>42174</v>
      </c>
      <c r="E28" s="89">
        <v>41220</v>
      </c>
      <c r="F28" s="41">
        <f t="shared" si="0"/>
        <v>0.015329968079302274</v>
      </c>
      <c r="G28" s="41">
        <f t="shared" si="1"/>
        <v>0.02065072054672411</v>
      </c>
      <c r="H28" s="10">
        <f t="shared" si="2"/>
        <v>834</v>
      </c>
      <c r="I28" s="35">
        <f t="shared" si="3"/>
        <v>0.007617481846828333</v>
      </c>
      <c r="J28" s="109">
        <v>42231.99</v>
      </c>
      <c r="K28" s="112">
        <v>40988.38</v>
      </c>
      <c r="L28" s="35">
        <f t="shared" si="4"/>
        <v>-0.02944710869651183</v>
      </c>
      <c r="M28" s="14">
        <f t="shared" si="5"/>
        <v>-1243.6100000000006</v>
      </c>
    </row>
    <row r="29" spans="1:13" ht="15">
      <c r="A29" s="1">
        <v>28</v>
      </c>
      <c r="B29" s="96" t="s">
        <v>120</v>
      </c>
      <c r="C29" s="10">
        <v>16275</v>
      </c>
      <c r="D29" s="54">
        <v>16413</v>
      </c>
      <c r="E29" s="89">
        <v>16879</v>
      </c>
      <c r="F29" s="41">
        <f t="shared" si="0"/>
        <v>0.006277402503894787</v>
      </c>
      <c r="G29" s="41">
        <f t="shared" si="1"/>
        <v>0.03711213517665131</v>
      </c>
      <c r="H29" s="10">
        <f t="shared" si="2"/>
        <v>604</v>
      </c>
      <c r="I29" s="35">
        <f t="shared" si="3"/>
        <v>0.00551673745261908</v>
      </c>
      <c r="J29" s="109">
        <v>16383.36</v>
      </c>
      <c r="K29" s="112">
        <v>16687.83</v>
      </c>
      <c r="L29" s="35">
        <f t="shared" si="4"/>
        <v>0.01858409996484245</v>
      </c>
      <c r="M29" s="14">
        <f t="shared" si="5"/>
        <v>304.47000000000116</v>
      </c>
    </row>
    <row r="30" spans="1:13" ht="15">
      <c r="A30" s="1">
        <v>29</v>
      </c>
      <c r="B30" s="96" t="s">
        <v>121</v>
      </c>
      <c r="C30" s="10">
        <v>6453</v>
      </c>
      <c r="D30" s="54">
        <v>6458</v>
      </c>
      <c r="E30" s="89">
        <v>6714</v>
      </c>
      <c r="F30" s="41">
        <f t="shared" si="0"/>
        <v>0.002496977333440938</v>
      </c>
      <c r="G30" s="41">
        <f t="shared" si="1"/>
        <v>0.040446304044630406</v>
      </c>
      <c r="H30" s="10">
        <f t="shared" si="2"/>
        <v>261</v>
      </c>
      <c r="I30" s="35">
        <f t="shared" si="3"/>
        <v>0.002383888203863543</v>
      </c>
      <c r="J30" s="109">
        <v>6348.98</v>
      </c>
      <c r="K30" s="112">
        <v>6585.245</v>
      </c>
      <c r="L30" s="35">
        <f t="shared" si="4"/>
        <v>0.03721306414573685</v>
      </c>
      <c r="M30" s="14">
        <f t="shared" si="5"/>
        <v>236.26500000000033</v>
      </c>
    </row>
    <row r="31" spans="1:13" ht="15">
      <c r="A31" s="1">
        <v>30</v>
      </c>
      <c r="B31" s="96" t="s">
        <v>122</v>
      </c>
      <c r="C31" s="10">
        <v>14550</v>
      </c>
      <c r="D31" s="54">
        <v>14355</v>
      </c>
      <c r="E31" s="89">
        <v>15219</v>
      </c>
      <c r="F31" s="41">
        <f t="shared" si="0"/>
        <v>0.005660038432772957</v>
      </c>
      <c r="G31" s="41">
        <f t="shared" si="1"/>
        <v>0.04597938144329897</v>
      </c>
      <c r="H31" s="10">
        <f t="shared" si="2"/>
        <v>669</v>
      </c>
      <c r="I31" s="35">
        <f t="shared" si="3"/>
        <v>0.006110426085765173</v>
      </c>
      <c r="J31" s="109">
        <v>14316.48</v>
      </c>
      <c r="K31" s="112">
        <v>15032.41</v>
      </c>
      <c r="L31" s="35">
        <f t="shared" si="4"/>
        <v>0.050007404054627974</v>
      </c>
      <c r="M31" s="14">
        <f t="shared" si="5"/>
        <v>715.9300000000003</v>
      </c>
    </row>
    <row r="32" spans="1:13" ht="15">
      <c r="A32" s="1">
        <v>31</v>
      </c>
      <c r="B32" s="96" t="s">
        <v>123</v>
      </c>
      <c r="C32" s="10">
        <v>39327</v>
      </c>
      <c r="D32" s="54">
        <v>40072</v>
      </c>
      <c r="E32" s="89">
        <v>41044</v>
      </c>
      <c r="F32" s="41">
        <f t="shared" si="0"/>
        <v>0.015264512611520682</v>
      </c>
      <c r="G32" s="41">
        <f t="shared" si="1"/>
        <v>0.04365957230401505</v>
      </c>
      <c r="H32" s="10">
        <f t="shared" si="2"/>
        <v>1717</v>
      </c>
      <c r="I32" s="35">
        <f t="shared" si="3"/>
        <v>0.015682513586336027</v>
      </c>
      <c r="J32" s="109">
        <v>40136.72</v>
      </c>
      <c r="K32" s="112">
        <v>40543.75</v>
      </c>
      <c r="L32" s="35">
        <f t="shared" si="4"/>
        <v>0.010141087762029355</v>
      </c>
      <c r="M32" s="14">
        <f t="shared" si="5"/>
        <v>407.02999999999884</v>
      </c>
    </row>
    <row r="33" spans="1:13" ht="15">
      <c r="A33" s="1">
        <v>32</v>
      </c>
      <c r="B33" s="96" t="s">
        <v>124</v>
      </c>
      <c r="C33" s="10">
        <v>21831</v>
      </c>
      <c r="D33" s="54">
        <v>20890</v>
      </c>
      <c r="E33" s="89">
        <v>23331</v>
      </c>
      <c r="F33" s="41">
        <f t="shared" si="0"/>
        <v>0.008676940447797219</v>
      </c>
      <c r="G33" s="41">
        <f t="shared" si="1"/>
        <v>0.0687096330905593</v>
      </c>
      <c r="H33" s="10">
        <f t="shared" si="2"/>
        <v>1500</v>
      </c>
      <c r="I33" s="35">
        <f t="shared" si="3"/>
        <v>0.013700506918755994</v>
      </c>
      <c r="J33" s="109">
        <v>21219.99</v>
      </c>
      <c r="K33" s="112">
        <v>22201.54</v>
      </c>
      <c r="L33" s="35">
        <f t="shared" si="4"/>
        <v>0.04625591246744222</v>
      </c>
      <c r="M33" s="14">
        <f t="shared" si="5"/>
        <v>981.5499999999993</v>
      </c>
    </row>
    <row r="34" spans="1:13" ht="15">
      <c r="A34" s="1">
        <v>33</v>
      </c>
      <c r="B34" s="96" t="s">
        <v>125</v>
      </c>
      <c r="C34" s="10">
        <v>51562</v>
      </c>
      <c r="D34" s="54">
        <v>51829</v>
      </c>
      <c r="E34" s="89">
        <v>54390</v>
      </c>
      <c r="F34" s="41">
        <f aca="true" t="shared" si="6" ref="F34:F65">E34/$E$83</f>
        <v>0.020227970980913407</v>
      </c>
      <c r="G34" s="41">
        <f aca="true" t="shared" si="7" ref="G34:G65">(E34-C34)/C34</f>
        <v>0.05484659245180559</v>
      </c>
      <c r="H34" s="10">
        <f aca="true" t="shared" si="8" ref="H34:H65">E34-C34</f>
        <v>2828</v>
      </c>
      <c r="I34" s="35">
        <f aca="true" t="shared" si="9" ref="I34:I65">H34/$H$83</f>
        <v>0.025830022377494634</v>
      </c>
      <c r="J34" s="109">
        <v>52471.2</v>
      </c>
      <c r="K34" s="112">
        <v>53003.41</v>
      </c>
      <c r="L34" s="35">
        <f aca="true" t="shared" si="10" ref="L34:L65">(K34-J34)/J34</f>
        <v>0.010142897437070362</v>
      </c>
      <c r="M34" s="14">
        <f aca="true" t="shared" si="11" ref="M34:M65">K34-J34</f>
        <v>532.2100000000064</v>
      </c>
    </row>
    <row r="35" spans="1:13" ht="15">
      <c r="A35" s="1">
        <v>34</v>
      </c>
      <c r="B35" s="96" t="s">
        <v>126</v>
      </c>
      <c r="C35" s="10">
        <v>301995</v>
      </c>
      <c r="D35" s="54">
        <v>301080</v>
      </c>
      <c r="E35" s="89">
        <v>312132</v>
      </c>
      <c r="F35" s="41">
        <f t="shared" si="6"/>
        <v>0.1160837844863847</v>
      </c>
      <c r="G35" s="41">
        <f t="shared" si="7"/>
        <v>0.03356678090696866</v>
      </c>
      <c r="H35" s="10">
        <f t="shared" si="8"/>
        <v>10137</v>
      </c>
      <c r="I35" s="35">
        <f t="shared" si="9"/>
        <v>0.092588025756953</v>
      </c>
      <c r="J35" s="109">
        <v>301801.3</v>
      </c>
      <c r="K35" s="112">
        <v>305936.6</v>
      </c>
      <c r="L35" s="35">
        <f t="shared" si="10"/>
        <v>0.013702061588203857</v>
      </c>
      <c r="M35" s="14">
        <f t="shared" si="11"/>
        <v>4135.299999999988</v>
      </c>
    </row>
    <row r="36" spans="1:13" ht="15">
      <c r="A36" s="1">
        <v>35</v>
      </c>
      <c r="B36" s="96" t="s">
        <v>127</v>
      </c>
      <c r="C36" s="10">
        <v>135621</v>
      </c>
      <c r="D36" s="54">
        <v>137709</v>
      </c>
      <c r="E36" s="89">
        <v>144905</v>
      </c>
      <c r="F36" s="41">
        <f t="shared" si="6"/>
        <v>0.053891048630065407</v>
      </c>
      <c r="G36" s="41">
        <f t="shared" si="7"/>
        <v>0.06845547518452157</v>
      </c>
      <c r="H36" s="10">
        <f t="shared" si="8"/>
        <v>9284</v>
      </c>
      <c r="I36" s="35">
        <f t="shared" si="9"/>
        <v>0.08479700415582044</v>
      </c>
      <c r="J36" s="109">
        <v>137694.6</v>
      </c>
      <c r="K36" s="112">
        <v>143806.7</v>
      </c>
      <c r="L36" s="35">
        <f t="shared" si="10"/>
        <v>0.04438881408566498</v>
      </c>
      <c r="M36" s="14">
        <f t="shared" si="11"/>
        <v>6112.100000000006</v>
      </c>
    </row>
    <row r="37" spans="1:13" ht="15">
      <c r="A37" s="1">
        <v>36</v>
      </c>
      <c r="B37" s="96" t="s">
        <v>128</v>
      </c>
      <c r="C37" s="10">
        <v>12031</v>
      </c>
      <c r="D37" s="54">
        <v>12265</v>
      </c>
      <c r="E37" s="89">
        <v>13005</v>
      </c>
      <c r="F37" s="41">
        <f t="shared" si="6"/>
        <v>0.004836638400565892</v>
      </c>
      <c r="G37" s="41">
        <f t="shared" si="7"/>
        <v>0.08095752639015875</v>
      </c>
      <c r="H37" s="10">
        <f t="shared" si="8"/>
        <v>974</v>
      </c>
      <c r="I37" s="35">
        <f t="shared" si="9"/>
        <v>0.008896195825912225</v>
      </c>
      <c r="J37" s="109">
        <v>12725.24</v>
      </c>
      <c r="K37" s="112">
        <v>12908.48</v>
      </c>
      <c r="L37" s="35">
        <f t="shared" si="10"/>
        <v>0.01439972841376664</v>
      </c>
      <c r="M37" s="14">
        <f t="shared" si="11"/>
        <v>183.23999999999978</v>
      </c>
    </row>
    <row r="38" spans="1:13" ht="15">
      <c r="A38" s="1">
        <v>37</v>
      </c>
      <c r="B38" s="96" t="s">
        <v>129</v>
      </c>
      <c r="C38" s="10">
        <v>17396</v>
      </c>
      <c r="D38" s="54">
        <v>16912</v>
      </c>
      <c r="E38" s="89">
        <v>16682</v>
      </c>
      <c r="F38" s="41">
        <f t="shared" si="6"/>
        <v>0.006204137008707437</v>
      </c>
      <c r="G38" s="41">
        <f t="shared" si="7"/>
        <v>-0.041043918142101635</v>
      </c>
      <c r="H38" s="10">
        <f t="shared" si="8"/>
        <v>-714</v>
      </c>
      <c r="I38" s="35">
        <f t="shared" si="9"/>
        <v>-0.0065214412933278535</v>
      </c>
      <c r="J38" s="109">
        <v>16887.91</v>
      </c>
      <c r="K38" s="112">
        <v>16422.34</v>
      </c>
      <c r="L38" s="35">
        <f t="shared" si="10"/>
        <v>-0.027568242606693175</v>
      </c>
      <c r="M38" s="14">
        <f t="shared" si="11"/>
        <v>-465.5699999999997</v>
      </c>
    </row>
    <row r="39" spans="1:13" ht="15">
      <c r="A39" s="1">
        <v>38</v>
      </c>
      <c r="B39" s="96" t="s">
        <v>130</v>
      </c>
      <c r="C39" s="10">
        <v>42405</v>
      </c>
      <c r="D39" s="54">
        <v>42040</v>
      </c>
      <c r="E39" s="89">
        <v>45311</v>
      </c>
      <c r="F39" s="41">
        <f t="shared" si="6"/>
        <v>0.016851435799157335</v>
      </c>
      <c r="G39" s="41">
        <f t="shared" si="7"/>
        <v>0.06852965452187242</v>
      </c>
      <c r="H39" s="10">
        <f t="shared" si="8"/>
        <v>2906</v>
      </c>
      <c r="I39" s="35">
        <f t="shared" si="9"/>
        <v>0.026542448737269946</v>
      </c>
      <c r="J39" s="109">
        <v>40851.98</v>
      </c>
      <c r="K39" s="112">
        <v>43787.23</v>
      </c>
      <c r="L39" s="35">
        <f t="shared" si="10"/>
        <v>0.07185086255305127</v>
      </c>
      <c r="M39" s="14">
        <f t="shared" si="11"/>
        <v>2935.25</v>
      </c>
    </row>
    <row r="40" spans="1:13" ht="15">
      <c r="A40" s="1">
        <v>39</v>
      </c>
      <c r="B40" s="96" t="s">
        <v>131</v>
      </c>
      <c r="C40" s="10">
        <v>12925</v>
      </c>
      <c r="D40" s="54">
        <v>12886</v>
      </c>
      <c r="E40" s="89">
        <v>13075</v>
      </c>
      <c r="F40" s="41">
        <f t="shared" si="6"/>
        <v>0.004862671825251752</v>
      </c>
      <c r="G40" s="41">
        <f t="shared" si="7"/>
        <v>0.01160541586073501</v>
      </c>
      <c r="H40" s="10">
        <f t="shared" si="8"/>
        <v>150</v>
      </c>
      <c r="I40" s="35">
        <f t="shared" si="9"/>
        <v>0.0013700506918755994</v>
      </c>
      <c r="J40" s="109">
        <v>12833.36</v>
      </c>
      <c r="K40" s="112">
        <v>12900.54</v>
      </c>
      <c r="L40" s="35">
        <f t="shared" si="10"/>
        <v>0.005234794317310532</v>
      </c>
      <c r="M40" s="14">
        <f t="shared" si="11"/>
        <v>67.18000000000029</v>
      </c>
    </row>
    <row r="41" spans="1:13" ht="15">
      <c r="A41" s="1">
        <v>40</v>
      </c>
      <c r="B41" s="96" t="s">
        <v>132</v>
      </c>
      <c r="C41" s="10">
        <v>10697</v>
      </c>
      <c r="D41" s="54">
        <v>10824</v>
      </c>
      <c r="E41" s="89">
        <v>10826</v>
      </c>
      <c r="F41" s="41">
        <f t="shared" si="6"/>
        <v>0.004026255080701757</v>
      </c>
      <c r="G41" s="41">
        <f t="shared" si="7"/>
        <v>0.012059455922221183</v>
      </c>
      <c r="H41" s="10">
        <f t="shared" si="8"/>
        <v>129</v>
      </c>
      <c r="I41" s="35">
        <f t="shared" si="9"/>
        <v>0.0011782435950130155</v>
      </c>
      <c r="J41" s="109">
        <v>10823.29</v>
      </c>
      <c r="K41" s="112">
        <v>10812.33</v>
      </c>
      <c r="L41" s="35">
        <f t="shared" si="10"/>
        <v>-0.0010126310946117997</v>
      </c>
      <c r="M41" s="14">
        <f t="shared" si="11"/>
        <v>-10.960000000000946</v>
      </c>
    </row>
    <row r="42" spans="1:13" ht="15">
      <c r="A42" s="1">
        <v>41</v>
      </c>
      <c r="B42" s="96" t="s">
        <v>133</v>
      </c>
      <c r="C42" s="10">
        <v>48258</v>
      </c>
      <c r="D42" s="54">
        <v>49134</v>
      </c>
      <c r="E42" s="89">
        <v>50942</v>
      </c>
      <c r="F42" s="41">
        <f t="shared" si="6"/>
        <v>0.01894563886210132</v>
      </c>
      <c r="G42" s="41">
        <f t="shared" si="7"/>
        <v>0.05561772141406606</v>
      </c>
      <c r="H42" s="10">
        <f t="shared" si="8"/>
        <v>2684</v>
      </c>
      <c r="I42" s="35">
        <f t="shared" si="9"/>
        <v>0.02451477371329406</v>
      </c>
      <c r="J42" s="109">
        <v>49002.2</v>
      </c>
      <c r="K42" s="112">
        <v>50463.2</v>
      </c>
      <c r="L42" s="35">
        <f t="shared" si="10"/>
        <v>0.029814987898502517</v>
      </c>
      <c r="M42" s="14">
        <f t="shared" si="11"/>
        <v>1461</v>
      </c>
    </row>
    <row r="43" spans="1:13" ht="15">
      <c r="A43" s="1">
        <v>42</v>
      </c>
      <c r="B43" s="96" t="s">
        <v>134</v>
      </c>
      <c r="C43" s="10">
        <v>64642</v>
      </c>
      <c r="D43" s="54">
        <v>65408</v>
      </c>
      <c r="E43" s="89">
        <v>67908</v>
      </c>
      <c r="F43" s="41">
        <f t="shared" si="6"/>
        <v>0.025255397193819962</v>
      </c>
      <c r="G43" s="41">
        <f t="shared" si="7"/>
        <v>0.05052442684322886</v>
      </c>
      <c r="H43" s="10">
        <f t="shared" si="8"/>
        <v>3266</v>
      </c>
      <c r="I43" s="35">
        <f t="shared" si="9"/>
        <v>0.029830570397771383</v>
      </c>
      <c r="J43" s="109">
        <v>65133.42</v>
      </c>
      <c r="K43" s="112">
        <v>67209.95</v>
      </c>
      <c r="L43" s="35">
        <f t="shared" si="10"/>
        <v>0.03188117559311332</v>
      </c>
      <c r="M43" s="14">
        <f t="shared" si="11"/>
        <v>2076.529999999999</v>
      </c>
    </row>
    <row r="44" spans="1:13" ht="15">
      <c r="A44" s="1">
        <v>43</v>
      </c>
      <c r="B44" s="96" t="s">
        <v>135</v>
      </c>
      <c r="C44" s="10">
        <v>20136</v>
      </c>
      <c r="D44" s="54">
        <v>20510</v>
      </c>
      <c r="E44" s="89">
        <v>20815</v>
      </c>
      <c r="F44" s="41">
        <f t="shared" si="6"/>
        <v>0.007741224783374014</v>
      </c>
      <c r="G44" s="41">
        <f t="shared" si="7"/>
        <v>0.033720699245133094</v>
      </c>
      <c r="H44" s="10">
        <f t="shared" si="8"/>
        <v>679</v>
      </c>
      <c r="I44" s="35">
        <f t="shared" si="9"/>
        <v>0.00620176279855688</v>
      </c>
      <c r="J44" s="109">
        <v>20487.86</v>
      </c>
      <c r="K44" s="112">
        <v>20626.54</v>
      </c>
      <c r="L44" s="35">
        <f t="shared" si="10"/>
        <v>0.0067688865503766765</v>
      </c>
      <c r="M44" s="14">
        <f t="shared" si="11"/>
        <v>138.6800000000003</v>
      </c>
    </row>
    <row r="45" spans="1:13" ht="15">
      <c r="A45" s="1">
        <v>44</v>
      </c>
      <c r="B45" s="96" t="s">
        <v>136</v>
      </c>
      <c r="C45" s="10">
        <v>33835</v>
      </c>
      <c r="D45" s="54">
        <v>33981</v>
      </c>
      <c r="E45" s="89">
        <v>36297</v>
      </c>
      <c r="F45" s="41">
        <f t="shared" si="6"/>
        <v>0.013499074511752418</v>
      </c>
      <c r="G45" s="41">
        <f t="shared" si="7"/>
        <v>0.07276488842914142</v>
      </c>
      <c r="H45" s="10">
        <f t="shared" si="8"/>
        <v>2462</v>
      </c>
      <c r="I45" s="35">
        <f t="shared" si="9"/>
        <v>0.022487098689318172</v>
      </c>
      <c r="J45" s="109">
        <v>34015.49</v>
      </c>
      <c r="K45" s="112">
        <v>36183.71</v>
      </c>
      <c r="L45" s="35">
        <f t="shared" si="10"/>
        <v>0.06374213630319603</v>
      </c>
      <c r="M45" s="14">
        <f t="shared" si="11"/>
        <v>2168.220000000001</v>
      </c>
    </row>
    <row r="46" spans="1:13" ht="15">
      <c r="A46" s="1">
        <v>45</v>
      </c>
      <c r="B46" s="96" t="s">
        <v>137</v>
      </c>
      <c r="C46" s="10">
        <v>37252</v>
      </c>
      <c r="D46" s="54">
        <v>38698</v>
      </c>
      <c r="E46" s="89">
        <v>39307</v>
      </c>
      <c r="F46" s="41">
        <f t="shared" si="6"/>
        <v>0.014618511773244408</v>
      </c>
      <c r="G46" s="41">
        <f t="shared" si="7"/>
        <v>0.055164823365188444</v>
      </c>
      <c r="H46" s="10">
        <f t="shared" si="8"/>
        <v>2055</v>
      </c>
      <c r="I46" s="35">
        <f t="shared" si="9"/>
        <v>0.01876969447869571</v>
      </c>
      <c r="J46" s="109">
        <v>38331.04</v>
      </c>
      <c r="K46" s="112">
        <v>38865.04</v>
      </c>
      <c r="L46" s="35">
        <f t="shared" si="10"/>
        <v>0.01393126823587359</v>
      </c>
      <c r="M46" s="14">
        <f t="shared" si="11"/>
        <v>534</v>
      </c>
    </row>
    <row r="47" spans="1:13" ht="15">
      <c r="A47" s="1">
        <v>46</v>
      </c>
      <c r="B47" s="96" t="s">
        <v>138</v>
      </c>
      <c r="C47" s="10">
        <v>29722</v>
      </c>
      <c r="D47" s="54">
        <v>31223</v>
      </c>
      <c r="E47" s="89">
        <v>30497</v>
      </c>
      <c r="F47" s="41">
        <f t="shared" si="6"/>
        <v>0.011342019323495427</v>
      </c>
      <c r="G47" s="41">
        <f t="shared" si="7"/>
        <v>0.02607496130812193</v>
      </c>
      <c r="H47" s="10">
        <f t="shared" si="8"/>
        <v>775</v>
      </c>
      <c r="I47" s="35">
        <f t="shared" si="9"/>
        <v>0.007078595241357263</v>
      </c>
      <c r="J47" s="109">
        <v>30922.2</v>
      </c>
      <c r="K47" s="112">
        <v>30288.68</v>
      </c>
      <c r="L47" s="35">
        <f t="shared" si="10"/>
        <v>-0.02048754616424447</v>
      </c>
      <c r="M47" s="14">
        <f t="shared" si="11"/>
        <v>-633.5200000000004</v>
      </c>
    </row>
    <row r="48" spans="1:13" ht="15">
      <c r="A48" s="1">
        <v>47</v>
      </c>
      <c r="B48" s="96" t="s">
        <v>139</v>
      </c>
      <c r="C48" s="10">
        <v>21923</v>
      </c>
      <c r="D48" s="54">
        <v>22095</v>
      </c>
      <c r="E48" s="89">
        <v>23381</v>
      </c>
      <c r="F48" s="41">
        <f t="shared" si="6"/>
        <v>0.008695535751144262</v>
      </c>
      <c r="G48" s="41">
        <f t="shared" si="7"/>
        <v>0.06650549651051407</v>
      </c>
      <c r="H48" s="10">
        <f t="shared" si="8"/>
        <v>1458</v>
      </c>
      <c r="I48" s="35">
        <f t="shared" si="9"/>
        <v>0.013316892725030826</v>
      </c>
      <c r="J48" s="109">
        <v>22447.66</v>
      </c>
      <c r="K48" s="112">
        <v>22992.18</v>
      </c>
      <c r="L48" s="35">
        <f t="shared" si="10"/>
        <v>0.024257316798276543</v>
      </c>
      <c r="M48" s="14">
        <f t="shared" si="11"/>
        <v>544.5200000000004</v>
      </c>
    </row>
    <row r="49" spans="1:13" ht="15">
      <c r="A49" s="1">
        <v>48</v>
      </c>
      <c r="B49" s="96" t="s">
        <v>140</v>
      </c>
      <c r="C49" s="10">
        <v>31233</v>
      </c>
      <c r="D49" s="54">
        <v>32024</v>
      </c>
      <c r="E49" s="89">
        <v>33691</v>
      </c>
      <c r="F49" s="41">
        <f t="shared" si="6"/>
        <v>0.012529887301304535</v>
      </c>
      <c r="G49" s="41">
        <f t="shared" si="7"/>
        <v>0.07869881215381168</v>
      </c>
      <c r="H49" s="10">
        <f t="shared" si="8"/>
        <v>2458</v>
      </c>
      <c r="I49" s="35">
        <f t="shared" si="9"/>
        <v>0.02245056400420149</v>
      </c>
      <c r="J49" s="109">
        <v>31794.28</v>
      </c>
      <c r="K49" s="112">
        <v>33367.89</v>
      </c>
      <c r="L49" s="35">
        <f t="shared" si="10"/>
        <v>0.04949349379825556</v>
      </c>
      <c r="M49" s="14">
        <f t="shared" si="11"/>
        <v>1573.6100000000006</v>
      </c>
    </row>
    <row r="50" spans="1:13" ht="15">
      <c r="A50" s="1">
        <v>49</v>
      </c>
      <c r="B50" s="96" t="s">
        <v>141</v>
      </c>
      <c r="C50" s="10">
        <v>12676</v>
      </c>
      <c r="D50" s="54">
        <v>12785</v>
      </c>
      <c r="E50" s="89">
        <v>9959</v>
      </c>
      <c r="F50" s="41">
        <f t="shared" si="6"/>
        <v>0.003703812520664031</v>
      </c>
      <c r="G50" s="41">
        <f t="shared" si="7"/>
        <v>-0.21434206374250553</v>
      </c>
      <c r="H50" s="10">
        <f t="shared" si="8"/>
        <v>-2717</v>
      </c>
      <c r="I50" s="35">
        <f t="shared" si="9"/>
        <v>-0.02481618486550669</v>
      </c>
      <c r="J50" s="109">
        <v>12980.73</v>
      </c>
      <c r="K50" s="112">
        <v>9880.059</v>
      </c>
      <c r="L50" s="35">
        <f t="shared" si="10"/>
        <v>-0.23886722857651307</v>
      </c>
      <c r="M50" s="14">
        <f t="shared" si="11"/>
        <v>-3100.6710000000003</v>
      </c>
    </row>
    <row r="51" spans="1:13" ht="15">
      <c r="A51" s="1">
        <v>50</v>
      </c>
      <c r="B51" s="96" t="s">
        <v>142</v>
      </c>
      <c r="C51" s="10">
        <v>10869</v>
      </c>
      <c r="D51" s="54">
        <v>11031</v>
      </c>
      <c r="E51" s="89">
        <v>11374</v>
      </c>
      <c r="F51" s="41">
        <f t="shared" si="6"/>
        <v>0.004230059605385349</v>
      </c>
      <c r="G51" s="41">
        <f t="shared" si="7"/>
        <v>0.04646241604563437</v>
      </c>
      <c r="H51" s="10">
        <f t="shared" si="8"/>
        <v>505</v>
      </c>
      <c r="I51" s="35">
        <f t="shared" si="9"/>
        <v>0.004612503995981184</v>
      </c>
      <c r="J51" s="109">
        <v>11119.86</v>
      </c>
      <c r="K51" s="112">
        <v>11301.91</v>
      </c>
      <c r="L51" s="35">
        <f t="shared" si="10"/>
        <v>0.01637160899507721</v>
      </c>
      <c r="M51" s="14">
        <f t="shared" si="11"/>
        <v>182.04999999999927</v>
      </c>
    </row>
    <row r="52" spans="1:13" ht="15">
      <c r="A52" s="1">
        <v>51</v>
      </c>
      <c r="B52" s="96" t="s">
        <v>143</v>
      </c>
      <c r="C52" s="10">
        <v>13099</v>
      </c>
      <c r="D52" s="54">
        <v>13174</v>
      </c>
      <c r="E52" s="89">
        <v>13017</v>
      </c>
      <c r="F52" s="41">
        <f t="shared" si="6"/>
        <v>0.004841101273369183</v>
      </c>
      <c r="G52" s="41">
        <f t="shared" si="7"/>
        <v>-0.006260019848843423</v>
      </c>
      <c r="H52" s="10">
        <f t="shared" si="8"/>
        <v>-82</v>
      </c>
      <c r="I52" s="35">
        <f t="shared" si="9"/>
        <v>-0.0007489610448919943</v>
      </c>
      <c r="J52" s="109">
        <v>13362.11</v>
      </c>
      <c r="K52" s="112">
        <v>13112.96</v>
      </c>
      <c r="L52" s="35">
        <f t="shared" si="10"/>
        <v>-0.018646007254842344</v>
      </c>
      <c r="M52" s="14">
        <f t="shared" si="11"/>
        <v>-249.15000000000146</v>
      </c>
    </row>
    <row r="53" spans="1:13" ht="15">
      <c r="A53" s="1">
        <v>52</v>
      </c>
      <c r="B53" s="96" t="s">
        <v>144</v>
      </c>
      <c r="C53" s="10">
        <v>22120</v>
      </c>
      <c r="D53" s="54">
        <v>22678</v>
      </c>
      <c r="E53" s="89">
        <v>22351</v>
      </c>
      <c r="F53" s="41">
        <f t="shared" si="6"/>
        <v>0.008312472502195176</v>
      </c>
      <c r="G53" s="41">
        <f t="shared" si="7"/>
        <v>0.010443037974683544</v>
      </c>
      <c r="H53" s="10">
        <f t="shared" si="8"/>
        <v>231</v>
      </c>
      <c r="I53" s="35">
        <f t="shared" si="9"/>
        <v>0.002109878065488423</v>
      </c>
      <c r="J53" s="109">
        <v>22595.1</v>
      </c>
      <c r="K53" s="112">
        <v>22226.33</v>
      </c>
      <c r="L53" s="35">
        <f t="shared" si="10"/>
        <v>-0.01632079521666188</v>
      </c>
      <c r="M53" s="14">
        <f t="shared" si="11"/>
        <v>-368.7699999999968</v>
      </c>
    </row>
    <row r="54" spans="1:13" ht="15">
      <c r="A54" s="1">
        <v>53</v>
      </c>
      <c r="B54" s="96" t="s">
        <v>145</v>
      </c>
      <c r="C54" s="10">
        <v>13258</v>
      </c>
      <c r="D54" s="54">
        <v>13690</v>
      </c>
      <c r="E54" s="89">
        <v>14034</v>
      </c>
      <c r="F54" s="41">
        <f t="shared" si="6"/>
        <v>0.0052193297434480375</v>
      </c>
      <c r="G54" s="41">
        <f t="shared" si="7"/>
        <v>0.05853069844622115</v>
      </c>
      <c r="H54" s="10">
        <f t="shared" si="8"/>
        <v>776</v>
      </c>
      <c r="I54" s="35">
        <f t="shared" si="9"/>
        <v>0.007087728912636434</v>
      </c>
      <c r="J54" s="109">
        <v>13621.95</v>
      </c>
      <c r="K54" s="112">
        <v>13943.13</v>
      </c>
      <c r="L54" s="35">
        <f t="shared" si="10"/>
        <v>0.0235781220750332</v>
      </c>
      <c r="M54" s="14">
        <f t="shared" si="11"/>
        <v>321.1799999999985</v>
      </c>
    </row>
    <row r="55" spans="1:13" ht="15">
      <c r="A55" s="1">
        <v>54</v>
      </c>
      <c r="B55" s="96" t="s">
        <v>146</v>
      </c>
      <c r="C55" s="10">
        <v>25647</v>
      </c>
      <c r="D55" s="54">
        <v>26233</v>
      </c>
      <c r="E55" s="89">
        <v>26632</v>
      </c>
      <c r="F55" s="41">
        <f t="shared" si="6"/>
        <v>0.009904602374768999</v>
      </c>
      <c r="G55" s="41">
        <f t="shared" si="7"/>
        <v>0.038406051390026126</v>
      </c>
      <c r="H55" s="10">
        <f t="shared" si="8"/>
        <v>985</v>
      </c>
      <c r="I55" s="35">
        <f t="shared" si="9"/>
        <v>0.008996666209983102</v>
      </c>
      <c r="J55" s="109">
        <v>26170.06</v>
      </c>
      <c r="K55" s="112">
        <v>26366.69</v>
      </c>
      <c r="L55" s="35">
        <f t="shared" si="10"/>
        <v>0.0075135479246129875</v>
      </c>
      <c r="M55" s="14">
        <f t="shared" si="11"/>
        <v>196.62999999999738</v>
      </c>
    </row>
    <row r="56" spans="1:13" ht="15">
      <c r="A56" s="1">
        <v>55</v>
      </c>
      <c r="B56" s="96" t="s">
        <v>147</v>
      </c>
      <c r="C56" s="10">
        <v>45509</v>
      </c>
      <c r="D56" s="54">
        <v>46546</v>
      </c>
      <c r="E56" s="89">
        <v>46969</v>
      </c>
      <c r="F56" s="41">
        <f t="shared" si="6"/>
        <v>0.017468056058145283</v>
      </c>
      <c r="G56" s="41">
        <f t="shared" si="7"/>
        <v>0.03208156628359226</v>
      </c>
      <c r="H56" s="10">
        <f t="shared" si="8"/>
        <v>1460</v>
      </c>
      <c r="I56" s="35">
        <f t="shared" si="9"/>
        <v>0.013335160067589167</v>
      </c>
      <c r="J56" s="109">
        <v>46885.92</v>
      </c>
      <c r="K56" s="112">
        <v>46883.05</v>
      </c>
      <c r="L56" s="35">
        <f t="shared" si="10"/>
        <v>-6.121240662432012E-05</v>
      </c>
      <c r="M56" s="14">
        <f t="shared" si="11"/>
        <v>-2.8699999999953434</v>
      </c>
    </row>
    <row r="57" spans="1:13" ht="15">
      <c r="A57" s="1">
        <v>56</v>
      </c>
      <c r="B57" s="96" t="s">
        <v>148</v>
      </c>
      <c r="C57" s="10">
        <v>13471</v>
      </c>
      <c r="D57" s="54">
        <v>13314</v>
      </c>
      <c r="E57" s="89">
        <v>13652</v>
      </c>
      <c r="F57" s="41">
        <f t="shared" si="6"/>
        <v>0.005077261625876629</v>
      </c>
      <c r="G57" s="41">
        <f t="shared" si="7"/>
        <v>0.013436270507015069</v>
      </c>
      <c r="H57" s="10">
        <f t="shared" si="8"/>
        <v>181</v>
      </c>
      <c r="I57" s="35">
        <f t="shared" si="9"/>
        <v>0.0016531945015298899</v>
      </c>
      <c r="J57" s="109">
        <v>13289.74</v>
      </c>
      <c r="K57" s="112">
        <v>13341.86</v>
      </c>
      <c r="L57" s="35">
        <f t="shared" si="10"/>
        <v>0.0039218223983314045</v>
      </c>
      <c r="M57" s="14">
        <f t="shared" si="11"/>
        <v>52.1200000000008</v>
      </c>
    </row>
    <row r="58" spans="1:13" ht="15">
      <c r="A58" s="1">
        <v>57</v>
      </c>
      <c r="B58" s="96" t="s">
        <v>149</v>
      </c>
      <c r="C58" s="10">
        <v>9548</v>
      </c>
      <c r="D58" s="54">
        <v>9431</v>
      </c>
      <c r="E58" s="89">
        <v>9656</v>
      </c>
      <c r="F58" s="41">
        <f t="shared" si="6"/>
        <v>0.0035911249823809503</v>
      </c>
      <c r="G58" s="41">
        <f t="shared" si="7"/>
        <v>0.011311269375785506</v>
      </c>
      <c r="H58" s="10">
        <f t="shared" si="8"/>
        <v>108</v>
      </c>
      <c r="I58" s="35">
        <f t="shared" si="9"/>
        <v>0.0009864364981504315</v>
      </c>
      <c r="J58" s="109">
        <v>9376.3</v>
      </c>
      <c r="K58" s="112">
        <v>9535.212</v>
      </c>
      <c r="L58" s="35">
        <f t="shared" si="10"/>
        <v>0.016948263174173212</v>
      </c>
      <c r="M58" s="14">
        <f t="shared" si="11"/>
        <v>158.91200000000026</v>
      </c>
    </row>
    <row r="59" spans="1:13" ht="15">
      <c r="A59" s="1">
        <v>58</v>
      </c>
      <c r="B59" s="96" t="s">
        <v>150</v>
      </c>
      <c r="C59" s="10">
        <v>26847</v>
      </c>
      <c r="D59" s="54">
        <v>27053</v>
      </c>
      <c r="E59" s="89">
        <v>28048</v>
      </c>
      <c r="F59" s="41">
        <f t="shared" si="6"/>
        <v>0.010431221365557259</v>
      </c>
      <c r="G59" s="41">
        <f t="shared" si="7"/>
        <v>0.044734979699780235</v>
      </c>
      <c r="H59" s="10">
        <f t="shared" si="8"/>
        <v>1201</v>
      </c>
      <c r="I59" s="35">
        <f t="shared" si="9"/>
        <v>0.010969539206283966</v>
      </c>
      <c r="J59" s="109">
        <v>27188.91</v>
      </c>
      <c r="K59" s="112">
        <v>27839.85</v>
      </c>
      <c r="L59" s="35">
        <f t="shared" si="10"/>
        <v>0.02394137904020421</v>
      </c>
      <c r="M59" s="14">
        <f t="shared" si="11"/>
        <v>650.9399999999987</v>
      </c>
    </row>
    <row r="60" spans="1:13" ht="15">
      <c r="A60" s="1">
        <v>59</v>
      </c>
      <c r="B60" s="96" t="s">
        <v>151</v>
      </c>
      <c r="C60" s="10">
        <v>22674</v>
      </c>
      <c r="D60" s="54">
        <v>23116</v>
      </c>
      <c r="E60" s="89">
        <v>23880</v>
      </c>
      <c r="F60" s="41">
        <f t="shared" si="6"/>
        <v>0.008881116878547752</v>
      </c>
      <c r="G60" s="41">
        <f t="shared" si="7"/>
        <v>0.053188674252447735</v>
      </c>
      <c r="H60" s="10">
        <f t="shared" si="8"/>
        <v>1206</v>
      </c>
      <c r="I60" s="35">
        <f t="shared" si="9"/>
        <v>0.011015207562679818</v>
      </c>
      <c r="J60" s="109">
        <v>23060.71</v>
      </c>
      <c r="K60" s="112">
        <v>23629.39</v>
      </c>
      <c r="L60" s="35">
        <f t="shared" si="10"/>
        <v>0.02466012538208929</v>
      </c>
      <c r="M60" s="14">
        <f t="shared" si="11"/>
        <v>568.6800000000003</v>
      </c>
    </row>
    <row r="61" spans="1:13" ht="15">
      <c r="A61" s="1">
        <v>60</v>
      </c>
      <c r="B61" s="96" t="s">
        <v>152</v>
      </c>
      <c r="C61" s="10">
        <v>22869</v>
      </c>
      <c r="D61" s="54">
        <v>23045</v>
      </c>
      <c r="E61" s="89">
        <v>23618</v>
      </c>
      <c r="F61" s="41">
        <f t="shared" si="6"/>
        <v>0.008783677489009246</v>
      </c>
      <c r="G61" s="41">
        <f t="shared" si="7"/>
        <v>0.0327517600244873</v>
      </c>
      <c r="H61" s="10">
        <f t="shared" si="8"/>
        <v>749</v>
      </c>
      <c r="I61" s="35">
        <f t="shared" si="9"/>
        <v>0.006841119788098826</v>
      </c>
      <c r="J61" s="109">
        <v>23091.16</v>
      </c>
      <c r="K61" s="112">
        <v>23483.78</v>
      </c>
      <c r="L61" s="35">
        <f t="shared" si="10"/>
        <v>0.01700304358897513</v>
      </c>
      <c r="M61" s="14">
        <f t="shared" si="11"/>
        <v>392.619999999999</v>
      </c>
    </row>
    <row r="62" spans="1:13" ht="15">
      <c r="A62" s="1">
        <v>61</v>
      </c>
      <c r="B62" s="96" t="s">
        <v>153</v>
      </c>
      <c r="C62" s="10">
        <v>33635</v>
      </c>
      <c r="D62" s="54">
        <v>34220</v>
      </c>
      <c r="E62" s="89">
        <v>34516</v>
      </c>
      <c r="F62" s="41">
        <f t="shared" si="6"/>
        <v>0.012836709806530745</v>
      </c>
      <c r="G62" s="41">
        <f t="shared" si="7"/>
        <v>0.026192953768396015</v>
      </c>
      <c r="H62" s="10">
        <f t="shared" si="8"/>
        <v>881</v>
      </c>
      <c r="I62" s="35">
        <f t="shared" si="9"/>
        <v>0.008046764396949353</v>
      </c>
      <c r="J62" s="109">
        <v>34325.74</v>
      </c>
      <c r="K62" s="112">
        <v>34358.05</v>
      </c>
      <c r="L62" s="35">
        <f t="shared" si="10"/>
        <v>0.0009412761385480677</v>
      </c>
      <c r="M62" s="14">
        <f t="shared" si="11"/>
        <v>32.31000000000495</v>
      </c>
    </row>
    <row r="63" spans="1:13" ht="15">
      <c r="A63" s="1">
        <v>62</v>
      </c>
      <c r="B63" s="96" t="s">
        <v>154</v>
      </c>
      <c r="C63" s="10">
        <v>8929</v>
      </c>
      <c r="D63" s="54">
        <v>8834</v>
      </c>
      <c r="E63" s="89">
        <v>9714</v>
      </c>
      <c r="F63" s="41">
        <f t="shared" si="6"/>
        <v>0.00361269553426352</v>
      </c>
      <c r="G63" s="41">
        <f t="shared" si="7"/>
        <v>0.08791578004255796</v>
      </c>
      <c r="H63" s="10">
        <f t="shared" si="8"/>
        <v>785</v>
      </c>
      <c r="I63" s="35">
        <f t="shared" si="9"/>
        <v>0.00716993195414897</v>
      </c>
      <c r="J63" s="109">
        <v>8809.961</v>
      </c>
      <c r="K63" s="112">
        <v>9508.505</v>
      </c>
      <c r="L63" s="35">
        <f t="shared" si="10"/>
        <v>0.0792902488444614</v>
      </c>
      <c r="M63" s="14">
        <f t="shared" si="11"/>
        <v>698.5439999999999</v>
      </c>
    </row>
    <row r="64" spans="1:13" ht="15">
      <c r="A64" s="1">
        <v>63</v>
      </c>
      <c r="B64" s="96" t="s">
        <v>155</v>
      </c>
      <c r="C64" s="10">
        <v>34954</v>
      </c>
      <c r="D64" s="54">
        <v>37591</v>
      </c>
      <c r="E64" s="89">
        <v>36413</v>
      </c>
      <c r="F64" s="41">
        <f t="shared" si="6"/>
        <v>0.013542215615517557</v>
      </c>
      <c r="G64" s="41">
        <f t="shared" si="7"/>
        <v>0.041740573324941355</v>
      </c>
      <c r="H64" s="10">
        <f t="shared" si="8"/>
        <v>1459</v>
      </c>
      <c r="I64" s="35">
        <f t="shared" si="9"/>
        <v>0.013326026396309996</v>
      </c>
      <c r="J64" s="109">
        <v>37591.31</v>
      </c>
      <c r="K64" s="112">
        <v>36164.3</v>
      </c>
      <c r="L64" s="35">
        <f t="shared" si="10"/>
        <v>-0.037961167088882905</v>
      </c>
      <c r="M64" s="14">
        <f t="shared" si="11"/>
        <v>-1427.0099999999948</v>
      </c>
    </row>
    <row r="65" spans="1:13" ht="15">
      <c r="A65" s="1">
        <v>64</v>
      </c>
      <c r="B65" s="96" t="s">
        <v>156</v>
      </c>
      <c r="C65" s="10">
        <v>11126</v>
      </c>
      <c r="D65" s="54">
        <v>11819</v>
      </c>
      <c r="E65" s="89">
        <v>12112</v>
      </c>
      <c r="F65" s="41">
        <f t="shared" si="6"/>
        <v>0.004504526282787704</v>
      </c>
      <c r="G65" s="41">
        <f t="shared" si="7"/>
        <v>0.08862124752831206</v>
      </c>
      <c r="H65" s="10">
        <f t="shared" si="8"/>
        <v>986</v>
      </c>
      <c r="I65" s="35">
        <f t="shared" si="9"/>
        <v>0.009005799881262273</v>
      </c>
      <c r="J65" s="109">
        <v>11673.83</v>
      </c>
      <c r="K65" s="112">
        <v>11960.71</v>
      </c>
      <c r="L65" s="35">
        <f t="shared" si="10"/>
        <v>0.02457462546567829</v>
      </c>
      <c r="M65" s="14">
        <f t="shared" si="11"/>
        <v>286.8799999999992</v>
      </c>
    </row>
    <row r="66" spans="1:13" ht="15">
      <c r="A66" s="1">
        <v>65</v>
      </c>
      <c r="B66" s="96" t="s">
        <v>157</v>
      </c>
      <c r="C66" s="10">
        <v>30549</v>
      </c>
      <c r="D66" s="54">
        <v>30986</v>
      </c>
      <c r="E66" s="89">
        <v>31135</v>
      </c>
      <c r="F66" s="41">
        <f aca="true" t="shared" si="12" ref="F66:F83">E66/$E$83</f>
        <v>0.011579295394203696</v>
      </c>
      <c r="G66" s="41">
        <f aca="true" t="shared" si="13" ref="G66:G83">(E66-C66)/C66</f>
        <v>0.019182297292873744</v>
      </c>
      <c r="H66" s="10">
        <f aca="true" t="shared" si="14" ref="H66:H83">E66-C66</f>
        <v>586</v>
      </c>
      <c r="I66" s="35">
        <f aca="true" t="shared" si="15" ref="I66:I83">H66/$H$83</f>
        <v>0.005352331369594008</v>
      </c>
      <c r="J66" s="109">
        <v>31166.84</v>
      </c>
      <c r="K66" s="112">
        <v>31057.8</v>
      </c>
      <c r="L66" s="35">
        <f aca="true" t="shared" si="16" ref="L66:L83">(K66-J66)/J66</f>
        <v>-0.003498590168268611</v>
      </c>
      <c r="M66" s="14">
        <f aca="true" t="shared" si="17" ref="M66:M83">K66-J66</f>
        <v>-109.04000000000087</v>
      </c>
    </row>
    <row r="67" spans="1:13" ht="15">
      <c r="A67" s="1">
        <v>66</v>
      </c>
      <c r="B67" s="96" t="s">
        <v>158</v>
      </c>
      <c r="C67" s="10">
        <v>17120</v>
      </c>
      <c r="D67" s="54">
        <v>17792</v>
      </c>
      <c r="E67" s="89">
        <v>17023</v>
      </c>
      <c r="F67" s="41">
        <f t="shared" si="12"/>
        <v>0.00633095697753427</v>
      </c>
      <c r="G67" s="41">
        <f t="shared" si="13"/>
        <v>-0.00566588785046729</v>
      </c>
      <c r="H67" s="10">
        <f t="shared" si="14"/>
        <v>-97</v>
      </c>
      <c r="I67" s="35">
        <f t="shared" si="15"/>
        <v>-0.0008859661140795543</v>
      </c>
      <c r="J67" s="109">
        <v>17927.89</v>
      </c>
      <c r="K67" s="112">
        <v>16804.81</v>
      </c>
      <c r="L67" s="35">
        <f t="shared" si="16"/>
        <v>-0.06264429333290188</v>
      </c>
      <c r="M67" s="14">
        <f t="shared" si="17"/>
        <v>-1123.079999999998</v>
      </c>
    </row>
    <row r="68" spans="1:13" ht="15">
      <c r="A68" s="1">
        <v>67</v>
      </c>
      <c r="B68" s="96" t="s">
        <v>159</v>
      </c>
      <c r="C68" s="10">
        <v>21065</v>
      </c>
      <c r="D68" s="54">
        <v>21388</v>
      </c>
      <c r="E68" s="89">
        <v>21721</v>
      </c>
      <c r="F68" s="41">
        <f t="shared" si="12"/>
        <v>0.008078171680022433</v>
      </c>
      <c r="G68" s="41">
        <f t="shared" si="13"/>
        <v>0.031141704248753857</v>
      </c>
      <c r="H68" s="10">
        <f t="shared" si="14"/>
        <v>656</v>
      </c>
      <c r="I68" s="35">
        <f t="shared" si="15"/>
        <v>0.005991688359135955</v>
      </c>
      <c r="J68" s="109">
        <v>21215.69</v>
      </c>
      <c r="K68" s="112">
        <v>21524.86</v>
      </c>
      <c r="L68" s="35">
        <f t="shared" si="16"/>
        <v>0.014572705389266243</v>
      </c>
      <c r="M68" s="14">
        <f t="shared" si="17"/>
        <v>309.1700000000019</v>
      </c>
    </row>
    <row r="69" spans="1:13" ht="15">
      <c r="A69" s="1">
        <v>68</v>
      </c>
      <c r="B69" s="96" t="s">
        <v>160</v>
      </c>
      <c r="C69" s="10">
        <v>12217</v>
      </c>
      <c r="D69" s="54">
        <v>12435</v>
      </c>
      <c r="E69" s="89">
        <v>12134</v>
      </c>
      <c r="F69" s="41">
        <f t="shared" si="12"/>
        <v>0.004512708216260403</v>
      </c>
      <c r="G69" s="41">
        <f t="shared" si="13"/>
        <v>-0.0067938119014488004</v>
      </c>
      <c r="H69" s="10">
        <f t="shared" si="14"/>
        <v>-83</v>
      </c>
      <c r="I69" s="35">
        <f t="shared" si="15"/>
        <v>-0.000758094716171165</v>
      </c>
      <c r="J69" s="109">
        <v>12890.18</v>
      </c>
      <c r="K69" s="112">
        <v>11924.05</v>
      </c>
      <c r="L69" s="35">
        <f t="shared" si="16"/>
        <v>-0.07495085406099845</v>
      </c>
      <c r="M69" s="14">
        <f t="shared" si="17"/>
        <v>-966.130000000001</v>
      </c>
    </row>
    <row r="70" spans="1:13" ht="15">
      <c r="A70" s="1">
        <v>69</v>
      </c>
      <c r="B70" s="96" t="s">
        <v>161</v>
      </c>
      <c r="C70" s="10">
        <v>4723</v>
      </c>
      <c r="D70" s="54">
        <v>4671</v>
      </c>
      <c r="E70" s="89">
        <v>4751</v>
      </c>
      <c r="F70" s="41">
        <f t="shared" si="12"/>
        <v>0.0017669257240360288</v>
      </c>
      <c r="G70" s="41">
        <f t="shared" si="13"/>
        <v>0.0059284353165360995</v>
      </c>
      <c r="H70" s="10">
        <f t="shared" si="14"/>
        <v>28</v>
      </c>
      <c r="I70" s="35">
        <f t="shared" si="15"/>
        <v>0.00025574279581677857</v>
      </c>
      <c r="J70" s="109">
        <v>4799.622</v>
      </c>
      <c r="K70" s="112">
        <v>4709.286</v>
      </c>
      <c r="L70" s="35">
        <f t="shared" si="16"/>
        <v>-0.01882148219172265</v>
      </c>
      <c r="M70" s="14">
        <f t="shared" si="17"/>
        <v>-90.33600000000024</v>
      </c>
    </row>
    <row r="71" spans="1:13" ht="15">
      <c r="A71" s="1">
        <v>70</v>
      </c>
      <c r="B71" s="96" t="s">
        <v>162</v>
      </c>
      <c r="C71" s="10">
        <v>8214</v>
      </c>
      <c r="D71" s="54">
        <v>8271</v>
      </c>
      <c r="E71" s="89">
        <v>8636</v>
      </c>
      <c r="F71" s="41">
        <f t="shared" si="12"/>
        <v>0.003211780794101272</v>
      </c>
      <c r="G71" s="41">
        <f t="shared" si="13"/>
        <v>0.05137570002434867</v>
      </c>
      <c r="H71" s="10">
        <f t="shared" si="14"/>
        <v>422</v>
      </c>
      <c r="I71" s="35">
        <f t="shared" si="15"/>
        <v>0.00385440927981002</v>
      </c>
      <c r="J71" s="109">
        <v>8247.728</v>
      </c>
      <c r="K71" s="112">
        <v>8485.869</v>
      </c>
      <c r="L71" s="35">
        <f t="shared" si="16"/>
        <v>0.028873527352017606</v>
      </c>
      <c r="M71" s="14">
        <f t="shared" si="17"/>
        <v>238.14100000000144</v>
      </c>
    </row>
    <row r="72" spans="1:13" ht="15">
      <c r="A72" s="1">
        <v>71</v>
      </c>
      <c r="B72" s="96" t="s">
        <v>163</v>
      </c>
      <c r="C72" s="10">
        <v>15295</v>
      </c>
      <c r="D72" s="54">
        <v>15246</v>
      </c>
      <c r="E72" s="89">
        <v>15185</v>
      </c>
      <c r="F72" s="41">
        <f t="shared" si="12"/>
        <v>0.005647393626496969</v>
      </c>
      <c r="G72" s="41">
        <f t="shared" si="13"/>
        <v>-0.007191892775416803</v>
      </c>
      <c r="H72" s="10">
        <f t="shared" si="14"/>
        <v>-110</v>
      </c>
      <c r="I72" s="35">
        <f t="shared" si="15"/>
        <v>-0.0010047038407087728</v>
      </c>
      <c r="J72" s="109">
        <v>15253.17</v>
      </c>
      <c r="K72" s="112">
        <v>15205.72</v>
      </c>
      <c r="L72" s="35">
        <f t="shared" si="16"/>
        <v>-0.003110828765430447</v>
      </c>
      <c r="M72" s="14">
        <f t="shared" si="17"/>
        <v>-47.45000000000073</v>
      </c>
    </row>
    <row r="73" spans="1:13" ht="15">
      <c r="A73" s="1">
        <v>72</v>
      </c>
      <c r="B73" s="96" t="s">
        <v>164</v>
      </c>
      <c r="C73" s="10">
        <v>16038</v>
      </c>
      <c r="D73" s="54">
        <v>16522</v>
      </c>
      <c r="E73" s="89">
        <v>16405</v>
      </c>
      <c r="F73" s="41">
        <f t="shared" si="12"/>
        <v>0.006101119028164818</v>
      </c>
      <c r="G73" s="41">
        <f t="shared" si="13"/>
        <v>0.022883152512782143</v>
      </c>
      <c r="H73" s="10">
        <f t="shared" si="14"/>
        <v>367</v>
      </c>
      <c r="I73" s="35">
        <f t="shared" si="15"/>
        <v>0.003352057359455633</v>
      </c>
      <c r="J73" s="109">
        <v>16176.93</v>
      </c>
      <c r="K73" s="112">
        <v>16094.1</v>
      </c>
      <c r="L73" s="35">
        <f t="shared" si="16"/>
        <v>-0.005120254584769788</v>
      </c>
      <c r="M73" s="14">
        <f t="shared" si="17"/>
        <v>-82.82999999999993</v>
      </c>
    </row>
    <row r="74" spans="1:13" ht="15">
      <c r="A74" s="1">
        <v>73</v>
      </c>
      <c r="B74" s="96" t="s">
        <v>165</v>
      </c>
      <c r="C74" s="10">
        <v>18267</v>
      </c>
      <c r="D74" s="54">
        <v>18194</v>
      </c>
      <c r="E74" s="89">
        <v>18492</v>
      </c>
      <c r="F74" s="41">
        <f t="shared" si="12"/>
        <v>0.006877286989870395</v>
      </c>
      <c r="G74" s="41">
        <f t="shared" si="13"/>
        <v>0.012317293480045984</v>
      </c>
      <c r="H74" s="10">
        <f t="shared" si="14"/>
        <v>225</v>
      </c>
      <c r="I74" s="35">
        <f t="shared" si="15"/>
        <v>0.002055076037813399</v>
      </c>
      <c r="J74" s="109">
        <v>18454.17</v>
      </c>
      <c r="K74" s="112">
        <v>18321.55</v>
      </c>
      <c r="L74" s="35">
        <f t="shared" si="16"/>
        <v>-0.007186451625838442</v>
      </c>
      <c r="M74" s="14">
        <f t="shared" si="17"/>
        <v>-132.61999999999898</v>
      </c>
    </row>
    <row r="75" spans="1:13" ht="15">
      <c r="A75" s="1">
        <v>74</v>
      </c>
      <c r="B75" s="96" t="s">
        <v>166</v>
      </c>
      <c r="C75" s="10">
        <v>7253</v>
      </c>
      <c r="D75" s="54">
        <v>7456</v>
      </c>
      <c r="E75" s="89">
        <v>7332</v>
      </c>
      <c r="F75" s="41">
        <f t="shared" si="12"/>
        <v>0.00272681528281039</v>
      </c>
      <c r="G75" s="41">
        <f t="shared" si="13"/>
        <v>0.01089204467117055</v>
      </c>
      <c r="H75" s="10">
        <f t="shared" si="14"/>
        <v>79</v>
      </c>
      <c r="I75" s="35">
        <f t="shared" si="15"/>
        <v>0.0007215600310544823</v>
      </c>
      <c r="J75" s="109">
        <v>7213.274</v>
      </c>
      <c r="K75" s="112">
        <v>7220.24</v>
      </c>
      <c r="L75" s="35">
        <f t="shared" si="16"/>
        <v>0.000965719588636095</v>
      </c>
      <c r="M75" s="14">
        <f t="shared" si="17"/>
        <v>6.96599999999944</v>
      </c>
    </row>
    <row r="76" spans="1:13" ht="15">
      <c r="A76" s="1">
        <v>75</v>
      </c>
      <c r="B76" s="96" t="s">
        <v>167</v>
      </c>
      <c r="C76" s="10">
        <v>5209</v>
      </c>
      <c r="D76" s="54">
        <v>5039</v>
      </c>
      <c r="E76" s="89">
        <v>5477</v>
      </c>
      <c r="F76" s="41">
        <f t="shared" si="12"/>
        <v>0.0020369295286350934</v>
      </c>
      <c r="G76" s="41">
        <f t="shared" si="13"/>
        <v>0.051449414474947205</v>
      </c>
      <c r="H76" s="10">
        <f t="shared" si="14"/>
        <v>268</v>
      </c>
      <c r="I76" s="35">
        <f t="shared" si="15"/>
        <v>0.0024478239028177377</v>
      </c>
      <c r="J76" s="109">
        <v>4871.281</v>
      </c>
      <c r="K76" s="112">
        <v>5193.074</v>
      </c>
      <c r="L76" s="35">
        <f t="shared" si="16"/>
        <v>0.06605921522490689</v>
      </c>
      <c r="M76" s="14">
        <f t="shared" si="17"/>
        <v>321.79299999999967</v>
      </c>
    </row>
    <row r="77" spans="1:13" ht="15">
      <c r="A77" s="1">
        <v>76</v>
      </c>
      <c r="B77" s="96" t="s">
        <v>168</v>
      </c>
      <c r="C77" s="10">
        <v>6278</v>
      </c>
      <c r="D77" s="54">
        <v>6334</v>
      </c>
      <c r="E77" s="89">
        <v>6506</v>
      </c>
      <c r="F77" s="41">
        <f t="shared" si="12"/>
        <v>0.002419620871517239</v>
      </c>
      <c r="G77" s="41">
        <f t="shared" si="13"/>
        <v>0.036317298502707866</v>
      </c>
      <c r="H77" s="10">
        <f t="shared" si="14"/>
        <v>228</v>
      </c>
      <c r="I77" s="35">
        <f t="shared" si="15"/>
        <v>0.002082477051650911</v>
      </c>
      <c r="J77" s="109">
        <v>6326.576</v>
      </c>
      <c r="K77" s="112">
        <v>6474.231</v>
      </c>
      <c r="L77" s="35">
        <f t="shared" si="16"/>
        <v>0.023338848691614508</v>
      </c>
      <c r="M77" s="14">
        <f t="shared" si="17"/>
        <v>147.65499999999975</v>
      </c>
    </row>
    <row r="78" spans="1:13" ht="15">
      <c r="A78" s="1">
        <v>77</v>
      </c>
      <c r="B78" s="96" t="s">
        <v>169</v>
      </c>
      <c r="C78" s="10">
        <v>8583</v>
      </c>
      <c r="D78" s="54">
        <v>8328</v>
      </c>
      <c r="E78" s="89">
        <v>8941</v>
      </c>
      <c r="F78" s="41">
        <f t="shared" si="12"/>
        <v>0.0033252121445182348</v>
      </c>
      <c r="G78" s="41">
        <f t="shared" si="13"/>
        <v>0.041710357683793546</v>
      </c>
      <c r="H78" s="10">
        <f t="shared" si="14"/>
        <v>358</v>
      </c>
      <c r="I78" s="35">
        <f t="shared" si="15"/>
        <v>0.003269854317943097</v>
      </c>
      <c r="J78" s="109">
        <v>8547.889</v>
      </c>
      <c r="K78" s="112">
        <v>8754.021</v>
      </c>
      <c r="L78" s="35">
        <f t="shared" si="16"/>
        <v>0.02411495984564159</v>
      </c>
      <c r="M78" s="14">
        <f t="shared" si="17"/>
        <v>206.13200000000143</v>
      </c>
    </row>
    <row r="79" spans="1:13" ht="15">
      <c r="A79" s="1">
        <v>78</v>
      </c>
      <c r="B79" s="96" t="s">
        <v>170</v>
      </c>
      <c r="C79" s="10">
        <v>9723</v>
      </c>
      <c r="D79" s="54">
        <v>10158</v>
      </c>
      <c r="E79" s="89">
        <v>10302</v>
      </c>
      <c r="F79" s="41">
        <f t="shared" si="12"/>
        <v>0.003831376301624746</v>
      </c>
      <c r="G79" s="41">
        <f t="shared" si="13"/>
        <v>0.05954952175254551</v>
      </c>
      <c r="H79" s="10">
        <f t="shared" si="14"/>
        <v>579</v>
      </c>
      <c r="I79" s="35">
        <f t="shared" si="15"/>
        <v>0.005288395670639814</v>
      </c>
      <c r="J79" s="109">
        <v>10058.14</v>
      </c>
      <c r="K79" s="112">
        <v>10165.89</v>
      </c>
      <c r="L79" s="35">
        <f t="shared" si="16"/>
        <v>0.010712716267620057</v>
      </c>
      <c r="M79" s="14">
        <f t="shared" si="17"/>
        <v>107.75</v>
      </c>
    </row>
    <row r="80" spans="1:13" ht="15">
      <c r="A80" s="1">
        <v>79</v>
      </c>
      <c r="B80" s="96" t="s">
        <v>171</v>
      </c>
      <c r="C80" s="10">
        <v>4560</v>
      </c>
      <c r="D80" s="54">
        <v>5043</v>
      </c>
      <c r="E80" s="89">
        <v>4726</v>
      </c>
      <c r="F80" s="41">
        <f t="shared" si="12"/>
        <v>0.0017576280723625073</v>
      </c>
      <c r="G80" s="41">
        <f t="shared" si="13"/>
        <v>0.03640350877192983</v>
      </c>
      <c r="H80" s="10">
        <f t="shared" si="14"/>
        <v>166</v>
      </c>
      <c r="I80" s="35">
        <f t="shared" si="15"/>
        <v>0.00151618943234233</v>
      </c>
      <c r="J80" s="109">
        <v>4847.109</v>
      </c>
      <c r="K80" s="112">
        <v>4775.175</v>
      </c>
      <c r="L80" s="35">
        <f t="shared" si="16"/>
        <v>-0.014840598798170247</v>
      </c>
      <c r="M80" s="14">
        <f t="shared" si="17"/>
        <v>-71.9340000000002</v>
      </c>
    </row>
    <row r="81" spans="1:13" ht="15">
      <c r="A81" s="1">
        <v>80</v>
      </c>
      <c r="B81" s="96" t="s">
        <v>172</v>
      </c>
      <c r="C81" s="10">
        <v>14455</v>
      </c>
      <c r="D81" s="54">
        <v>15061</v>
      </c>
      <c r="E81" s="89">
        <v>15253</v>
      </c>
      <c r="F81" s="41">
        <f t="shared" si="12"/>
        <v>0.005672683239048947</v>
      </c>
      <c r="G81" s="41">
        <f t="shared" si="13"/>
        <v>0.05520581113801453</v>
      </c>
      <c r="H81" s="10">
        <f t="shared" si="14"/>
        <v>798</v>
      </c>
      <c r="I81" s="35">
        <f t="shared" si="15"/>
        <v>0.007288669680778188</v>
      </c>
      <c r="J81" s="109">
        <v>14929.1</v>
      </c>
      <c r="K81" s="112">
        <v>15114.27</v>
      </c>
      <c r="L81" s="35">
        <f t="shared" si="16"/>
        <v>0.012403292897763433</v>
      </c>
      <c r="M81" s="14">
        <f t="shared" si="17"/>
        <v>185.17000000000007</v>
      </c>
    </row>
    <row r="82" spans="1:13" ht="15.75" thickBot="1">
      <c r="A82" s="48">
        <v>81</v>
      </c>
      <c r="B82" s="97" t="s">
        <v>173</v>
      </c>
      <c r="C82" s="68">
        <v>10780</v>
      </c>
      <c r="D82" s="135">
        <v>10963</v>
      </c>
      <c r="E82" s="89">
        <v>11049</v>
      </c>
      <c r="F82" s="41">
        <f t="shared" si="12"/>
        <v>0.004109190133629569</v>
      </c>
      <c r="G82" s="41">
        <f t="shared" si="13"/>
        <v>0.024953617810760668</v>
      </c>
      <c r="H82" s="10">
        <f t="shared" si="14"/>
        <v>269</v>
      </c>
      <c r="I82" s="35">
        <f t="shared" si="15"/>
        <v>0.002456957574096908</v>
      </c>
      <c r="J82" s="109">
        <v>10915.59</v>
      </c>
      <c r="K82" s="112">
        <v>10951.14</v>
      </c>
      <c r="L82" s="35">
        <f t="shared" si="16"/>
        <v>0.0032568097555880416</v>
      </c>
      <c r="M82" s="14">
        <f t="shared" si="17"/>
        <v>35.54999999999927</v>
      </c>
    </row>
    <row r="83" spans="1:13" s="65" customFormat="1" ht="15.75" thickBot="1">
      <c r="A83" s="146" t="s">
        <v>174</v>
      </c>
      <c r="B83" s="148"/>
      <c r="C83" s="57">
        <f>SUM(C2:C82)</f>
        <v>2579366</v>
      </c>
      <c r="D83" s="58">
        <f>SUM(D2:D82)</f>
        <v>2613470</v>
      </c>
      <c r="E83" s="132">
        <f>SUM(E2:E82)</f>
        <v>2688851</v>
      </c>
      <c r="F83" s="26">
        <f t="shared" si="12"/>
        <v>1</v>
      </c>
      <c r="G83" s="43">
        <f t="shared" si="13"/>
        <v>0.042446477157565075</v>
      </c>
      <c r="H83" s="56">
        <f t="shared" si="14"/>
        <v>109485</v>
      </c>
      <c r="I83" s="37">
        <f t="shared" si="15"/>
        <v>1</v>
      </c>
      <c r="J83" s="130">
        <v>2624298</v>
      </c>
      <c r="K83" s="121">
        <v>2650960</v>
      </c>
      <c r="L83" s="37">
        <f t="shared" si="16"/>
        <v>0.010159669366817335</v>
      </c>
      <c r="M83" s="55">
        <f t="shared" si="17"/>
        <v>26662</v>
      </c>
    </row>
    <row r="84" spans="3:13" ht="15">
      <c r="C84" s="3"/>
      <c r="D84" s="3"/>
      <c r="E84" s="3"/>
      <c r="I84" s="63"/>
      <c r="J84" s="64"/>
      <c r="K84" s="64"/>
      <c r="L84" s="63"/>
      <c r="M84" s="64"/>
    </row>
  </sheetData>
  <sheetProtection/>
  <autoFilter ref="A1:M84">
    <sortState ref="A2:M84">
      <sortCondition sortBy="value" ref="A2:A84"/>
    </sortState>
  </autoFilter>
  <mergeCells count="1">
    <mergeCell ref="A83:B8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tepav</dc:creator>
  <cp:keywords/>
  <dc:description/>
  <cp:lastModifiedBy>TOSHIBA G6</cp:lastModifiedBy>
  <dcterms:created xsi:type="dcterms:W3CDTF">2011-08-11T09:01:00Z</dcterms:created>
  <dcterms:modified xsi:type="dcterms:W3CDTF">2013-02-22T15:06:33Z</dcterms:modified>
  <cp:category/>
  <cp:version/>
  <cp:contentType/>
  <cp:contentStatus/>
</cp:coreProperties>
</file>