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951" firstSheet="9" activeTab="16"/>
  </bookViews>
  <sheets>
    <sheet name="# of insured workers" sheetId="1" r:id="rId1"/>
    <sheet name="4a_Sector" sheetId="2" r:id="rId2"/>
    <sheet name="4a_manufacturing sector" sheetId="3" r:id="rId3"/>
    <sheet name="4a_Business by sector" sheetId="4" r:id="rId4"/>
    <sheet name="4a_Business by manufacturing" sheetId="5" r:id="rId5"/>
    <sheet name="4a_province" sheetId="6" r:id="rId6"/>
    <sheet name="4b_Artisans by province" sheetId="7" r:id="rId7"/>
    <sheet name="4b_Agriculture by province" sheetId="8" r:id="rId8"/>
    <sheet name="4c_Public employees by province" sheetId="9" r:id="rId9"/>
    <sheet name="4a_Businesses by province" sheetId="10" r:id="rId10"/>
    <sheet name="4a_Women by sector" sheetId="11" r:id="rId11"/>
    <sheet name="4a_Women by manufacturing secto" sheetId="12" r:id="rId12"/>
    <sheet name="4a_Women by province" sheetId="13" r:id="rId13"/>
    <sheet name="Unemployment insur. application" sheetId="14" r:id="rId14"/>
    <sheet name="Unemployment insur. beneficiari" sheetId="15" r:id="rId15"/>
    <sheet name="Indices" sheetId="16" r:id="rId16"/>
    <sheet name="Indices 2" sheetId="17" r:id="rId17"/>
  </sheets>
  <definedNames>
    <definedName name="_xlnm._FilterDatabase" localSheetId="4" hidden="1">'4a_Business by manufacturing'!$A$1:$M$25</definedName>
    <definedName name="_xlnm._FilterDatabase" localSheetId="3" hidden="1">'4a_Business by sector'!$A$1:$M$95</definedName>
    <definedName name="_xlnm._FilterDatabase" localSheetId="9" hidden="1">'4a_Businesses by province'!$A$1:$M$90</definedName>
    <definedName name="_xlnm._FilterDatabase" localSheetId="2" hidden="1">'4a_manufacturing sector'!$A$1:$M$26</definedName>
    <definedName name="_xlnm._FilterDatabase" localSheetId="11" hidden="1">'4a_Women by manufacturing secto'!$A$1:$M$27</definedName>
    <definedName name="_xlnm._FilterDatabase" localSheetId="12" hidden="1">'4a_Women by province'!$A$1:$N$83</definedName>
    <definedName name="_xlnm._FilterDatabase" localSheetId="10" hidden="1">'4a_Women by sector'!$A$1:$M$90</definedName>
    <definedName name="_xlnm._FilterDatabase" localSheetId="7" hidden="1">'4b_Agriculture by province'!$A$1:$M$84</definedName>
    <definedName name="_xlnm._FilterDatabase" localSheetId="6" hidden="1">'4b_Artisans by province'!$A$1:$M$84</definedName>
    <definedName name="_xlnm._FilterDatabase" localSheetId="8" hidden="1">'4c_Public employees by province'!$A$1:$M$83</definedName>
    <definedName name="_xlnm._FilterDatabase" localSheetId="13" hidden="1">'Unemployment insur. application'!$A$1:$F$83</definedName>
    <definedName name="_xlnm._FilterDatabase" localSheetId="14" hidden="1">'Unemployment insur. beneficiari'!$A$1:$G$83</definedName>
  </definedNames>
  <calcPr fullCalcOnLoad="1"/>
</workbook>
</file>

<file path=xl/sharedStrings.xml><?xml version="1.0" encoding="utf-8"?>
<sst xmlns="http://schemas.openxmlformats.org/spreadsheetml/2006/main" count="1182" uniqueCount="329">
  <si>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</si>
  <si>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</si>
  <si>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</si>
  <si>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</si>
  <si>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</si>
  <si>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</si>
  <si>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</si>
  <si>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</si>
  <si>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</si>
  <si>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</si>
  <si>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</si>
  <si>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</si>
  <si>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</si>
  <si>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</si>
  <si>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</si>
  <si>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</si>
  <si>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</si>
  <si>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</si>
  <si>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</si>
  <si>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</si>
  <si>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</si>
  <si>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</si>
  <si>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</si>
  <si>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</si>
  <si>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</si>
  <si>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</si>
  <si>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</si>
  <si>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</si>
  <si>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</si>
  <si>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</si>
  <si>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</si>
  <si>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</si>
  <si>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</si>
  <si>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</si>
  <si>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</si>
  <si>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</si>
  <si>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</si>
  <si>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</si>
  <si>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</si>
  <si>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</si>
  <si>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</si>
  <si>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</si>
  <si>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</si>
  <si>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</si>
  <si>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</si>
  <si>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</si>
  <si>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</si>
  <si>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</si>
  <si>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</si>
  <si>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</si>
  <si>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</si>
  <si>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</si>
  <si>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</si>
  <si>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</si>
  <si>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</si>
  <si>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</si>
  <si>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</si>
  <si>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</si>
  <si>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</si>
  <si>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</si>
  <si>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</si>
  <si>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</si>
  <si>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</si>
  <si>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</si>
  <si>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</si>
  <si>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</si>
  <si>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</si>
  <si>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</si>
  <si>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</si>
  <si>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</si>
  <si>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</si>
  <si>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</si>
  <si>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</si>
  <si>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</si>
  <si>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</si>
  <si>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</si>
  <si>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</si>
  <si>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</si>
  <si>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</si>
  <si>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</si>
  <si>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</si>
  <si>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</si>
  <si>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</si>
  <si>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</si>
  <si>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</si>
  <si>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</si>
  <si>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</si>
  <si>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</si>
  <si>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</si>
  <si>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</si>
  <si>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</si>
  <si>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</si>
  <si>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</si>
  <si>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</si>
  <si>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</si>
  <si>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</si>
  <si>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</si>
  <si>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</si>
  <si>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</si>
  <si>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</si>
  <si>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</si>
  <si>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</si>
  <si>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</si>
  <si>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</si>
  <si>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</si>
  <si>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</si>
  <si>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</si>
  <si>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</si>
  <si>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</si>
  <si>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</si>
  <si>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</si>
  <si>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</si>
  <si>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</si>
  <si>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</si>
  <si>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</si>
  <si>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</si>
  <si>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</si>
  <si>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</si>
  <si>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</si>
  <si>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</si>
  <si>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</si>
  <si>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</si>
  <si>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</si>
  <si>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</si>
  <si>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</si>
  <si>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</si>
  <si>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</si>
  <si>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</si>
  <si>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</si>
  <si>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</si>
  <si>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</si>
  <si>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</si>
  <si>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</si>
  <si>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</si>
  <si>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</si>
  <si>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</si>
  <si>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</si>
  <si>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</si>
  <si>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</si>
  <si>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</si>
  <si>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</si>
  <si>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</si>
  <si>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</si>
  <si>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</si>
  <si>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</si>
  <si>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</si>
  <si>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</si>
  <si>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</si>
  <si>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</si>
  <si>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</si>
  <si>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</si>
  <si>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</si>
  <si>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</si>
  <si>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</si>
  <si>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</si>
  <si>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</si>
  <si>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</si>
  <si>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</si>
  <si>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</si>
  <si>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</si>
  <si>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</si>
  <si>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4/a(MA)</t>
  </si>
  <si>
    <t>4/c</t>
  </si>
  <si>
    <t>4/c (MA)</t>
  </si>
  <si>
    <t>Months</t>
  </si>
  <si>
    <t># of Compulsory Insured (4a)</t>
  </si>
  <si>
    <t># of Compulsory Insured (4b)</t>
  </si>
  <si>
    <t># of  Insured  (4c)</t>
  </si>
  <si>
    <t>Total # of Insured Employees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</si>
  <si>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</si>
  <si>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</si>
  <si>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</si>
  <si>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Employees (Seasonally Adjusted) </t>
  </si>
  <si>
    <t>Index</t>
  </si>
  <si>
    <t>Index (Seasonally Adjusted)</t>
  </si>
  <si>
    <t>ACTIVITY CODE</t>
  </si>
  <si>
    <t>ACTIVITY GROUP</t>
  </si>
  <si>
    <t>01</t>
  </si>
  <si>
    <t>AGRICULTURE AND FARMING</t>
  </si>
  <si>
    <t>02</t>
  </si>
  <si>
    <t>FORESTRY AND LOGGING</t>
  </si>
  <si>
    <t>03</t>
  </si>
  <si>
    <t>FISHING AND FISH FARMING</t>
  </si>
  <si>
    <t>05</t>
  </si>
  <si>
    <t>MINING OF COAL AND LIGNITE</t>
  </si>
  <si>
    <t>06</t>
  </si>
  <si>
    <t xml:space="preserve">EXTRACTION OF CRUDE PETROLEUM AND NATURAL GAS </t>
  </si>
  <si>
    <t>07</t>
  </si>
  <si>
    <t>MINING OF METAL ORES</t>
  </si>
  <si>
    <t>08</t>
  </si>
  <si>
    <t>OTHER MINING AND QUARRYING</t>
  </si>
  <si>
    <t>09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</si>
  <si>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</si>
  <si>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</si>
  <si>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</si>
  <si>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</si>
  <si>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</si>
  <si>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</si>
  <si>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</si>
  <si>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</si>
  <si>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</si>
  <si>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</si>
  <si>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</si>
  <si>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</si>
  <si>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</si>
  <si>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</si>
  <si>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</si>
  <si>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</si>
  <si>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</si>
  <si>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</si>
  <si>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</si>
  <si>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</si>
  <si>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</si>
  <si>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</si>
  <si>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</si>
  <si>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</si>
  <si>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</si>
  <si>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</si>
  <si>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</si>
  <si>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</si>
  <si>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</si>
  <si>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</si>
  <si>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</si>
  <si>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</si>
  <si>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</si>
  <si>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</si>
  <si>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</si>
  <si>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</si>
  <si>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</si>
  <si>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</si>
  <si>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</si>
  <si>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</si>
  <si>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</si>
  <si>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</si>
  <si>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</si>
  <si>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</si>
  <si>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</si>
  <si>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</si>
  <si>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</si>
  <si>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</si>
  <si>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</si>
  <si>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</si>
  <si>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</si>
  <si>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</si>
  <si>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</si>
  <si>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</si>
  <si>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</si>
  <si>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</si>
  <si>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</si>
  <si>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</si>
  <si>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</si>
  <si>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</si>
  <si>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</si>
  <si>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</si>
  <si>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</si>
  <si>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</si>
  <si>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</si>
  <si>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</si>
  <si>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</si>
  <si>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</si>
  <si>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</si>
  <si>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</si>
  <si>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</si>
  <si>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</si>
  <si>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</si>
  <si>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</si>
  <si>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</si>
  <si>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</si>
  <si>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</si>
  <si>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</si>
  <si>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</si>
  <si>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</si>
  <si>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</si>
  <si>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</si>
  <si>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MANUFACTURE TOTAL</t>
  </si>
  <si>
    <t>Share of the Sector (May 2013)</t>
  </si>
  <si>
    <t>Change in the # of Employees (May 2013 - May 2012)</t>
  </si>
  <si>
    <t>Difference Between the # of Employees (May 2013 - May 2012)</t>
  </si>
  <si>
    <t>Share of the Sector in the Increase (%) (May 2013)</t>
  </si>
  <si>
    <t>May 2013 (Seasonally Adjusted)</t>
  </si>
  <si>
    <t>April 2013 (Seasonally Adjusted)</t>
  </si>
  <si>
    <t>Change in the # of Employees (May 2013 - April 2013) (Seasonally Adjusted)</t>
  </si>
  <si>
    <t>Difference Between the # of Employees (May 2013 - April 2013) (Seasonally Adjusted)</t>
  </si>
  <si>
    <t>Change in the # of Businesses (May 2013 - May 2012)</t>
  </si>
  <si>
    <t>Difference Between the # of Businesses (May 2013 - May 2012)</t>
  </si>
  <si>
    <t>Change in the # of Businesses (May 2013 - April 2013) (Seasonally Adjusted)</t>
  </si>
  <si>
    <t>Difference Between the # of Businesses (May 2013 - April 2013) (Seasonally Adjusted)</t>
  </si>
  <si>
    <t>Share of the Province (May 2013)</t>
  </si>
  <si>
    <t>Share of the Province in the Increase (%) (May 2013)</t>
  </si>
  <si>
    <t>PROVINCE CODE</t>
  </si>
  <si>
    <t>PROVINCES</t>
  </si>
  <si>
    <t>Change in the # of Artisans (May 2013 - May 2012)</t>
  </si>
  <si>
    <t>Difference Between the # of Artisans (May 2013 - May 2012)</t>
  </si>
  <si>
    <t>Change in the # of Artisans (May 2013 - April 2013) (Seasonally Adjusted)</t>
  </si>
  <si>
    <t>Difference Between the # of Artisans (May 2013 - April 2013) (Seasonally Adjusted)</t>
  </si>
  <si>
    <t>Change in the # of Agricultural Workers (May 2013 - May 2012)</t>
  </si>
  <si>
    <t>Difference Between the # of Agricultural Workers (May 2013 - May 2012)</t>
  </si>
  <si>
    <t>Change in the # of Agricultural Workers (May 2013 - April 2013) (Seasonally Adjusted)</t>
  </si>
  <si>
    <t>Difference Between the # of Agricultural Workers (May 2013 - April 2013) (Seasonally Adjusted)</t>
  </si>
  <si>
    <t>Change in the # of Public Employees (May 2013 - May 2012)</t>
  </si>
  <si>
    <t>Difference Between the # of Public Employees (May 2013 - May 2012)</t>
  </si>
  <si>
    <t>Change in the # of Public Employees (May 2013 - April 2013) (Seasonally Adjusted)</t>
  </si>
  <si>
    <t>Difference Between the # of Public Employees (May 2013 - April 2013) (Seasonally Adjusted)</t>
  </si>
  <si>
    <t>Share of the Sector in Insured Women Employment (May 2013)</t>
  </si>
  <si>
    <t>Change in the # of Women in Insured Employment (May 2013 - May 2012)</t>
  </si>
  <si>
    <t>Difference Between the # of Women in Insured Employment (May 2013 - May 2012)</t>
  </si>
  <si>
    <t>Change in the # of Women in Insured Employment (May 2013 - April 2013) (Seasonally Adjusted)</t>
  </si>
  <si>
    <t>Difference Between the # of Women in Insured Employment (May 2013 - April 2013) (Seasonally Adjusted)</t>
  </si>
  <si>
    <t>Share of the Province in Insured Women Employment (May 2013)</t>
  </si>
  <si>
    <t>Share of the Province in Insured Women's Employment(May 2013)</t>
  </si>
  <si>
    <t>Change in the # of Applications (May 2013 - May 2012)</t>
  </si>
  <si>
    <t>Difference between the # of Applications (May 2013 - May 2012)</t>
  </si>
  <si>
    <t>Change in the # of Beneficiaries (May 2013 - May 2012)</t>
  </si>
  <si>
    <t>Difference between the # of Beneficiaries (May 2013 - May 2012)</t>
  </si>
  <si>
    <t>Month</t>
  </si>
  <si>
    <t>Women's Employment in proportion to Total Employment</t>
  </si>
  <si>
    <t>Women's Employment in proportion to Total Employment (Seasonally Adjusted)</t>
  </si>
  <si>
    <t>4/a_index</t>
  </si>
  <si>
    <t>4/a(MA)_index</t>
  </si>
  <si>
    <t>4/b Artisans</t>
  </si>
  <si>
    <t>4/b Artisans (MA)</t>
  </si>
  <si>
    <t>4/b_Artisans_index</t>
  </si>
  <si>
    <t>4/b Artisans (MA)_index</t>
  </si>
  <si>
    <t>4/b Agriculture</t>
  </si>
  <si>
    <t>4/b Agriculture (MA)</t>
  </si>
  <si>
    <t>4/b_Agr_index</t>
  </si>
  <si>
    <t>4/b Agrivulture (MA)_index</t>
  </si>
  <si>
    <t>4/c_index</t>
  </si>
  <si>
    <t>4/c (MA)_index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</si>
</sst>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.0%"/>
    <numFmt numFmtId="174" formatCode="0.0"/>
    <numFmt numFmtId="175" formatCode="#,##0.0"/>
    <numFmt numFmtId="176" formatCode="#,##0_ ;\-#,##0\ "/>
    <numFmt numFmtId="177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5" fillId="0" borderId="0" applyNumberFormat="0" applyFill="0" applyBorder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4" fillId="0" borderId="11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4" fillId="0" borderId="13" xfId="53" applyFont="1" applyFill="1" applyBorder="1" applyAlignment="1">
      <alignment vertical="center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2" fillId="34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" fontId="42" fillId="34" borderId="19" xfId="0" applyNumberFormat="1" applyFont="1" applyFill="1" applyBorder="1" applyAlignment="1">
      <alignment horizontal="center" vertical="center" wrapText="1"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42" fillId="34" borderId="16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42" fillId="34" borderId="19" xfId="0" applyFont="1" applyFill="1" applyBorder="1" applyAlignment="1">
      <alignment horizontal="center" vertical="center" wrapText="1"/>
    </xf>
    <xf numFmtId="0" fontId="4" fillId="33" borderId="21" xfId="50" applyFont="1" applyFill="1" applyBorder="1" applyAlignment="1">
      <alignment horizontal="center"/>
      <protection/>
    </xf>
    <xf numFmtId="172" fontId="0" fillId="0" borderId="15" xfId="0" applyNumberFormat="1" applyBorder="1" applyAlignment="1">
      <alignment/>
    </xf>
    <xf numFmtId="17" fontId="42" fillId="34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42" fillId="0" borderId="16" xfId="0" applyFont="1" applyBorder="1" applyAlignment="1">
      <alignment/>
    </xf>
    <xf numFmtId="0" fontId="42" fillId="0" borderId="19" xfId="0" applyFont="1" applyBorder="1" applyAlignment="1">
      <alignment/>
    </xf>
    <xf numFmtId="173" fontId="0" fillId="0" borderId="18" xfId="66" applyNumberFormat="1" applyFont="1" applyBorder="1" applyAlignment="1">
      <alignment/>
    </xf>
    <xf numFmtId="0" fontId="42" fillId="34" borderId="16" xfId="0" applyFont="1" applyFill="1" applyBorder="1" applyAlignment="1">
      <alignment horizontal="center" vertical="center" wrapText="1"/>
    </xf>
    <xf numFmtId="173" fontId="0" fillId="0" borderId="22" xfId="0" applyNumberFormat="1" applyBorder="1" applyAlignment="1">
      <alignment/>
    </xf>
    <xf numFmtId="173" fontId="0" fillId="0" borderId="15" xfId="0" applyNumberFormat="1" applyBorder="1" applyAlignment="1">
      <alignment/>
    </xf>
    <xf numFmtId="17" fontId="42" fillId="34" borderId="17" xfId="0" applyNumberFormat="1" applyFont="1" applyFill="1" applyBorder="1" applyAlignment="1">
      <alignment horizontal="center" vertical="center" wrapText="1"/>
    </xf>
    <xf numFmtId="17" fontId="42" fillId="34" borderId="23" xfId="0" applyNumberFormat="1" applyFont="1" applyFill="1" applyBorder="1" applyAlignment="1">
      <alignment horizontal="center" vertical="center" wrapText="1"/>
    </xf>
    <xf numFmtId="173" fontId="0" fillId="0" borderId="17" xfId="66" applyNumberFormat="1" applyFont="1" applyBorder="1" applyAlignment="1">
      <alignment/>
    </xf>
    <xf numFmtId="0" fontId="42" fillId="34" borderId="24" xfId="0" applyFont="1" applyFill="1" applyBorder="1" applyAlignment="1">
      <alignment horizontal="center" vertical="center" wrapText="1"/>
    </xf>
    <xf numFmtId="0" fontId="4" fillId="33" borderId="25" xfId="50" applyFont="1" applyFill="1" applyBorder="1" applyAlignment="1">
      <alignment horizontal="center"/>
      <protection/>
    </xf>
    <xf numFmtId="0" fontId="42" fillId="34" borderId="19" xfId="0" applyFont="1" applyFill="1" applyBorder="1" applyAlignment="1">
      <alignment horizontal="center" wrapText="1"/>
    </xf>
    <xf numFmtId="174" fontId="0" fillId="0" borderId="15" xfId="0" applyNumberFormat="1" applyBorder="1" applyAlignment="1">
      <alignment/>
    </xf>
    <xf numFmtId="174" fontId="0" fillId="0" borderId="18" xfId="0" applyNumberFormat="1" applyBorder="1" applyAlignment="1">
      <alignment/>
    </xf>
    <xf numFmtId="17" fontId="42" fillId="34" borderId="14" xfId="0" applyNumberFormat="1" applyFont="1" applyFill="1" applyBorder="1" applyAlignment="1">
      <alignment horizontal="center" vertical="center" wrapText="1"/>
    </xf>
    <xf numFmtId="172" fontId="0" fillId="0" borderId="18" xfId="0" applyNumberFormat="1" applyBorder="1" applyAlignment="1">
      <alignment/>
    </xf>
    <xf numFmtId="3" fontId="42" fillId="0" borderId="19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172" fontId="42" fillId="0" borderId="16" xfId="0" applyNumberFormat="1" applyFont="1" applyBorder="1" applyAlignment="1">
      <alignment/>
    </xf>
    <xf numFmtId="172" fontId="42" fillId="0" borderId="19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173" fontId="0" fillId="0" borderId="20" xfId="66" applyNumberFormat="1" applyFont="1" applyBorder="1" applyAlignment="1">
      <alignment/>
    </xf>
    <xf numFmtId="3" fontId="0" fillId="0" borderId="26" xfId="0" applyNumberFormat="1" applyBorder="1" applyAlignment="1">
      <alignment/>
    </xf>
    <xf numFmtId="174" fontId="0" fillId="0" borderId="0" xfId="0" applyNumberFormat="1" applyAlignment="1">
      <alignment/>
    </xf>
    <xf numFmtId="0" fontId="43" fillId="0" borderId="0" xfId="0" applyFont="1" applyAlignment="1">
      <alignment/>
    </xf>
    <xf numFmtId="17" fontId="23" fillId="34" borderId="16" xfId="0" applyNumberFormat="1" applyFont="1" applyFill="1" applyBorder="1" applyAlignment="1">
      <alignment horizontal="center" vertical="center" wrapText="1"/>
    </xf>
    <xf numFmtId="17" fontId="23" fillId="34" borderId="19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73" fontId="0" fillId="0" borderId="0" xfId="66" applyNumberFormat="1" applyFont="1" applyAlignment="1">
      <alignment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66" applyNumberFormat="1" applyFont="1" applyAlignment="1">
      <alignment/>
    </xf>
    <xf numFmtId="0" fontId="42" fillId="35" borderId="19" xfId="0" applyFont="1" applyFill="1" applyBorder="1" applyAlignment="1">
      <alignment horizontal="center" vertical="center" wrapText="1"/>
    </xf>
    <xf numFmtId="0" fontId="42" fillId="7" borderId="19" xfId="0" applyFont="1" applyFill="1" applyBorder="1" applyAlignment="1">
      <alignment horizontal="center" vertical="center" wrapText="1"/>
    </xf>
    <xf numFmtId="0" fontId="42" fillId="9" borderId="24" xfId="0" applyFont="1" applyFill="1" applyBorder="1" applyAlignment="1">
      <alignment horizontal="center" vertical="center" wrapText="1"/>
    </xf>
    <xf numFmtId="175" fontId="0" fillId="0" borderId="18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15" xfId="66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0" fontId="4" fillId="0" borderId="11" xfId="50" applyFont="1" applyFill="1" applyBorder="1">
      <alignment/>
      <protection/>
    </xf>
    <xf numFmtId="0" fontId="4" fillId="0" borderId="12" xfId="50" applyFont="1" applyFill="1" applyBorder="1">
      <alignment/>
      <protection/>
    </xf>
    <xf numFmtId="0" fontId="4" fillId="0" borderId="27" xfId="50" applyFont="1" applyFill="1" applyBorder="1">
      <alignment/>
      <protection/>
    </xf>
    <xf numFmtId="173" fontId="0" fillId="0" borderId="0" xfId="66" applyNumberFormat="1" applyFont="1" applyFill="1" applyBorder="1" applyAlignment="1">
      <alignment/>
    </xf>
    <xf numFmtId="173" fontId="0" fillId="0" borderId="0" xfId="66" applyNumberFormat="1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66" applyNumberFormat="1" applyFont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2" fillId="0" borderId="18" xfId="0" applyNumberFormat="1" applyFont="1" applyBorder="1" applyAlignment="1">
      <alignment/>
    </xf>
    <xf numFmtId="3" fontId="42" fillId="0" borderId="29" xfId="0" applyNumberFormat="1" applyFont="1" applyBorder="1" applyAlignment="1">
      <alignment/>
    </xf>
    <xf numFmtId="3" fontId="42" fillId="0" borderId="24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72" fontId="42" fillId="0" borderId="2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173" fontId="0" fillId="0" borderId="22" xfId="66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175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173" fontId="0" fillId="0" borderId="17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0" fontId="28" fillId="0" borderId="0" xfId="0" applyFont="1" applyBorder="1" applyAlignment="1">
      <alignment/>
    </xf>
    <xf numFmtId="3" fontId="0" fillId="0" borderId="28" xfId="0" applyNumberFormat="1" applyFill="1" applyBorder="1" applyAlignment="1">
      <alignment/>
    </xf>
    <xf numFmtId="3" fontId="42" fillId="0" borderId="19" xfId="0" applyNumberFormat="1" applyFont="1" applyFill="1" applyBorder="1" applyAlignment="1">
      <alignment/>
    </xf>
    <xf numFmtId="3" fontId="42" fillId="0" borderId="29" xfId="0" applyNumberFormat="1" applyFont="1" applyFill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6" xfId="0" applyNumberFormat="1" applyBorder="1" applyAlignment="1">
      <alignment/>
    </xf>
    <xf numFmtId="175" fontId="0" fillId="0" borderId="28" xfId="0" applyNumberFormat="1" applyBorder="1" applyAlignment="1">
      <alignment/>
    </xf>
    <xf numFmtId="175" fontId="0" fillId="0" borderId="28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73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18" xfId="0" applyNumberFormat="1" applyFont="1" applyBorder="1" applyAlignment="1">
      <alignment/>
    </xf>
    <xf numFmtId="174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66" applyNumberFormat="1" applyFont="1" applyFill="1" applyAlignment="1">
      <alignment/>
    </xf>
    <xf numFmtId="3" fontId="0" fillId="0" borderId="18" xfId="66" applyNumberFormat="1" applyFont="1" applyBorder="1" applyAlignment="1">
      <alignment/>
    </xf>
    <xf numFmtId="173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66" applyNumberFormat="1" applyFont="1" applyBorder="1" applyAlignment="1">
      <alignment/>
    </xf>
    <xf numFmtId="3" fontId="0" fillId="0" borderId="28" xfId="0" applyNumberFormat="1" applyFill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42" fillId="0" borderId="29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172" fontId="0" fillId="0" borderId="18" xfId="66" applyNumberFormat="1" applyFont="1" applyBorder="1" applyAlignment="1">
      <alignment/>
    </xf>
    <xf numFmtId="175" fontId="0" fillId="0" borderId="15" xfId="0" applyNumberFormat="1" applyBorder="1" applyAlignment="1">
      <alignment/>
    </xf>
    <xf numFmtId="173" fontId="42" fillId="0" borderId="16" xfId="0" applyNumberFormat="1" applyFont="1" applyBorder="1" applyAlignment="1">
      <alignment/>
    </xf>
    <xf numFmtId="173" fontId="42" fillId="0" borderId="19" xfId="0" applyNumberFormat="1" applyFont="1" applyBorder="1" applyAlignment="1">
      <alignment/>
    </xf>
    <xf numFmtId="173" fontId="42" fillId="0" borderId="19" xfId="66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31" xfId="0" applyNumberFormat="1" applyFont="1" applyBorder="1" applyAlignment="1">
      <alignment/>
    </xf>
    <xf numFmtId="173" fontId="42" fillId="0" borderId="19" xfId="0" applyNumberFormat="1" applyFont="1" applyFill="1" applyBorder="1" applyAlignment="1">
      <alignment/>
    </xf>
    <xf numFmtId="173" fontId="42" fillId="0" borderId="24" xfId="0" applyNumberFormat="1" applyFont="1" applyBorder="1" applyAlignment="1">
      <alignment/>
    </xf>
    <xf numFmtId="173" fontId="42" fillId="0" borderId="16" xfId="66" applyNumberFormat="1" applyFont="1" applyBorder="1" applyAlignment="1">
      <alignment/>
    </xf>
    <xf numFmtId="173" fontId="0" fillId="0" borderId="18" xfId="66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18" xfId="66" applyNumberFormat="1" applyFont="1" applyFill="1" applyBorder="1" applyAlignment="1">
      <alignment/>
    </xf>
    <xf numFmtId="173" fontId="0" fillId="0" borderId="20" xfId="0" applyNumberFormat="1" applyBorder="1" applyAlignment="1">
      <alignment/>
    </xf>
    <xf numFmtId="0" fontId="6" fillId="33" borderId="16" xfId="53" applyFont="1" applyFill="1" applyBorder="1" applyAlignment="1">
      <alignment horizontal="center" vertical="top" wrapText="1"/>
      <protection/>
    </xf>
    <xf numFmtId="0" fontId="3" fillId="33" borderId="16" xfId="50" applyFont="1" applyFill="1" applyBorder="1" applyAlignment="1">
      <alignment horizontal="center"/>
      <protection/>
    </xf>
    <xf numFmtId="0" fontId="3" fillId="33" borderId="24" xfId="50" applyFont="1" applyFill="1" applyBorder="1" applyAlignment="1">
      <alignment horizontal="center"/>
      <protection/>
    </xf>
    <xf numFmtId="0" fontId="6" fillId="33" borderId="24" xfId="53" applyFont="1" applyFill="1" applyBorder="1" applyAlignment="1" quotePrefix="1">
      <alignment horizontal="center" vertical="top" wrapText="1"/>
      <protection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 vertical="center"/>
    </xf>
    <xf numFmtId="0" fontId="3" fillId="36" borderId="21" xfId="53" applyFont="1" applyFill="1" applyBorder="1" applyAlignment="1" quotePrefix="1">
      <alignment horizontal="center" vertical="top"/>
      <protection/>
    </xf>
    <xf numFmtId="0" fontId="3" fillId="36" borderId="10" xfId="53" applyFont="1" applyFill="1" applyBorder="1" applyAlignment="1" quotePrefix="1">
      <alignment horizontal="center" vertical="top"/>
      <protection/>
    </xf>
    <xf numFmtId="0" fontId="3" fillId="36" borderId="25" xfId="53" applyFont="1" applyFill="1" applyBorder="1" applyAlignment="1" quotePrefix="1">
      <alignment horizontal="center" vertical="top"/>
      <protection/>
    </xf>
    <xf numFmtId="0" fontId="6" fillId="36" borderId="16" xfId="53" applyFont="1" applyFill="1" applyBorder="1" applyAlignment="1">
      <alignment horizontal="center" vertical="top" wrapText="1"/>
      <protection/>
    </xf>
    <xf numFmtId="0" fontId="6" fillId="36" borderId="24" xfId="53" applyFont="1" applyFill="1" applyBorder="1" applyAlignment="1" quotePrefix="1">
      <alignment horizontal="center" vertical="top" wrapText="1"/>
      <protection/>
    </xf>
    <xf numFmtId="17" fontId="42" fillId="34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125"/>
          <c:w val="0.947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workers'!$A$11:$A$66</c:f>
              <c:strCache/>
            </c:strRef>
          </c:cat>
          <c:val>
            <c:numRef>
              <c:f>'# of insured workers'!$J$11:$J$66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workers'!$A$11:$A$66</c:f>
              <c:strCache/>
            </c:strRef>
          </c:cat>
          <c:val>
            <c:numRef>
              <c:f>'# of insured workers'!$K$11:$K$66</c:f>
              <c:numCache/>
            </c:numRef>
          </c:val>
          <c:smooth val="0"/>
        </c:ser>
        <c:marker val="1"/>
        <c:axId val="58594998"/>
        <c:axId val="57592935"/>
      </c:lineChart>
      <c:dateAx>
        <c:axId val="585949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9293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7592935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94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92275"/>
          <c:w val="0.299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5"/>
          <c:w val="0.965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</c:f>
              <c:strCache>
                <c:ptCount val="1"/>
                <c:pt idx="0">
                  <c:v>Women's Employment in proportion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Indices!$A$2:$A$57</c:f>
              <c:strCache/>
            </c:strRef>
          </c:cat>
          <c:val>
            <c:numRef>
              <c:f>Indices!$B$2:$B$57</c:f>
              <c:numCache/>
            </c:numRef>
          </c:val>
          <c:smooth val="1"/>
        </c:ser>
        <c:ser>
          <c:idx val="1"/>
          <c:order val="1"/>
          <c:tx>
            <c:strRef>
              <c:f>Indices!$C$1</c:f>
              <c:strCache>
                <c:ptCount val="1"/>
                <c:pt idx="0">
                  <c:v>Women's Employment in proportion to Total Employment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Indices!$A$2:$A$57</c:f>
              <c:strCache/>
            </c:strRef>
          </c:cat>
          <c:val>
            <c:numRef>
              <c:f>Indices!$C$2:$C$57</c:f>
              <c:numCache/>
            </c:numRef>
          </c:val>
          <c:smooth val="1"/>
        </c:ser>
        <c:marker val="1"/>
        <c:axId val="48574368"/>
        <c:axId val="34516129"/>
      </c:lineChart>
      <c:dateAx>
        <c:axId val="485743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161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4516129"/>
        <c:scaling>
          <c:orientation val="minMax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4368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5"/>
          <c:y val="0.88175"/>
          <c:w val="0.6917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25"/>
          <c:w val="0.970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2'!$D$1</c:f>
              <c:strCache>
                <c:ptCount val="1"/>
                <c:pt idx="0">
                  <c:v>4/a_index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2'!$D$2:$D$57</c:f>
              <c:numCache/>
            </c:numRef>
          </c:val>
          <c:smooth val="0"/>
        </c:ser>
        <c:ser>
          <c:idx val="1"/>
          <c:order val="1"/>
          <c:tx>
            <c:strRef>
              <c:f>'Indices 2'!$E$1</c:f>
              <c:strCache>
                <c:ptCount val="1"/>
                <c:pt idx="0">
                  <c:v>4/a(MA)_index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2'!$E$2:$E$57</c:f>
              <c:numCache/>
            </c:numRef>
          </c:val>
          <c:smooth val="0"/>
        </c:ser>
        <c:marker val="1"/>
        <c:axId val="42209706"/>
        <c:axId val="44343035"/>
      </c:lineChart>
      <c:dateAx>
        <c:axId val="422097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4303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343035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375"/>
          <c:y val="0.91175"/>
          <c:w val="0.40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-0.012"/>
          <c:w val="0.9797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2'!$H$1</c:f>
              <c:strCache>
                <c:ptCount val="1"/>
                <c:pt idx="0">
                  <c:v>4/b_Artisans_index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2'!$H$2:$H$57</c:f>
              <c:numCache/>
            </c:numRef>
          </c:val>
          <c:smooth val="0"/>
        </c:ser>
        <c:ser>
          <c:idx val="1"/>
          <c:order val="1"/>
          <c:tx>
            <c:strRef>
              <c:f>'Indices 2'!$I$1</c:f>
              <c:strCache>
                <c:ptCount val="1"/>
                <c:pt idx="0">
                  <c:v>4/b Artisans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2'!$I$2:$I$57</c:f>
              <c:numCache/>
            </c:numRef>
          </c:val>
          <c:smooth val="0"/>
        </c:ser>
        <c:marker val="1"/>
        <c:axId val="63542996"/>
        <c:axId val="35016053"/>
      </c:lineChart>
      <c:dateAx>
        <c:axId val="635429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1605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5016053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2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.9125"/>
          <c:w val="0.5512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"/>
          <c:w val="0.976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2'!$L$1</c:f>
              <c:strCache>
                <c:ptCount val="1"/>
                <c:pt idx="0">
                  <c:v>4/b_Agr_index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2'!$L$2:$L$57</c:f>
              <c:numCache/>
            </c:numRef>
          </c:val>
          <c:smooth val="0"/>
        </c:ser>
        <c:ser>
          <c:idx val="1"/>
          <c:order val="1"/>
          <c:tx>
            <c:strRef>
              <c:f>'Indices 2'!$M$1</c:f>
              <c:strCache>
                <c:ptCount val="1"/>
                <c:pt idx="0">
                  <c:v>4/b Agrivulture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2'!$M$2:$M$57</c:f>
              <c:numCache/>
            </c:numRef>
          </c:val>
          <c:smooth val="0"/>
        </c:ser>
        <c:marker val="1"/>
        <c:axId val="46709022"/>
        <c:axId val="17728015"/>
      </c:lineChart>
      <c:dateAx>
        <c:axId val="467090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2801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7728015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9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135"/>
          <c:w val="0.526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2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'Indices 2'!$P$1</c:f>
              <c:strCache>
                <c:ptCount val="1"/>
                <c:pt idx="0">
                  <c:v>4/c_index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2'!$P$2:$P$57</c:f>
              <c:numCache/>
            </c:numRef>
          </c:val>
          <c:smooth val="0"/>
        </c:ser>
        <c:ser>
          <c:idx val="1"/>
          <c:order val="1"/>
          <c:tx>
            <c:strRef>
              <c:f>'Indices 2'!$Q$1</c:f>
              <c:strCache>
                <c:ptCount val="1"/>
                <c:pt idx="0">
                  <c:v>4/c (MA)_index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2'!$A$2:$A$57</c:f>
              <c:strCache/>
            </c:strRef>
          </c:cat>
          <c:val>
            <c:numRef>
              <c:f>'Indices 2'!$Q$2:$Q$57</c:f>
              <c:numCache/>
            </c:numRef>
          </c:val>
          <c:smooth val="0"/>
        </c:ser>
        <c:marker val="1"/>
        <c:axId val="25334408"/>
        <c:axId val="26683081"/>
      </c:lineChart>
      <c:dateAx>
        <c:axId val="253344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8308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683081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4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9125"/>
          <c:w val="0.382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0.56175</cdr:y>
    </cdr:from>
    <cdr:to>
      <cdr:x>0.9655</cdr:x>
      <cdr:y>0.56175</cdr:y>
    </cdr:to>
    <cdr:sp>
      <cdr:nvSpPr>
        <cdr:cNvPr id="1" name="2 Düz Bağlayıcı"/>
        <cdr:cNvSpPr>
          <a:spLocks/>
        </cdr:cNvSpPr>
      </cdr:nvSpPr>
      <cdr:spPr>
        <a:xfrm flipV="1">
          <a:off x="714375" y="1914525"/>
          <a:ext cx="7820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27</xdr:col>
      <xdr:colOff>0</xdr:colOff>
      <xdr:row>18</xdr:row>
      <xdr:rowOff>180975</xdr:rowOff>
    </xdr:to>
    <xdr:graphicFrame>
      <xdr:nvGraphicFramePr>
        <xdr:cNvPr id="1" name="1 Grafik"/>
        <xdr:cNvGraphicFramePr/>
      </xdr:nvGraphicFramePr>
      <xdr:xfrm>
        <a:off x="12277725" y="781050"/>
        <a:ext cx="8848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419100</xdr:rowOff>
    </xdr:from>
    <xdr:to>
      <xdr:col>18</xdr:col>
      <xdr:colOff>123825</xdr:colOff>
      <xdr:row>17</xdr:row>
      <xdr:rowOff>9525</xdr:rowOff>
    </xdr:to>
    <xdr:graphicFrame>
      <xdr:nvGraphicFramePr>
        <xdr:cNvPr id="1" name="4 Grafik"/>
        <xdr:cNvGraphicFramePr/>
      </xdr:nvGraphicFramePr>
      <xdr:xfrm>
        <a:off x="3381375" y="419100"/>
        <a:ext cx="8277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3</xdr:col>
      <xdr:colOff>2000250</xdr:colOff>
      <xdr:row>76</xdr:row>
      <xdr:rowOff>76200</xdr:rowOff>
    </xdr:to>
    <xdr:graphicFrame>
      <xdr:nvGraphicFramePr>
        <xdr:cNvPr id="1" name="1 Grafik"/>
        <xdr:cNvGraphicFramePr/>
      </xdr:nvGraphicFramePr>
      <xdr:xfrm>
        <a:off x="95250" y="115347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59</xdr:row>
      <xdr:rowOff>142875</xdr:rowOff>
    </xdr:from>
    <xdr:to>
      <xdr:col>9</xdr:col>
      <xdr:colOff>19050</xdr:colOff>
      <xdr:row>76</xdr:row>
      <xdr:rowOff>142875</xdr:rowOff>
    </xdr:to>
    <xdr:graphicFrame>
      <xdr:nvGraphicFramePr>
        <xdr:cNvPr id="2" name="2 Grafik"/>
        <xdr:cNvGraphicFramePr/>
      </xdr:nvGraphicFramePr>
      <xdr:xfrm>
        <a:off x="6019800" y="11582400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59</xdr:row>
      <xdr:rowOff>161925</xdr:rowOff>
    </xdr:from>
    <xdr:to>
      <xdr:col>14</xdr:col>
      <xdr:colOff>1038225</xdr:colOff>
      <xdr:row>77</xdr:row>
      <xdr:rowOff>9525</xdr:rowOff>
    </xdr:to>
    <xdr:graphicFrame>
      <xdr:nvGraphicFramePr>
        <xdr:cNvPr id="3" name="3 Grafik"/>
        <xdr:cNvGraphicFramePr/>
      </xdr:nvGraphicFramePr>
      <xdr:xfrm>
        <a:off x="12553950" y="11601450"/>
        <a:ext cx="64389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295275</xdr:colOff>
      <xdr:row>59</xdr:row>
      <xdr:rowOff>142875</xdr:rowOff>
    </xdr:from>
    <xdr:to>
      <xdr:col>23</xdr:col>
      <xdr:colOff>533400</xdr:colOff>
      <xdr:row>76</xdr:row>
      <xdr:rowOff>142875</xdr:rowOff>
    </xdr:to>
    <xdr:graphicFrame>
      <xdr:nvGraphicFramePr>
        <xdr:cNvPr id="4" name="4 Grafik"/>
        <xdr:cNvGraphicFramePr/>
      </xdr:nvGraphicFramePr>
      <xdr:xfrm>
        <a:off x="19411950" y="1158240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57150</xdr:rowOff>
    </xdr:from>
    <xdr:to>
      <xdr:col>8</xdr:col>
      <xdr:colOff>704850</xdr:colOff>
      <xdr:row>64</xdr:row>
      <xdr:rowOff>57150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2449175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67</xdr:row>
      <xdr:rowOff>95250</xdr:rowOff>
    </xdr:from>
    <xdr:to>
      <xdr:col>23</xdr:col>
      <xdr:colOff>457200</xdr:colOff>
      <xdr:row>67</xdr:row>
      <xdr:rowOff>95250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05877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8" t="s">
        <v>164</v>
      </c>
      <c r="B1" s="18" t="s">
        <v>165</v>
      </c>
      <c r="C1" s="33" t="s">
        <v>166</v>
      </c>
      <c r="D1" s="18" t="s">
        <v>167</v>
      </c>
      <c r="E1" s="33" t="s">
        <v>168</v>
      </c>
      <c r="F1" s="18" t="s">
        <v>169</v>
      </c>
      <c r="G1" s="33" t="s">
        <v>170</v>
      </c>
      <c r="H1" s="18" t="s">
        <v>171</v>
      </c>
      <c r="I1" s="149" t="s">
        <v>172</v>
      </c>
      <c r="J1" s="150" t="s">
        <v>173</v>
      </c>
      <c r="K1" s="35" t="s">
        <v>174</v>
      </c>
    </row>
    <row r="2" spans="1:11" ht="15">
      <c r="A2" s="45">
        <v>39448</v>
      </c>
      <c r="B2" s="11">
        <v>8449577</v>
      </c>
      <c r="C2" s="7">
        <v>3124938</v>
      </c>
      <c r="D2" s="11">
        <v>2188536.741667897</v>
      </c>
      <c r="E2" s="11">
        <f>SUM(B2:D2)</f>
        <v>13763051.741667897</v>
      </c>
      <c r="F2" s="11"/>
      <c r="G2" s="76"/>
      <c r="H2" s="11"/>
      <c r="I2" s="76"/>
      <c r="J2" s="44"/>
      <c r="K2" s="37"/>
    </row>
    <row r="3" spans="1:11" ht="15">
      <c r="A3" s="46">
        <v>39479</v>
      </c>
      <c r="B3" s="12">
        <v>8474374</v>
      </c>
      <c r="C3" s="9">
        <v>3120508</v>
      </c>
      <c r="D3" s="12">
        <v>2187729.3742594407</v>
      </c>
      <c r="E3" s="12">
        <f>SUM(B3:D3)</f>
        <v>13782611.37425944</v>
      </c>
      <c r="F3" s="12"/>
      <c r="G3" s="77"/>
      <c r="H3" s="77"/>
      <c r="I3" s="77"/>
      <c r="J3" s="44"/>
      <c r="K3" s="37"/>
    </row>
    <row r="4" spans="1:11" ht="15">
      <c r="A4" s="46">
        <v>39508</v>
      </c>
      <c r="B4" s="12">
        <v>8704188</v>
      </c>
      <c r="C4" s="9">
        <v>3114771</v>
      </c>
      <c r="D4" s="12">
        <v>2186579.1889824276</v>
      </c>
      <c r="E4" s="12">
        <f>SUM(B4:D4)</f>
        <v>14005538.188982427</v>
      </c>
      <c r="F4" s="12"/>
      <c r="G4" s="77"/>
      <c r="H4" s="77"/>
      <c r="I4" s="77"/>
      <c r="J4" s="44"/>
      <c r="K4" s="37"/>
    </row>
    <row r="5" spans="1:11" ht="15">
      <c r="A5" s="46">
        <v>39539</v>
      </c>
      <c r="B5" s="12">
        <v>10097779</v>
      </c>
      <c r="C5" s="9">
        <v>3116223</v>
      </c>
      <c r="D5" s="12">
        <v>2188697.8571152603</v>
      </c>
      <c r="E5" s="12">
        <f>SUM(B5:D5)</f>
        <v>15402699.857115261</v>
      </c>
      <c r="F5" s="12"/>
      <c r="G5" s="77"/>
      <c r="H5" s="77"/>
      <c r="I5" s="77"/>
      <c r="J5" s="44"/>
      <c r="K5" s="37"/>
    </row>
    <row r="6" spans="1:11" ht="15">
      <c r="A6" s="46">
        <v>39569</v>
      </c>
      <c r="B6" s="12">
        <v>9703722</v>
      </c>
      <c r="C6" s="9">
        <v>3090399</v>
      </c>
      <c r="D6" s="12">
        <v>2187336.431585037</v>
      </c>
      <c r="E6" s="12">
        <f>SUM(B6:D6)</f>
        <v>14981457.431585036</v>
      </c>
      <c r="F6" s="78"/>
      <c r="G6" s="77"/>
      <c r="H6" s="77"/>
      <c r="I6" s="77"/>
      <c r="J6" s="44"/>
      <c r="K6" s="37"/>
    </row>
    <row r="7" spans="1:11" ht="15">
      <c r="A7" s="46">
        <v>39600</v>
      </c>
      <c r="B7" s="12">
        <v>9188005</v>
      </c>
      <c r="C7" s="9">
        <v>3103104</v>
      </c>
      <c r="D7" s="12">
        <v>2187929.873482827</v>
      </c>
      <c r="E7" s="12">
        <f aca="true" t="shared" si="0" ref="E7:E44">SUM(B7:D7)</f>
        <v>14479038.873482827</v>
      </c>
      <c r="F7" s="12"/>
      <c r="G7" s="77"/>
      <c r="H7" s="77"/>
      <c r="I7" s="77"/>
      <c r="J7" s="44"/>
      <c r="K7" s="37"/>
    </row>
    <row r="8" spans="1:11" ht="15">
      <c r="A8" s="46">
        <v>39630</v>
      </c>
      <c r="B8" s="12">
        <v>9127041</v>
      </c>
      <c r="C8" s="9">
        <v>3136366</v>
      </c>
      <c r="D8" s="12">
        <v>2188256.579806648</v>
      </c>
      <c r="E8" s="12">
        <f t="shared" si="0"/>
        <v>14451663.579806648</v>
      </c>
      <c r="F8" s="12"/>
      <c r="G8" s="77"/>
      <c r="H8" s="77"/>
      <c r="I8" s="77"/>
      <c r="J8" s="44"/>
      <c r="K8" s="37"/>
    </row>
    <row r="9" spans="1:11" ht="15">
      <c r="A9" s="46">
        <v>39661</v>
      </c>
      <c r="B9" s="12">
        <v>9117005</v>
      </c>
      <c r="C9" s="9">
        <v>3143098</v>
      </c>
      <c r="D9" s="12">
        <v>2185030.6905160993</v>
      </c>
      <c r="E9" s="12">
        <f t="shared" si="0"/>
        <v>14445133.6905161</v>
      </c>
      <c r="F9" s="12"/>
      <c r="G9" s="77"/>
      <c r="H9" s="77"/>
      <c r="I9" s="77"/>
      <c r="J9" s="44"/>
      <c r="K9" s="37"/>
    </row>
    <row r="10" spans="1:11" ht="15">
      <c r="A10" s="46">
        <v>39692</v>
      </c>
      <c r="B10" s="12">
        <v>9163639</v>
      </c>
      <c r="C10" s="9">
        <v>3143137</v>
      </c>
      <c r="D10" s="12">
        <v>2183772.1998550254</v>
      </c>
      <c r="E10" s="12">
        <f t="shared" si="0"/>
        <v>14490548.199855026</v>
      </c>
      <c r="F10" s="78"/>
      <c r="G10" s="77"/>
      <c r="H10" s="77"/>
      <c r="I10" s="77"/>
      <c r="J10" s="44"/>
      <c r="K10" s="37"/>
    </row>
    <row r="11" spans="1:13" ht="15">
      <c r="A11" s="46">
        <v>39722</v>
      </c>
      <c r="B11" s="12">
        <v>9119936</v>
      </c>
      <c r="C11" s="9">
        <v>3034113</v>
      </c>
      <c r="D11" s="12">
        <v>2187772.3383787386</v>
      </c>
      <c r="E11" s="12">
        <f t="shared" si="0"/>
        <v>14341821.338378739</v>
      </c>
      <c r="F11" s="88">
        <v>9012844</v>
      </c>
      <c r="G11" s="109">
        <v>3052260</v>
      </c>
      <c r="H11" s="109">
        <v>2181035</v>
      </c>
      <c r="I11" s="87">
        <v>14084075</v>
      </c>
      <c r="J11" s="36">
        <f>(E11/$E$11)*100</f>
        <v>100</v>
      </c>
      <c r="K11" s="37">
        <f>I11/$I$11*100</f>
        <v>100</v>
      </c>
      <c r="L11" s="8"/>
      <c r="M11" s="48"/>
    </row>
    <row r="12" spans="1:13" ht="15">
      <c r="A12" s="46">
        <v>39753</v>
      </c>
      <c r="B12" s="12">
        <v>9022823</v>
      </c>
      <c r="C12" s="9">
        <v>3038435</v>
      </c>
      <c r="D12" s="12">
        <v>2199424.56556641</v>
      </c>
      <c r="E12" s="12">
        <f t="shared" si="0"/>
        <v>14260682.56556641</v>
      </c>
      <c r="F12" s="88">
        <v>8877025</v>
      </c>
      <c r="G12" s="109">
        <v>3051864</v>
      </c>
      <c r="H12" s="109">
        <v>2196616</v>
      </c>
      <c r="I12" s="87">
        <v>14076947</v>
      </c>
      <c r="J12" s="36">
        <f>(E12/$E$11)*100</f>
        <v>99.43425056763745</v>
      </c>
      <c r="K12" s="37">
        <f aca="true" t="shared" si="1" ref="K12:K59">I12/$I$11*100</f>
        <v>99.94938964752744</v>
      </c>
      <c r="L12" s="8"/>
      <c r="M12" s="48"/>
    </row>
    <row r="13" spans="1:13" ht="15">
      <c r="A13" s="46">
        <v>39783</v>
      </c>
      <c r="B13" s="12">
        <v>8802989</v>
      </c>
      <c r="C13" s="9">
        <v>3025650</v>
      </c>
      <c r="D13" s="12">
        <v>2205675.844924122</v>
      </c>
      <c r="E13" s="12">
        <f t="shared" si="0"/>
        <v>14034314.844924122</v>
      </c>
      <c r="F13" s="88">
        <v>8745231</v>
      </c>
      <c r="G13" s="109">
        <v>3055941</v>
      </c>
      <c r="H13" s="109">
        <v>2196897</v>
      </c>
      <c r="I13" s="87">
        <v>14036030</v>
      </c>
      <c r="J13" s="36">
        <f aca="true" t="shared" si="2" ref="J13:J66">(E13/$E$11)*100</f>
        <v>97.85587558093664</v>
      </c>
      <c r="K13" s="37">
        <f t="shared" si="1"/>
        <v>99.65887003583835</v>
      </c>
      <c r="L13" s="8"/>
      <c r="M13" s="48"/>
    </row>
    <row r="14" spans="1:13" ht="15">
      <c r="A14" s="46">
        <v>39814</v>
      </c>
      <c r="B14" s="12">
        <v>8481011</v>
      </c>
      <c r="C14" s="9">
        <v>3042821</v>
      </c>
      <c r="D14" s="12">
        <v>2208984.3586915084</v>
      </c>
      <c r="E14" s="12">
        <f t="shared" si="0"/>
        <v>13732816.358691508</v>
      </c>
      <c r="F14" s="88">
        <v>8683027</v>
      </c>
      <c r="G14" s="109">
        <v>3056190</v>
      </c>
      <c r="H14" s="109">
        <v>2208423</v>
      </c>
      <c r="I14" s="87">
        <v>14017337</v>
      </c>
      <c r="J14" s="36">
        <f t="shared" si="2"/>
        <v>95.75364268373967</v>
      </c>
      <c r="K14" s="37">
        <f t="shared" si="1"/>
        <v>99.52614566451827</v>
      </c>
      <c r="L14" s="8"/>
      <c r="M14" s="48"/>
    </row>
    <row r="15" spans="1:13" ht="15">
      <c r="A15" s="46">
        <v>39845</v>
      </c>
      <c r="B15" s="12">
        <v>8362290</v>
      </c>
      <c r="C15" s="9">
        <v>3052613</v>
      </c>
      <c r="D15" s="12">
        <v>2213459.802852991</v>
      </c>
      <c r="E15" s="12">
        <f t="shared" si="0"/>
        <v>13628362.802852992</v>
      </c>
      <c r="F15" s="88">
        <v>8654935</v>
      </c>
      <c r="G15" s="109">
        <v>3047738</v>
      </c>
      <c r="H15" s="109">
        <v>2212556</v>
      </c>
      <c r="I15" s="87">
        <v>13993374</v>
      </c>
      <c r="J15" s="36">
        <f t="shared" si="2"/>
        <v>95.02532824323693</v>
      </c>
      <c r="K15" s="37">
        <f t="shared" si="1"/>
        <v>99.35600314539649</v>
      </c>
      <c r="L15" s="8"/>
      <c r="M15" s="48"/>
    </row>
    <row r="16" spans="1:13" ht="15">
      <c r="A16" s="46">
        <v>39873</v>
      </c>
      <c r="B16" s="12">
        <v>8410234</v>
      </c>
      <c r="C16" s="9">
        <v>3052927</v>
      </c>
      <c r="D16" s="12">
        <v>2279020</v>
      </c>
      <c r="E16" s="12">
        <f t="shared" si="0"/>
        <v>13742181</v>
      </c>
      <c r="F16" s="88">
        <v>8639160</v>
      </c>
      <c r="G16" s="109">
        <v>3038123</v>
      </c>
      <c r="H16" s="109">
        <v>2282488</v>
      </c>
      <c r="I16" s="87">
        <v>13980189</v>
      </c>
      <c r="J16" s="36">
        <f t="shared" si="2"/>
        <v>95.8189387231167</v>
      </c>
      <c r="K16" s="37">
        <f t="shared" si="1"/>
        <v>99.26238677371428</v>
      </c>
      <c r="L16" s="8"/>
      <c r="M16" s="48"/>
    </row>
    <row r="17" spans="1:13" ht="15">
      <c r="A17" s="46">
        <v>39904</v>
      </c>
      <c r="B17" s="12">
        <v>8503053</v>
      </c>
      <c r="C17" s="9">
        <v>3067756</v>
      </c>
      <c r="D17" s="12">
        <v>2271908</v>
      </c>
      <c r="E17" s="12">
        <f t="shared" si="0"/>
        <v>13842717</v>
      </c>
      <c r="F17" s="88">
        <v>8648028</v>
      </c>
      <c r="G17" s="109">
        <v>3040935</v>
      </c>
      <c r="H17" s="109">
        <v>2275314</v>
      </c>
      <c r="I17" s="87">
        <v>13968297</v>
      </c>
      <c r="J17" s="36">
        <f t="shared" si="2"/>
        <v>96.51993755463168</v>
      </c>
      <c r="K17" s="37">
        <f t="shared" si="1"/>
        <v>99.17795098364643</v>
      </c>
      <c r="L17" s="8"/>
      <c r="M17" s="48"/>
    </row>
    <row r="18" spans="1:13" ht="15">
      <c r="A18" s="46">
        <v>39934</v>
      </c>
      <c r="B18" s="12">
        <v>8674726</v>
      </c>
      <c r="C18" s="9">
        <v>3085783</v>
      </c>
      <c r="D18" s="12">
        <v>2270276</v>
      </c>
      <c r="E18" s="12">
        <f t="shared" si="0"/>
        <v>14030785</v>
      </c>
      <c r="F18" s="88">
        <v>8673171</v>
      </c>
      <c r="G18" s="109">
        <v>3055515</v>
      </c>
      <c r="H18" s="109">
        <v>2274346</v>
      </c>
      <c r="I18" s="87">
        <v>13969845</v>
      </c>
      <c r="J18" s="36">
        <f t="shared" si="2"/>
        <v>97.83126333092433</v>
      </c>
      <c r="K18" s="37">
        <f t="shared" si="1"/>
        <v>99.18894212079955</v>
      </c>
      <c r="L18" s="8"/>
      <c r="M18" s="48"/>
    </row>
    <row r="19" spans="1:13" ht="15">
      <c r="A19" s="46">
        <v>39965</v>
      </c>
      <c r="B19" s="12">
        <v>8922743</v>
      </c>
      <c r="C19" s="9">
        <v>3051391</v>
      </c>
      <c r="D19" s="12">
        <v>2271485</v>
      </c>
      <c r="E19" s="12">
        <f t="shared" si="0"/>
        <v>14245619</v>
      </c>
      <c r="F19" s="88">
        <v>8744021</v>
      </c>
      <c r="G19" s="109">
        <v>3037409</v>
      </c>
      <c r="H19" s="109">
        <v>2260690</v>
      </c>
      <c r="I19" s="87">
        <v>13995866</v>
      </c>
      <c r="J19" s="36">
        <f t="shared" si="2"/>
        <v>99.32921812293603</v>
      </c>
      <c r="K19" s="37">
        <f t="shared" si="1"/>
        <v>99.37369688815204</v>
      </c>
      <c r="L19" s="8"/>
      <c r="M19" s="48"/>
    </row>
    <row r="20" spans="1:50" ht="15">
      <c r="A20" s="46">
        <v>39995</v>
      </c>
      <c r="B20" s="12">
        <v>9013349</v>
      </c>
      <c r="C20" s="9">
        <v>2877507</v>
      </c>
      <c r="D20" s="12">
        <v>2260614</v>
      </c>
      <c r="E20" s="12">
        <f t="shared" si="0"/>
        <v>14151470</v>
      </c>
      <c r="F20" s="88">
        <v>8766519</v>
      </c>
      <c r="G20" s="109">
        <v>2867546</v>
      </c>
      <c r="H20" s="109">
        <v>2261406</v>
      </c>
      <c r="I20" s="87">
        <v>14003304</v>
      </c>
      <c r="J20" s="36">
        <f t="shared" si="2"/>
        <v>98.67275338405341</v>
      </c>
      <c r="K20" s="37">
        <f t="shared" si="1"/>
        <v>99.42650830814235</v>
      </c>
      <c r="L20" s="8"/>
      <c r="M20" s="48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ht="15">
      <c r="A21" s="46">
        <v>40026</v>
      </c>
      <c r="B21" s="12">
        <v>8977653</v>
      </c>
      <c r="C21" s="9">
        <v>2837520</v>
      </c>
      <c r="D21" s="12">
        <v>2248048</v>
      </c>
      <c r="E21" s="12">
        <f t="shared" si="0"/>
        <v>14063221</v>
      </c>
      <c r="F21" s="88">
        <v>8825844</v>
      </c>
      <c r="G21" s="109">
        <v>2839921</v>
      </c>
      <c r="H21" s="109">
        <v>2259081</v>
      </c>
      <c r="I21" s="87">
        <v>14018354</v>
      </c>
      <c r="J21" s="36">
        <f t="shared" si="2"/>
        <v>98.0574270742503</v>
      </c>
      <c r="K21" s="37">
        <f t="shared" si="1"/>
        <v>99.53336658602002</v>
      </c>
      <c r="L21" s="8"/>
      <c r="M21" s="48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5">
      <c r="A22" s="46">
        <v>40057</v>
      </c>
      <c r="B22" s="12">
        <v>8950211</v>
      </c>
      <c r="C22" s="9">
        <v>2878242</v>
      </c>
      <c r="D22" s="12">
        <v>2262750</v>
      </c>
      <c r="E22" s="12">
        <f t="shared" si="0"/>
        <v>14091203</v>
      </c>
      <c r="F22" s="88">
        <v>8873693</v>
      </c>
      <c r="G22" s="109">
        <v>2900932</v>
      </c>
      <c r="H22" s="109">
        <v>2265786</v>
      </c>
      <c r="I22" s="87">
        <v>14054161</v>
      </c>
      <c r="J22" s="36">
        <f t="shared" si="2"/>
        <v>98.25253478992877</v>
      </c>
      <c r="K22" s="37">
        <f t="shared" si="1"/>
        <v>99.7876040847553</v>
      </c>
      <c r="L22" s="8"/>
      <c r="M22" s="48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13" ht="15">
      <c r="A23" s="46">
        <v>40087</v>
      </c>
      <c r="B23" s="12">
        <v>9046769</v>
      </c>
      <c r="C23" s="9">
        <v>2891157</v>
      </c>
      <c r="D23" s="12">
        <v>2279402</v>
      </c>
      <c r="E23" s="12">
        <f t="shared" si="0"/>
        <v>14217328</v>
      </c>
      <c r="F23" s="88">
        <v>8962259</v>
      </c>
      <c r="G23" s="109">
        <v>2908483</v>
      </c>
      <c r="H23" s="109">
        <v>2268324</v>
      </c>
      <c r="I23" s="87">
        <v>14099654</v>
      </c>
      <c r="J23" s="36">
        <f t="shared" si="2"/>
        <v>99.13195586919218</v>
      </c>
      <c r="K23" s="37">
        <f t="shared" si="1"/>
        <v>100.11061429309345</v>
      </c>
      <c r="L23" s="8"/>
      <c r="M23" s="48"/>
    </row>
    <row r="24" spans="1:13" ht="15">
      <c r="A24" s="46">
        <v>40118</v>
      </c>
      <c r="B24" s="12">
        <v>8975981</v>
      </c>
      <c r="C24" s="9">
        <v>2898808</v>
      </c>
      <c r="D24" s="12">
        <v>2266276</v>
      </c>
      <c r="E24" s="12">
        <f t="shared" si="0"/>
        <v>14141065</v>
      </c>
      <c r="F24" s="88">
        <v>8985189</v>
      </c>
      <c r="G24" s="109">
        <v>2911679</v>
      </c>
      <c r="H24" s="109">
        <v>2266439</v>
      </c>
      <c r="I24" s="87">
        <v>14134496</v>
      </c>
      <c r="J24" s="36">
        <f t="shared" si="2"/>
        <v>98.60020332395639</v>
      </c>
      <c r="K24" s="37">
        <f t="shared" si="1"/>
        <v>100.3580000816525</v>
      </c>
      <c r="L24" s="8"/>
      <c r="M24" s="48"/>
    </row>
    <row r="25" spans="1:13" ht="15">
      <c r="A25" s="46">
        <v>40148</v>
      </c>
      <c r="B25" s="12">
        <v>9030202</v>
      </c>
      <c r="C25" s="9">
        <v>2847081</v>
      </c>
      <c r="D25" s="12">
        <v>2241418</v>
      </c>
      <c r="E25" s="12">
        <f t="shared" si="0"/>
        <v>14118701</v>
      </c>
      <c r="F25" s="88">
        <v>9074875</v>
      </c>
      <c r="G25" s="109">
        <v>2875638</v>
      </c>
      <c r="H25" s="109">
        <v>2231315</v>
      </c>
      <c r="I25" s="87">
        <v>14184437</v>
      </c>
      <c r="J25" s="36">
        <f t="shared" si="2"/>
        <v>98.44426775989973</v>
      </c>
      <c r="K25" s="37">
        <f t="shared" si="1"/>
        <v>100.7125920587614</v>
      </c>
      <c r="L25" s="8"/>
      <c r="M25" s="48"/>
    </row>
    <row r="26" spans="1:13" ht="15">
      <c r="A26" s="46">
        <v>40179</v>
      </c>
      <c r="B26" s="12">
        <v>8874966</v>
      </c>
      <c r="C26" s="9">
        <v>2851378</v>
      </c>
      <c r="D26" s="12">
        <v>2224741</v>
      </c>
      <c r="E26" s="12">
        <f t="shared" si="0"/>
        <v>13951085</v>
      </c>
      <c r="F26" s="88">
        <v>9137485</v>
      </c>
      <c r="G26" s="109">
        <v>2863971</v>
      </c>
      <c r="H26" s="109">
        <v>2224225</v>
      </c>
      <c r="I26" s="87">
        <v>14228986</v>
      </c>
      <c r="J26" s="36">
        <f t="shared" si="2"/>
        <v>97.27554590759594</v>
      </c>
      <c r="K26" s="37">
        <f t="shared" si="1"/>
        <v>101.0288996614971</v>
      </c>
      <c r="L26" s="8"/>
      <c r="M26" s="48"/>
    </row>
    <row r="27" spans="1:13" ht="15">
      <c r="A27" s="46">
        <v>40210</v>
      </c>
      <c r="B27" s="12">
        <v>8900113</v>
      </c>
      <c r="C27" s="9">
        <v>2870824</v>
      </c>
      <c r="D27" s="12">
        <v>2232394</v>
      </c>
      <c r="E27" s="12">
        <f t="shared" si="0"/>
        <v>14003331</v>
      </c>
      <c r="F27" s="88">
        <v>9226782</v>
      </c>
      <c r="G27" s="109">
        <v>2866251</v>
      </c>
      <c r="H27" s="109">
        <v>2229647</v>
      </c>
      <c r="I27" s="87">
        <v>14308084</v>
      </c>
      <c r="J27" s="36">
        <f t="shared" si="2"/>
        <v>97.6398371560177</v>
      </c>
      <c r="K27" s="37">
        <f t="shared" si="1"/>
        <v>101.59051268897674</v>
      </c>
      <c r="L27" s="8"/>
      <c r="M27" s="48"/>
    </row>
    <row r="28" spans="1:13" ht="15">
      <c r="A28" s="46">
        <v>40238</v>
      </c>
      <c r="B28" s="12">
        <v>9136036</v>
      </c>
      <c r="C28" s="9">
        <v>2878843</v>
      </c>
      <c r="D28" s="12">
        <v>2233661</v>
      </c>
      <c r="E28" s="12">
        <f t="shared" si="0"/>
        <v>14248540</v>
      </c>
      <c r="F28" s="88">
        <v>9320798</v>
      </c>
      <c r="G28" s="109">
        <v>2864828</v>
      </c>
      <c r="H28" s="109">
        <v>2235339</v>
      </c>
      <c r="I28" s="87">
        <v>14372759</v>
      </c>
      <c r="J28" s="36">
        <f t="shared" si="2"/>
        <v>99.34958513163792</v>
      </c>
      <c r="K28" s="37">
        <f t="shared" si="1"/>
        <v>102.04971927513877</v>
      </c>
      <c r="L28" s="8"/>
      <c r="M28" s="48"/>
    </row>
    <row r="29" spans="1:13" ht="15">
      <c r="A29" s="46">
        <v>40269</v>
      </c>
      <c r="B29" s="12">
        <v>9361665</v>
      </c>
      <c r="C29" s="9">
        <v>2888488</v>
      </c>
      <c r="D29" s="12">
        <v>2228659</v>
      </c>
      <c r="E29" s="12">
        <f t="shared" si="0"/>
        <v>14478812</v>
      </c>
      <c r="F29" s="88">
        <v>9411801</v>
      </c>
      <c r="G29" s="109">
        <v>2863231</v>
      </c>
      <c r="H29" s="109">
        <v>2235690</v>
      </c>
      <c r="I29" s="87">
        <v>14445403</v>
      </c>
      <c r="J29" s="36">
        <f t="shared" si="2"/>
        <v>100.955183155536</v>
      </c>
      <c r="K29" s="37">
        <f t="shared" si="1"/>
        <v>102.56550749694246</v>
      </c>
      <c r="L29" s="8"/>
      <c r="M29" s="48"/>
    </row>
    <row r="30" spans="1:13" ht="15">
      <c r="A30" s="46">
        <v>40299</v>
      </c>
      <c r="B30" s="12">
        <v>9604589</v>
      </c>
      <c r="C30" s="9">
        <v>2896308</v>
      </c>
      <c r="D30" s="12">
        <v>2220134</v>
      </c>
      <c r="E30" s="12">
        <f t="shared" si="0"/>
        <v>14721031</v>
      </c>
      <c r="F30" s="88">
        <v>9507141</v>
      </c>
      <c r="G30" s="109">
        <v>2868059</v>
      </c>
      <c r="H30" s="109">
        <v>2231974</v>
      </c>
      <c r="I30" s="87">
        <v>14525865</v>
      </c>
      <c r="J30" s="36">
        <f t="shared" si="2"/>
        <v>102.64408301201253</v>
      </c>
      <c r="K30" s="37">
        <f t="shared" si="1"/>
        <v>103.13680522150017</v>
      </c>
      <c r="L30" s="8"/>
      <c r="M30" s="48"/>
    </row>
    <row r="31" spans="1:13" ht="15">
      <c r="A31" s="46">
        <v>40330</v>
      </c>
      <c r="B31" s="12">
        <v>9743072</v>
      </c>
      <c r="C31" s="9">
        <v>2888898</v>
      </c>
      <c r="D31" s="12">
        <v>2250200.232</v>
      </c>
      <c r="E31" s="12">
        <f t="shared" si="0"/>
        <v>14882170.232</v>
      </c>
      <c r="F31" s="88">
        <v>9532453</v>
      </c>
      <c r="G31" s="109">
        <v>2875697</v>
      </c>
      <c r="H31" s="109">
        <v>2238170</v>
      </c>
      <c r="I31" s="87">
        <v>14566101</v>
      </c>
      <c r="J31" s="36">
        <f t="shared" si="2"/>
        <v>103.76764485397186</v>
      </c>
      <c r="K31" s="37">
        <f t="shared" si="1"/>
        <v>103.42248958486802</v>
      </c>
      <c r="L31" s="8"/>
      <c r="M31" s="48"/>
    </row>
    <row r="32" spans="1:13" ht="15">
      <c r="A32" s="46">
        <v>40360</v>
      </c>
      <c r="B32" s="12">
        <v>9976855</v>
      </c>
      <c r="C32" s="9">
        <v>2926292</v>
      </c>
      <c r="D32" s="12">
        <v>2238882</v>
      </c>
      <c r="E32" s="12">
        <f t="shared" si="0"/>
        <v>15142029</v>
      </c>
      <c r="F32" s="88">
        <v>9676257</v>
      </c>
      <c r="G32" s="109">
        <v>2916156</v>
      </c>
      <c r="H32" s="109">
        <v>2237281</v>
      </c>
      <c r="I32" s="87">
        <v>14928850</v>
      </c>
      <c r="J32" s="36">
        <f t="shared" si="2"/>
        <v>105.57954002313433</v>
      </c>
      <c r="K32" s="37">
        <f t="shared" si="1"/>
        <v>105.99808649130311</v>
      </c>
      <c r="L32" s="8"/>
      <c r="M32" s="48"/>
    </row>
    <row r="33" spans="1:13" ht="15">
      <c r="A33" s="46">
        <v>40391</v>
      </c>
      <c r="B33" s="12">
        <v>9937919</v>
      </c>
      <c r="C33" s="9">
        <v>2935390</v>
      </c>
      <c r="D33" s="12">
        <v>2244534</v>
      </c>
      <c r="E33" s="12">
        <f t="shared" si="0"/>
        <v>15117843</v>
      </c>
      <c r="F33" s="88">
        <v>9786404</v>
      </c>
      <c r="G33" s="109">
        <v>2937662</v>
      </c>
      <c r="H33" s="109">
        <v>2253587</v>
      </c>
      <c r="I33" s="87">
        <v>15040888</v>
      </c>
      <c r="J33" s="36">
        <f t="shared" si="2"/>
        <v>105.4109003543687</v>
      </c>
      <c r="K33" s="37">
        <f t="shared" si="1"/>
        <v>106.79358069308775</v>
      </c>
      <c r="L33" s="8"/>
      <c r="M33" s="48"/>
    </row>
    <row r="34" spans="1:13" ht="15">
      <c r="A34" s="46">
        <v>40422</v>
      </c>
      <c r="B34" s="12">
        <v>9959685</v>
      </c>
      <c r="C34" s="9">
        <v>2900001</v>
      </c>
      <c r="D34" s="12">
        <v>2246537</v>
      </c>
      <c r="E34" s="12">
        <f t="shared" si="0"/>
        <v>15106223</v>
      </c>
      <c r="F34" s="88">
        <v>9854570</v>
      </c>
      <c r="G34" s="109">
        <v>2922682</v>
      </c>
      <c r="H34" s="109">
        <v>2249851</v>
      </c>
      <c r="I34" s="87">
        <v>15089298</v>
      </c>
      <c r="J34" s="36">
        <f t="shared" si="2"/>
        <v>105.32987856692735</v>
      </c>
      <c r="K34" s="37">
        <f t="shared" si="1"/>
        <v>107.13730223674611</v>
      </c>
      <c r="L34" s="8"/>
      <c r="M34" s="48"/>
    </row>
    <row r="35" spans="1:13" ht="15">
      <c r="A35" s="46">
        <v>40452</v>
      </c>
      <c r="B35" s="12">
        <v>9992591</v>
      </c>
      <c r="C35" s="9">
        <v>2912220.72069272</v>
      </c>
      <c r="D35" s="12">
        <v>2263441.58976</v>
      </c>
      <c r="E35" s="12">
        <f t="shared" si="0"/>
        <v>15168253.31045272</v>
      </c>
      <c r="F35" s="88">
        <v>9935606</v>
      </c>
      <c r="G35" s="109">
        <v>2929783</v>
      </c>
      <c r="H35" s="109">
        <v>2248190</v>
      </c>
      <c r="I35" s="87">
        <v>15177976</v>
      </c>
      <c r="J35" s="36">
        <f t="shared" si="2"/>
        <v>105.76239204613746</v>
      </c>
      <c r="K35" s="37">
        <f t="shared" si="1"/>
        <v>107.76693535074189</v>
      </c>
      <c r="L35" s="8"/>
      <c r="M35" s="48"/>
    </row>
    <row r="36" spans="1:13" ht="15">
      <c r="A36" s="46">
        <v>40483</v>
      </c>
      <c r="B36" s="12">
        <v>9914876</v>
      </c>
      <c r="C36" s="9">
        <v>2926501</v>
      </c>
      <c r="D36" s="12">
        <v>2260299</v>
      </c>
      <c r="E36" s="12">
        <f t="shared" si="0"/>
        <v>15101676</v>
      </c>
      <c r="F36" s="88">
        <v>10024428</v>
      </c>
      <c r="G36" s="109">
        <v>2939729</v>
      </c>
      <c r="H36" s="109">
        <v>2266637</v>
      </c>
      <c r="I36" s="87">
        <v>15273801</v>
      </c>
      <c r="J36" s="36">
        <f t="shared" si="2"/>
        <v>105.29817408607573</v>
      </c>
      <c r="K36" s="37">
        <f t="shared" si="1"/>
        <v>108.4473137213484</v>
      </c>
      <c r="L36" s="8"/>
      <c r="M36" s="48"/>
    </row>
    <row r="37" spans="1:13" ht="15">
      <c r="A37" s="46">
        <v>40513</v>
      </c>
      <c r="B37" s="12">
        <v>10030810</v>
      </c>
      <c r="C37" s="9">
        <v>2963322</v>
      </c>
      <c r="D37" s="12">
        <v>2282511</v>
      </c>
      <c r="E37" s="12">
        <f t="shared" si="0"/>
        <v>15276643</v>
      </c>
      <c r="F37" s="88">
        <v>10135051</v>
      </c>
      <c r="G37" s="109">
        <v>2993135</v>
      </c>
      <c r="H37" s="109">
        <v>2276686</v>
      </c>
      <c r="I37" s="87">
        <v>15422718</v>
      </c>
      <c r="J37" s="36">
        <f t="shared" si="2"/>
        <v>106.51815163196656</v>
      </c>
      <c r="K37" s="37">
        <f t="shared" si="1"/>
        <v>109.50465685534905</v>
      </c>
      <c r="L37" s="8"/>
      <c r="M37" s="48"/>
    </row>
    <row r="38" spans="1:13" ht="15">
      <c r="A38" s="46">
        <v>40544</v>
      </c>
      <c r="B38" s="12">
        <v>9960858</v>
      </c>
      <c r="C38" s="9">
        <v>2991561.6954112365</v>
      </c>
      <c r="D38" s="12">
        <v>2287486.867606679</v>
      </c>
      <c r="E38" s="12">
        <f t="shared" si="0"/>
        <v>15239906.563017916</v>
      </c>
      <c r="F38" s="88">
        <v>10236593</v>
      </c>
      <c r="G38" s="109">
        <v>3004775</v>
      </c>
      <c r="H38" s="109">
        <v>2288024</v>
      </c>
      <c r="I38" s="87">
        <v>15530027</v>
      </c>
      <c r="J38" s="36">
        <f t="shared" si="2"/>
        <v>106.26200259681036</v>
      </c>
      <c r="K38" s="37">
        <f t="shared" si="1"/>
        <v>110.26657412716135</v>
      </c>
      <c r="L38" s="8"/>
      <c r="M38" s="48"/>
    </row>
    <row r="39" spans="1:13" ht="15">
      <c r="A39" s="46">
        <v>40575</v>
      </c>
      <c r="B39" s="12">
        <v>9970036</v>
      </c>
      <c r="C39" s="9">
        <v>3027766.3283948246</v>
      </c>
      <c r="D39" s="12">
        <v>2301439</v>
      </c>
      <c r="E39" s="12">
        <f t="shared" si="0"/>
        <v>15299241.328394825</v>
      </c>
      <c r="F39" s="88">
        <v>10343410</v>
      </c>
      <c r="G39" s="109">
        <v>3022917</v>
      </c>
      <c r="H39" s="109">
        <v>2298773</v>
      </c>
      <c r="I39" s="87">
        <v>15656871</v>
      </c>
      <c r="J39" s="36">
        <f t="shared" si="2"/>
        <v>106.67572107772692</v>
      </c>
      <c r="K39" s="37">
        <f t="shared" si="1"/>
        <v>111.16719415368065</v>
      </c>
      <c r="L39" s="8"/>
      <c r="M39" s="48"/>
    </row>
    <row r="40" spans="1:13" ht="15">
      <c r="A40" s="46">
        <v>40603</v>
      </c>
      <c r="B40" s="12">
        <v>10252034</v>
      </c>
      <c r="C40" s="9">
        <v>3059010</v>
      </c>
      <c r="D40" s="12">
        <v>2306478</v>
      </c>
      <c r="E40" s="12">
        <f t="shared" si="0"/>
        <v>15617522</v>
      </c>
      <c r="F40" s="88">
        <v>10414127</v>
      </c>
      <c r="G40" s="109">
        <v>3043981</v>
      </c>
      <c r="H40" s="109">
        <v>2310692</v>
      </c>
      <c r="I40" s="87">
        <v>15752551</v>
      </c>
      <c r="J40" s="36">
        <f t="shared" si="2"/>
        <v>108.8949696940338</v>
      </c>
      <c r="K40" s="37">
        <f t="shared" si="1"/>
        <v>111.8465429927063</v>
      </c>
      <c r="L40" s="8"/>
      <c r="M40" s="48"/>
    </row>
    <row r="41" spans="1:13" ht="15">
      <c r="A41" s="46">
        <v>40634</v>
      </c>
      <c r="B41" s="12">
        <v>10511792</v>
      </c>
      <c r="C41" s="9">
        <v>3102039.400431247</v>
      </c>
      <c r="D41" s="12">
        <v>2305863</v>
      </c>
      <c r="E41" s="12">
        <f t="shared" si="0"/>
        <v>15919694.400431247</v>
      </c>
      <c r="F41" s="88">
        <v>10511253</v>
      </c>
      <c r="G41" s="109">
        <v>3074814</v>
      </c>
      <c r="H41" s="109">
        <v>2319220</v>
      </c>
      <c r="I41" s="87">
        <v>15884779</v>
      </c>
      <c r="J41" s="36">
        <f t="shared" si="2"/>
        <v>111.00190153554708</v>
      </c>
      <c r="K41" s="37">
        <f t="shared" si="1"/>
        <v>112.78539059185641</v>
      </c>
      <c r="L41" s="8"/>
      <c r="M41" s="48"/>
    </row>
    <row r="42" spans="1:13" ht="15">
      <c r="A42" s="46">
        <v>40664</v>
      </c>
      <c r="B42" s="12">
        <v>10771209</v>
      </c>
      <c r="C42" s="9">
        <v>3103246</v>
      </c>
      <c r="D42" s="12">
        <v>2312096</v>
      </c>
      <c r="E42" s="12">
        <f t="shared" si="0"/>
        <v>16186551</v>
      </c>
      <c r="F42" s="88">
        <v>10589396</v>
      </c>
      <c r="G42" s="109">
        <v>3073022</v>
      </c>
      <c r="H42" s="109">
        <v>2330182</v>
      </c>
      <c r="I42" s="87">
        <v>15983441</v>
      </c>
      <c r="J42" s="36">
        <f t="shared" si="2"/>
        <v>112.86258989076067</v>
      </c>
      <c r="K42" s="37">
        <f t="shared" si="1"/>
        <v>113.4859122803592</v>
      </c>
      <c r="L42" s="8"/>
      <c r="M42" s="48"/>
    </row>
    <row r="43" spans="1:13" ht="15">
      <c r="A43" s="46">
        <v>40695</v>
      </c>
      <c r="B43" s="12">
        <v>11045909</v>
      </c>
      <c r="C43" s="9">
        <v>3089309</v>
      </c>
      <c r="D43" s="12">
        <v>2370551</v>
      </c>
      <c r="E43" s="12">
        <f t="shared" si="0"/>
        <v>16505769</v>
      </c>
      <c r="F43" s="88">
        <v>10710393</v>
      </c>
      <c r="G43" s="109">
        <v>3075088</v>
      </c>
      <c r="H43" s="109">
        <v>2354970</v>
      </c>
      <c r="I43" s="87">
        <v>16122549</v>
      </c>
      <c r="J43" s="36">
        <f t="shared" si="2"/>
        <v>115.08837413718531</v>
      </c>
      <c r="K43" s="37">
        <f t="shared" si="1"/>
        <v>114.47360937796766</v>
      </c>
      <c r="L43" s="8"/>
      <c r="M43" s="48"/>
    </row>
    <row r="44" spans="1:13" ht="15">
      <c r="A44" s="46">
        <v>40725</v>
      </c>
      <c r="B44" s="12">
        <v>11112453</v>
      </c>
      <c r="C44" s="9">
        <v>3053242</v>
      </c>
      <c r="D44" s="12">
        <v>2376533</v>
      </c>
      <c r="E44" s="12">
        <f t="shared" si="0"/>
        <v>16542228</v>
      </c>
      <c r="F44" s="88">
        <v>10766647</v>
      </c>
      <c r="G44" s="109">
        <v>3042706</v>
      </c>
      <c r="H44" s="109">
        <v>2368432</v>
      </c>
      <c r="I44" s="87">
        <v>16230462</v>
      </c>
      <c r="J44" s="36">
        <f t="shared" si="2"/>
        <v>115.34258871105143</v>
      </c>
      <c r="K44" s="37">
        <f t="shared" si="1"/>
        <v>115.23981518133068</v>
      </c>
      <c r="L44" s="8"/>
      <c r="M44" s="48"/>
    </row>
    <row r="45" spans="1:13" ht="15">
      <c r="A45" s="46">
        <v>40756</v>
      </c>
      <c r="B45" s="12">
        <v>10886860</v>
      </c>
      <c r="C45" s="9">
        <v>3043525</v>
      </c>
      <c r="D45" s="12">
        <v>2509484</v>
      </c>
      <c r="E45" s="12">
        <f aca="true" t="shared" si="3" ref="E45:E50">SUM(B45:D45)</f>
        <v>16439869</v>
      </c>
      <c r="F45" s="88">
        <v>10848603</v>
      </c>
      <c r="G45" s="109">
        <v>3045748</v>
      </c>
      <c r="H45" s="109">
        <v>2517335</v>
      </c>
      <c r="I45" s="87">
        <v>16369714</v>
      </c>
      <c r="J45" s="36">
        <f t="shared" si="2"/>
        <v>114.6288788022124</v>
      </c>
      <c r="K45" s="37">
        <f t="shared" si="1"/>
        <v>116.22853471030223</v>
      </c>
      <c r="L45" s="8"/>
      <c r="M45" s="48"/>
    </row>
    <row r="46" spans="1:13" ht="15">
      <c r="A46" s="46">
        <v>40787</v>
      </c>
      <c r="B46" s="12">
        <v>11061597</v>
      </c>
      <c r="C46" s="12">
        <v>3020725</v>
      </c>
      <c r="D46" s="12">
        <v>2537648.3709038096</v>
      </c>
      <c r="E46" s="12">
        <f t="shared" si="3"/>
        <v>16619970.370903809</v>
      </c>
      <c r="F46" s="88">
        <v>10935831</v>
      </c>
      <c r="G46" s="109">
        <v>3044017</v>
      </c>
      <c r="H46" s="109">
        <v>2537227</v>
      </c>
      <c r="I46" s="87">
        <v>16474951</v>
      </c>
      <c r="J46" s="36">
        <f t="shared" si="2"/>
        <v>115.884656340187</v>
      </c>
      <c r="K46" s="37">
        <f t="shared" si="1"/>
        <v>116.97574033083464</v>
      </c>
      <c r="L46" s="8"/>
      <c r="M46" s="48"/>
    </row>
    <row r="47" spans="1:14" ht="15">
      <c r="A47" s="46">
        <v>40817</v>
      </c>
      <c r="B47" s="12">
        <v>11078121</v>
      </c>
      <c r="C47" s="12">
        <v>3023173</v>
      </c>
      <c r="D47" s="12">
        <v>2579366</v>
      </c>
      <c r="E47" s="12">
        <f t="shared" si="3"/>
        <v>16680660</v>
      </c>
      <c r="F47" s="88">
        <v>11019063</v>
      </c>
      <c r="G47" s="109">
        <v>3041303</v>
      </c>
      <c r="H47" s="109">
        <v>2544027</v>
      </c>
      <c r="I47" s="87">
        <v>16577739</v>
      </c>
      <c r="J47" s="36">
        <f t="shared" si="2"/>
        <v>116.30782176432868</v>
      </c>
      <c r="K47" s="37">
        <f t="shared" si="1"/>
        <v>117.70555751797687</v>
      </c>
      <c r="L47" s="2"/>
      <c r="M47" s="48"/>
      <c r="N47" s="48"/>
    </row>
    <row r="48" spans="1:14" ht="15">
      <c r="A48" s="46">
        <v>40848</v>
      </c>
      <c r="B48" s="2">
        <v>10984191</v>
      </c>
      <c r="C48" s="12">
        <v>3021556</v>
      </c>
      <c r="D48" s="2">
        <v>2543634</v>
      </c>
      <c r="E48" s="12">
        <f t="shared" si="3"/>
        <v>16549381</v>
      </c>
      <c r="F48" s="88">
        <v>11096131</v>
      </c>
      <c r="G48" s="109">
        <v>3035260</v>
      </c>
      <c r="H48" s="109">
        <v>2551292</v>
      </c>
      <c r="I48" s="87">
        <v>16678883</v>
      </c>
      <c r="J48" s="36">
        <f t="shared" si="2"/>
        <v>115.39246382684902</v>
      </c>
      <c r="K48" s="37">
        <f t="shared" si="1"/>
        <v>118.42370194705722</v>
      </c>
      <c r="M48" s="48"/>
      <c r="N48" s="48"/>
    </row>
    <row r="49" spans="1:14" ht="15">
      <c r="A49" s="46">
        <v>40878</v>
      </c>
      <c r="B49" s="2">
        <v>11030939</v>
      </c>
      <c r="C49" s="12">
        <v>3002517</v>
      </c>
      <c r="D49" s="2">
        <v>2554200</v>
      </c>
      <c r="E49" s="12">
        <f t="shared" si="3"/>
        <v>16587656</v>
      </c>
      <c r="F49" s="88">
        <v>11181982</v>
      </c>
      <c r="G49" s="109">
        <v>3032857</v>
      </c>
      <c r="H49" s="109">
        <v>2548158</v>
      </c>
      <c r="I49" s="87">
        <v>16764599</v>
      </c>
      <c r="J49" s="36">
        <f t="shared" si="2"/>
        <v>115.65934066973351</v>
      </c>
      <c r="K49" s="37">
        <f t="shared" si="1"/>
        <v>119.03230421593183</v>
      </c>
      <c r="M49" s="48"/>
      <c r="N49" s="48"/>
    </row>
    <row r="50" spans="1:14" ht="15">
      <c r="A50" s="46">
        <v>40909</v>
      </c>
      <c r="B50" s="2">
        <v>10957242</v>
      </c>
      <c r="C50" s="12">
        <v>3039975</v>
      </c>
      <c r="D50" s="2">
        <v>2563237</v>
      </c>
      <c r="E50" s="12">
        <f t="shared" si="3"/>
        <v>16560454</v>
      </c>
      <c r="F50" s="88">
        <v>11276384</v>
      </c>
      <c r="G50" s="109">
        <v>3053495</v>
      </c>
      <c r="H50" s="109">
        <v>2560701</v>
      </c>
      <c r="I50" s="87">
        <v>16888354</v>
      </c>
      <c r="J50" s="36">
        <f t="shared" si="2"/>
        <v>115.46967159383166</v>
      </c>
      <c r="K50" s="37">
        <f t="shared" si="1"/>
        <v>119.91099166966947</v>
      </c>
      <c r="M50" s="48"/>
      <c r="N50" s="48"/>
    </row>
    <row r="51" spans="1:14" ht="15">
      <c r="A51" s="46">
        <v>40940</v>
      </c>
      <c r="B51" s="2">
        <v>10845430</v>
      </c>
      <c r="C51" s="12">
        <v>3059708</v>
      </c>
      <c r="D51" s="2">
        <v>2576419</v>
      </c>
      <c r="E51" s="12">
        <f aca="true" t="shared" si="4" ref="E51:E63">SUM(B51:D51)</f>
        <v>16481557</v>
      </c>
      <c r="F51" s="88">
        <v>11313186</v>
      </c>
      <c r="G51" s="109">
        <v>3054901</v>
      </c>
      <c r="H51" s="109">
        <v>2571675</v>
      </c>
      <c r="I51" s="87">
        <v>16940821</v>
      </c>
      <c r="J51" s="36">
        <f t="shared" si="2"/>
        <v>114.91955318042713</v>
      </c>
      <c r="K51" s="37">
        <f t="shared" si="1"/>
        <v>120.2835187969391</v>
      </c>
      <c r="M51" s="48"/>
      <c r="N51" s="48"/>
    </row>
    <row r="52" spans="1:14" ht="15">
      <c r="A52" s="46">
        <v>40969</v>
      </c>
      <c r="B52" s="2">
        <v>11257343</v>
      </c>
      <c r="C52" s="12">
        <v>3068170</v>
      </c>
      <c r="D52" s="2">
        <v>2574644</v>
      </c>
      <c r="E52" s="12">
        <f t="shared" si="4"/>
        <v>16900157</v>
      </c>
      <c r="F52" s="88">
        <v>11445025</v>
      </c>
      <c r="G52" s="109">
        <v>3053177</v>
      </c>
      <c r="H52" s="109">
        <v>2582641</v>
      </c>
      <c r="I52" s="87">
        <v>17082285</v>
      </c>
      <c r="J52" s="36">
        <f t="shared" si="2"/>
        <v>117.83828986054338</v>
      </c>
      <c r="K52" s="37">
        <f t="shared" si="1"/>
        <v>121.28794400768244</v>
      </c>
      <c r="M52" s="48"/>
      <c r="N52" s="48"/>
    </row>
    <row r="53" spans="1:14" ht="15">
      <c r="A53" s="46">
        <v>41000</v>
      </c>
      <c r="B53" s="2">
        <v>11521869</v>
      </c>
      <c r="C53" s="12">
        <v>3058583</v>
      </c>
      <c r="D53" s="2">
        <v>2569269</v>
      </c>
      <c r="E53" s="12">
        <f t="shared" si="4"/>
        <v>17149721</v>
      </c>
      <c r="F53" s="88">
        <v>11510687</v>
      </c>
      <c r="G53" s="109">
        <v>3031973</v>
      </c>
      <c r="H53" s="109">
        <v>2588185</v>
      </c>
      <c r="I53" s="87">
        <v>17143245</v>
      </c>
      <c r="J53" s="36">
        <f t="shared" si="2"/>
        <v>119.57840357491636</v>
      </c>
      <c r="K53" s="37">
        <f t="shared" si="1"/>
        <v>121.72077328472051</v>
      </c>
      <c r="M53" s="48"/>
      <c r="N53" s="48"/>
    </row>
    <row r="54" spans="1:14" ht="15">
      <c r="A54" s="46">
        <v>41030</v>
      </c>
      <c r="B54" s="2">
        <v>11820778</v>
      </c>
      <c r="C54" s="12">
        <v>3044795</v>
      </c>
      <c r="D54" s="2">
        <v>2574350</v>
      </c>
      <c r="E54" s="12">
        <f t="shared" si="4"/>
        <v>17439923</v>
      </c>
      <c r="F54" s="88">
        <v>11628267</v>
      </c>
      <c r="G54" s="109">
        <v>3015441</v>
      </c>
      <c r="H54" s="109">
        <v>2598075</v>
      </c>
      <c r="I54" s="87">
        <v>17264910</v>
      </c>
      <c r="J54" s="36">
        <f t="shared" si="2"/>
        <v>121.60187042165096</v>
      </c>
      <c r="K54" s="37">
        <f t="shared" si="1"/>
        <v>122.58462128325786</v>
      </c>
      <c r="M54" s="48"/>
      <c r="N54" s="48"/>
    </row>
    <row r="55" spans="1:14" ht="15">
      <c r="A55" s="46">
        <v>41061</v>
      </c>
      <c r="B55" s="2">
        <v>12087084</v>
      </c>
      <c r="C55" s="12">
        <v>3040162</v>
      </c>
      <c r="D55" s="2">
        <v>2610813</v>
      </c>
      <c r="E55" s="12">
        <f t="shared" si="4"/>
        <v>17738059</v>
      </c>
      <c r="F55" s="88">
        <v>11685912</v>
      </c>
      <c r="G55" s="109">
        <v>3026258</v>
      </c>
      <c r="H55" s="109">
        <v>2599010</v>
      </c>
      <c r="I55" s="87">
        <v>17329978</v>
      </c>
      <c r="J55" s="36">
        <f t="shared" si="2"/>
        <v>123.68065799657484</v>
      </c>
      <c r="K55" s="37">
        <f t="shared" si="1"/>
        <v>123.04661825501498</v>
      </c>
      <c r="M55" s="48"/>
      <c r="N55" s="48"/>
    </row>
    <row r="56" spans="1:11" ht="15">
      <c r="A56" s="46">
        <v>41091</v>
      </c>
      <c r="B56" s="2">
        <v>12107944</v>
      </c>
      <c r="C56" s="12">
        <v>3042931</v>
      </c>
      <c r="D56" s="2">
        <v>2613791</v>
      </c>
      <c r="E56" s="12">
        <f t="shared" si="4"/>
        <v>17764666</v>
      </c>
      <c r="F56" s="88">
        <v>11755333</v>
      </c>
      <c r="G56" s="109">
        <v>3032435</v>
      </c>
      <c r="H56" s="109">
        <v>2608016</v>
      </c>
      <c r="I56" s="109">
        <v>17417508</v>
      </c>
      <c r="J56" s="44">
        <f>(E56/$E$11)*100</f>
        <v>123.86617836649327</v>
      </c>
      <c r="K56" s="37">
        <f t="shared" si="1"/>
        <v>123.66810031897728</v>
      </c>
    </row>
    <row r="57" spans="1:11" ht="15">
      <c r="A57" s="46">
        <v>41122</v>
      </c>
      <c r="B57" s="2">
        <v>11716148</v>
      </c>
      <c r="C57" s="12">
        <v>3038438</v>
      </c>
      <c r="D57" s="2">
        <v>2600540</v>
      </c>
      <c r="E57" s="12">
        <f t="shared" si="4"/>
        <v>17355126</v>
      </c>
      <c r="F57" s="88">
        <v>11794029</v>
      </c>
      <c r="G57" s="109">
        <v>3040478</v>
      </c>
      <c r="H57" s="109">
        <v>2614567</v>
      </c>
      <c r="I57" s="109">
        <v>17432931</v>
      </c>
      <c r="J57" s="44">
        <f t="shared" si="2"/>
        <v>121.01061357916691</v>
      </c>
      <c r="K57" s="37">
        <f t="shared" si="1"/>
        <v>123.77760697809406</v>
      </c>
    </row>
    <row r="58" spans="1:11" ht="15">
      <c r="A58" s="46">
        <v>41153</v>
      </c>
      <c r="B58" s="2">
        <v>12069085</v>
      </c>
      <c r="C58" s="12">
        <v>3035071</v>
      </c>
      <c r="D58" s="2">
        <v>2613470</v>
      </c>
      <c r="E58" s="12">
        <f t="shared" si="4"/>
        <v>17717626</v>
      </c>
      <c r="F58" s="88">
        <v>11896664</v>
      </c>
      <c r="G58" s="109">
        <v>3058066</v>
      </c>
      <c r="H58" s="109">
        <v>2618146</v>
      </c>
      <c r="I58" s="109">
        <v>17539670</v>
      </c>
      <c r="J58" s="44">
        <f>(E58/$E$11)*100</f>
        <v>123.53818655227285</v>
      </c>
      <c r="K58" s="37">
        <f t="shared" si="1"/>
        <v>124.53547712576083</v>
      </c>
    </row>
    <row r="59" spans="1:11" ht="15">
      <c r="A59" s="46">
        <v>41183</v>
      </c>
      <c r="B59" s="2">
        <v>11743906</v>
      </c>
      <c r="C59" s="12">
        <v>3013973</v>
      </c>
      <c r="D59" s="2">
        <v>2688851</v>
      </c>
      <c r="E59" s="12">
        <f t="shared" si="4"/>
        <v>17446730</v>
      </c>
      <c r="F59" s="88">
        <v>11623840</v>
      </c>
      <c r="G59" s="109">
        <v>3031808</v>
      </c>
      <c r="H59" s="109">
        <v>2641539</v>
      </c>
      <c r="I59" s="109">
        <v>17255184</v>
      </c>
      <c r="J59" s="44">
        <f t="shared" si="2"/>
        <v>121.64933301262455</v>
      </c>
      <c r="K59" s="37">
        <f t="shared" si="1"/>
        <v>122.51556456494303</v>
      </c>
    </row>
    <row r="60" spans="1:11" ht="15">
      <c r="A60" s="46">
        <v>41214</v>
      </c>
      <c r="B60" s="12">
        <v>11996881</v>
      </c>
      <c r="C60" s="77">
        <v>3004914</v>
      </c>
      <c r="D60" s="2">
        <v>2622715</v>
      </c>
      <c r="E60" s="12">
        <f t="shared" si="4"/>
        <v>17624510</v>
      </c>
      <c r="F60" s="88">
        <v>12021169</v>
      </c>
      <c r="G60" s="109">
        <v>3018378</v>
      </c>
      <c r="H60" s="109">
        <v>2633530</v>
      </c>
      <c r="I60" s="109">
        <v>17657800</v>
      </c>
      <c r="J60" s="44">
        <f t="shared" si="2"/>
        <v>122.88892452478667</v>
      </c>
      <c r="K60" s="37">
        <f aca="true" t="shared" si="5" ref="K60:K66">I60/$I$11*100</f>
        <v>125.37422585437807</v>
      </c>
    </row>
    <row r="61" spans="1:11" ht="15">
      <c r="A61" s="46">
        <v>41244</v>
      </c>
      <c r="B61" s="12">
        <v>11939620</v>
      </c>
      <c r="C61" s="77">
        <v>2967357</v>
      </c>
      <c r="D61" s="12">
        <v>2662608</v>
      </c>
      <c r="E61" s="12">
        <f t="shared" si="4"/>
        <v>17569585</v>
      </c>
      <c r="F61" s="12">
        <v>12059229</v>
      </c>
      <c r="G61" s="77">
        <v>2997319</v>
      </c>
      <c r="H61" s="77">
        <v>2651484</v>
      </c>
      <c r="I61" s="77">
        <v>17704961</v>
      </c>
      <c r="J61" s="108">
        <f t="shared" si="2"/>
        <v>122.50595364051678</v>
      </c>
      <c r="K61" s="37">
        <f t="shared" si="5"/>
        <v>125.70907922600524</v>
      </c>
    </row>
    <row r="62" spans="1:11" ht="15">
      <c r="A62" s="46">
        <v>41275</v>
      </c>
      <c r="B62" s="12">
        <v>11818115</v>
      </c>
      <c r="C62" s="77">
        <v>2963719</v>
      </c>
      <c r="D62" s="12">
        <v>2667984</v>
      </c>
      <c r="E62" s="12">
        <f t="shared" si="4"/>
        <v>17449818</v>
      </c>
      <c r="F62" s="12">
        <v>12108630</v>
      </c>
      <c r="G62" s="77">
        <v>2976974</v>
      </c>
      <c r="H62" s="77">
        <v>2658442</v>
      </c>
      <c r="I62" s="2">
        <v>17747411</v>
      </c>
      <c r="J62" s="37">
        <f t="shared" si="2"/>
        <v>121.67086444804787</v>
      </c>
      <c r="K62" s="37">
        <f t="shared" si="5"/>
        <v>126.01048347158049</v>
      </c>
    </row>
    <row r="63" spans="1:11" ht="15">
      <c r="A63" s="46">
        <v>41306</v>
      </c>
      <c r="B63" s="12">
        <v>11748042</v>
      </c>
      <c r="C63" s="12">
        <v>2969232</v>
      </c>
      <c r="D63" s="77">
        <v>2670744</v>
      </c>
      <c r="E63" s="12">
        <f t="shared" si="4"/>
        <v>17388018</v>
      </c>
      <c r="F63" s="12">
        <v>12178497</v>
      </c>
      <c r="G63" s="77">
        <v>2964703</v>
      </c>
      <c r="H63" s="77">
        <v>2662014</v>
      </c>
      <c r="I63" s="2">
        <v>17814835</v>
      </c>
      <c r="J63" s="37">
        <f t="shared" si="2"/>
        <v>121.23995683497768</v>
      </c>
      <c r="K63" s="37">
        <f t="shared" si="5"/>
        <v>126.48920855647248</v>
      </c>
    </row>
    <row r="64" spans="1:11" ht="15">
      <c r="A64" s="46">
        <v>41334</v>
      </c>
      <c r="B64" s="12">
        <v>12030850</v>
      </c>
      <c r="C64" s="12">
        <v>2973096</v>
      </c>
      <c r="D64" s="12">
        <v>2651342</v>
      </c>
      <c r="E64" s="12">
        <v>17655288</v>
      </c>
      <c r="F64" s="12">
        <v>12198537</v>
      </c>
      <c r="G64" s="77">
        <v>2958697</v>
      </c>
      <c r="H64" s="77">
        <v>2662116</v>
      </c>
      <c r="I64" s="12">
        <v>17837287</v>
      </c>
      <c r="J64" s="37">
        <f t="shared" si="2"/>
        <v>123.10352767227981</v>
      </c>
      <c r="K64" s="108">
        <f t="shared" si="5"/>
        <v>126.64862264649967</v>
      </c>
    </row>
    <row r="65" spans="1:11" ht="15">
      <c r="A65" s="46">
        <v>41365</v>
      </c>
      <c r="B65" s="12">
        <v>12262422</v>
      </c>
      <c r="C65" s="12">
        <v>2976760</v>
      </c>
      <c r="D65" s="12">
        <v>2649513</v>
      </c>
      <c r="E65" s="12">
        <v>17888695</v>
      </c>
      <c r="F65" s="12">
        <v>12250554</v>
      </c>
      <c r="G65" s="12">
        <v>2951031</v>
      </c>
      <c r="H65" s="12">
        <v>2670812</v>
      </c>
      <c r="I65" s="12">
        <v>17899780</v>
      </c>
      <c r="J65" s="37">
        <f t="shared" si="2"/>
        <v>124.7309848445108</v>
      </c>
      <c r="K65" s="108">
        <f t="shared" si="5"/>
        <v>127.09233655742389</v>
      </c>
    </row>
    <row r="66" spans="1:11" ht="15">
      <c r="A66" s="46">
        <v>41395</v>
      </c>
      <c r="B66" s="2">
        <v>12354071</v>
      </c>
      <c r="C66" s="12">
        <v>2981302</v>
      </c>
      <c r="D66" s="12">
        <v>2650756</v>
      </c>
      <c r="E66" s="77">
        <f>SUM(B66:D66)</f>
        <v>17986129</v>
      </c>
      <c r="F66" s="2">
        <v>12256763</v>
      </c>
      <c r="G66" s="2">
        <v>2952685</v>
      </c>
      <c r="H66" s="2">
        <v>2676733</v>
      </c>
      <c r="I66" s="2">
        <v>17918663</v>
      </c>
      <c r="J66" s="37">
        <f t="shared" si="2"/>
        <v>125.41035462399108</v>
      </c>
      <c r="K66" s="108">
        <f t="shared" si="5"/>
        <v>127.22640997012584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60.75" thickBot="1">
      <c r="A1" s="157" t="s">
        <v>289</v>
      </c>
      <c r="B1" s="10" t="s">
        <v>290</v>
      </c>
      <c r="C1" s="21">
        <v>41030</v>
      </c>
      <c r="D1" s="55">
        <v>41365</v>
      </c>
      <c r="E1" s="55">
        <v>41395</v>
      </c>
      <c r="F1" s="30" t="s">
        <v>287</v>
      </c>
      <c r="G1" s="31" t="s">
        <v>283</v>
      </c>
      <c r="H1" s="13" t="s">
        <v>284</v>
      </c>
      <c r="I1" s="30" t="s">
        <v>288</v>
      </c>
      <c r="J1" s="54" t="s">
        <v>280</v>
      </c>
      <c r="K1" s="54" t="s">
        <v>279</v>
      </c>
      <c r="L1" s="38" t="s">
        <v>285</v>
      </c>
      <c r="M1" s="38" t="s">
        <v>286</v>
      </c>
    </row>
    <row r="2" spans="1:13" ht="15">
      <c r="A2" s="19">
        <v>1</v>
      </c>
      <c r="B2" s="68" t="s">
        <v>0</v>
      </c>
      <c r="C2" s="75">
        <v>34898</v>
      </c>
      <c r="D2" s="11">
        <v>36545</v>
      </c>
      <c r="E2" s="2">
        <v>36685</v>
      </c>
      <c r="F2" s="28">
        <f>E2/$E$83</f>
        <v>0.02321573898636736</v>
      </c>
      <c r="G2" s="14">
        <f>(E2-C2)/C2</f>
        <v>0.05120637285804344</v>
      </c>
      <c r="H2" s="127">
        <f>E2-C2</f>
        <v>1787</v>
      </c>
      <c r="I2" s="32">
        <f>H2/$H$83</f>
        <v>0.02257025576255131</v>
      </c>
      <c r="J2" s="2">
        <v>36457.98</v>
      </c>
      <c r="K2" s="11">
        <v>36602.31</v>
      </c>
      <c r="L2" s="32">
        <f>(K2-J2)/J2</f>
        <v>0.003958804080752539</v>
      </c>
      <c r="M2" s="76">
        <f>K2-J2</f>
        <v>144.32999999999447</v>
      </c>
    </row>
    <row r="3" spans="1:13" ht="15">
      <c r="A3" s="1">
        <v>2</v>
      </c>
      <c r="B3" s="69" t="s">
        <v>1</v>
      </c>
      <c r="C3" s="8">
        <v>4882</v>
      </c>
      <c r="D3" s="12">
        <v>5202</v>
      </c>
      <c r="E3" s="2">
        <v>5278</v>
      </c>
      <c r="F3" s="29">
        <f aca="true" t="shared" si="0" ref="F3:F66">E3/$E$83</f>
        <v>0.003340130035983288</v>
      </c>
      <c r="G3" s="15">
        <f aca="true" t="shared" si="1" ref="G3:G66">(E3-C3)/C3</f>
        <v>0.08111429741909054</v>
      </c>
      <c r="H3" s="127">
        <f aca="true" t="shared" si="2" ref="H3:H66">E3-C3</f>
        <v>396</v>
      </c>
      <c r="I3" s="26">
        <f aca="true" t="shared" si="3" ref="I3:I66">H3/$H$83</f>
        <v>0.0050015787811809286</v>
      </c>
      <c r="J3" s="2">
        <v>5181.964</v>
      </c>
      <c r="K3" s="12">
        <v>5210.008</v>
      </c>
      <c r="L3" s="26">
        <f aca="true" t="shared" si="4" ref="L3:L66">(K3-J3)/J3</f>
        <v>0.005411847708706558</v>
      </c>
      <c r="M3" s="77">
        <f aca="true" t="shared" si="5" ref="M3:M66">K3-J3</f>
        <v>28.04399999999987</v>
      </c>
    </row>
    <row r="4" spans="1:13" ht="15">
      <c r="A4" s="1">
        <v>3</v>
      </c>
      <c r="B4" s="69" t="s">
        <v>2</v>
      </c>
      <c r="C4" s="8">
        <v>10548</v>
      </c>
      <c r="D4" s="12">
        <v>10853</v>
      </c>
      <c r="E4" s="2">
        <v>11043</v>
      </c>
      <c r="F4" s="29">
        <f t="shared" si="0"/>
        <v>0.00698845319957625</v>
      </c>
      <c r="G4" s="15">
        <f t="shared" si="1"/>
        <v>0.04692832764505119</v>
      </c>
      <c r="H4" s="127">
        <f t="shared" si="2"/>
        <v>495</v>
      </c>
      <c r="I4" s="26">
        <f t="shared" si="3"/>
        <v>0.006251973476476161</v>
      </c>
      <c r="J4" s="2">
        <v>10885.26</v>
      </c>
      <c r="K4" s="12">
        <v>10950.19</v>
      </c>
      <c r="L4" s="26">
        <f t="shared" si="4"/>
        <v>0.005964947093592647</v>
      </c>
      <c r="M4" s="77">
        <f t="shared" si="5"/>
        <v>64.93000000000029</v>
      </c>
    </row>
    <row r="5" spans="1:13" ht="15">
      <c r="A5" s="1">
        <v>4</v>
      </c>
      <c r="B5" s="69" t="s">
        <v>3</v>
      </c>
      <c r="C5" s="8">
        <v>1945</v>
      </c>
      <c r="D5" s="12">
        <v>2050</v>
      </c>
      <c r="E5" s="2">
        <v>2093</v>
      </c>
      <c r="F5" s="29">
        <f t="shared" si="0"/>
        <v>0.0013245343246140625</v>
      </c>
      <c r="G5" s="15">
        <f t="shared" si="1"/>
        <v>0.07609254498714653</v>
      </c>
      <c r="H5" s="127">
        <f t="shared" si="2"/>
        <v>148</v>
      </c>
      <c r="I5" s="26">
        <f t="shared" si="3"/>
        <v>0.0018692769182191349</v>
      </c>
      <c r="J5" s="2">
        <v>2103.014</v>
      </c>
      <c r="K5" s="12">
        <v>2089.343</v>
      </c>
      <c r="L5" s="26">
        <f t="shared" si="4"/>
        <v>-0.0065006699907847855</v>
      </c>
      <c r="M5" s="77">
        <f t="shared" si="5"/>
        <v>-13.671000000000276</v>
      </c>
    </row>
    <row r="6" spans="1:13" ht="15">
      <c r="A6" s="1">
        <v>5</v>
      </c>
      <c r="B6" s="69" t="s">
        <v>4</v>
      </c>
      <c r="C6" s="8">
        <v>4991</v>
      </c>
      <c r="D6" s="12">
        <v>5135</v>
      </c>
      <c r="E6" s="2">
        <v>5161</v>
      </c>
      <c r="F6" s="29">
        <f t="shared" si="0"/>
        <v>0.003266087744545235</v>
      </c>
      <c r="G6" s="15">
        <f t="shared" si="1"/>
        <v>0.03406131035864556</v>
      </c>
      <c r="H6" s="127">
        <f t="shared" si="2"/>
        <v>170</v>
      </c>
      <c r="I6" s="26">
        <f t="shared" si="3"/>
        <v>0.00214714240606252</v>
      </c>
      <c r="J6" s="2">
        <v>5148.092</v>
      </c>
      <c r="K6" s="12">
        <v>5143.974</v>
      </c>
      <c r="L6" s="26">
        <f t="shared" si="4"/>
        <v>-0.0007999080047519515</v>
      </c>
      <c r="M6" s="77">
        <f t="shared" si="5"/>
        <v>-4.117999999999483</v>
      </c>
    </row>
    <row r="7" spans="1:13" ht="15">
      <c r="A7" s="1">
        <v>6</v>
      </c>
      <c r="B7" s="69" t="s">
        <v>5</v>
      </c>
      <c r="C7" s="8">
        <v>117310</v>
      </c>
      <c r="D7" s="12">
        <v>122905</v>
      </c>
      <c r="E7" s="2">
        <v>123544</v>
      </c>
      <c r="F7" s="29">
        <f t="shared" si="0"/>
        <v>0.07818359703780207</v>
      </c>
      <c r="G7" s="15">
        <f t="shared" si="1"/>
        <v>0.05314124968033416</v>
      </c>
      <c r="H7" s="127">
        <f t="shared" si="2"/>
        <v>6234</v>
      </c>
      <c r="I7" s="26">
        <f t="shared" si="3"/>
        <v>0.07873697505525734</v>
      </c>
      <c r="J7" s="2">
        <v>122742.2</v>
      </c>
      <c r="K7" s="12">
        <v>123199.7</v>
      </c>
      <c r="L7" s="26">
        <f t="shared" si="4"/>
        <v>0.0037273244246884937</v>
      </c>
      <c r="M7" s="77">
        <f t="shared" si="5"/>
        <v>457.5</v>
      </c>
    </row>
    <row r="8" spans="1:13" ht="15">
      <c r="A8" s="1">
        <v>7</v>
      </c>
      <c r="B8" s="69" t="s">
        <v>6</v>
      </c>
      <c r="C8" s="8">
        <v>59481</v>
      </c>
      <c r="D8" s="12">
        <v>60634</v>
      </c>
      <c r="E8" s="2">
        <v>62870</v>
      </c>
      <c r="F8" s="29">
        <f t="shared" si="0"/>
        <v>0.03978665694624277</v>
      </c>
      <c r="G8" s="15">
        <f t="shared" si="1"/>
        <v>0.0569761772666902</v>
      </c>
      <c r="H8" s="127">
        <f t="shared" si="2"/>
        <v>3389</v>
      </c>
      <c r="I8" s="26">
        <f t="shared" si="3"/>
        <v>0.0428039153773287</v>
      </c>
      <c r="J8" s="2">
        <v>60937.35</v>
      </c>
      <c r="K8" s="12">
        <v>61251.92</v>
      </c>
      <c r="L8" s="26">
        <f t="shared" si="4"/>
        <v>0.0051621870658963625</v>
      </c>
      <c r="M8" s="77">
        <f t="shared" si="5"/>
        <v>314.5699999999997</v>
      </c>
    </row>
    <row r="9" spans="1:13" ht="15">
      <c r="A9" s="1">
        <v>8</v>
      </c>
      <c r="B9" s="69" t="s">
        <v>7</v>
      </c>
      <c r="C9" s="8">
        <v>2955</v>
      </c>
      <c r="D9" s="12">
        <v>3172</v>
      </c>
      <c r="E9" s="2">
        <v>3199</v>
      </c>
      <c r="F9" s="29">
        <f t="shared" si="0"/>
        <v>0.0020244554727378815</v>
      </c>
      <c r="G9" s="15">
        <f t="shared" si="1"/>
        <v>0.08257191201353638</v>
      </c>
      <c r="H9" s="127">
        <f t="shared" si="2"/>
        <v>244</v>
      </c>
      <c r="I9" s="26">
        <f t="shared" si="3"/>
        <v>0.0030817808651720873</v>
      </c>
      <c r="J9" s="2">
        <v>3208.533</v>
      </c>
      <c r="K9" s="12">
        <v>3195.499</v>
      </c>
      <c r="L9" s="26">
        <f t="shared" si="4"/>
        <v>-0.004062292642774784</v>
      </c>
      <c r="M9" s="77">
        <f t="shared" si="5"/>
        <v>-13.034000000000106</v>
      </c>
    </row>
    <row r="10" spans="1:13" ht="15">
      <c r="A10" s="1">
        <v>9</v>
      </c>
      <c r="B10" s="69" t="s">
        <v>8</v>
      </c>
      <c r="C10" s="8">
        <v>23173</v>
      </c>
      <c r="D10" s="12">
        <v>23505</v>
      </c>
      <c r="E10" s="2">
        <v>23746</v>
      </c>
      <c r="F10" s="29">
        <f t="shared" si="0"/>
        <v>0.01502742096143599</v>
      </c>
      <c r="G10" s="15">
        <f t="shared" si="1"/>
        <v>0.0247270530358607</v>
      </c>
      <c r="H10" s="127">
        <f t="shared" si="2"/>
        <v>573</v>
      </c>
      <c r="I10" s="26">
        <f t="shared" si="3"/>
        <v>0.0072371329333754345</v>
      </c>
      <c r="J10" s="2">
        <v>23469.42</v>
      </c>
      <c r="K10" s="12">
        <v>23471.78</v>
      </c>
      <c r="L10" s="26">
        <f t="shared" si="4"/>
        <v>0.00010055638358342824</v>
      </c>
      <c r="M10" s="77">
        <f t="shared" si="5"/>
        <v>2.360000000000582</v>
      </c>
    </row>
    <row r="11" spans="1:13" ht="15">
      <c r="A11" s="1">
        <v>10</v>
      </c>
      <c r="B11" s="69" t="s">
        <v>9</v>
      </c>
      <c r="C11" s="8">
        <v>24448</v>
      </c>
      <c r="D11" s="12">
        <v>24785</v>
      </c>
      <c r="E11" s="2">
        <v>25041</v>
      </c>
      <c r="F11" s="29">
        <f t="shared" si="0"/>
        <v>0.015846948888036665</v>
      </c>
      <c r="G11" s="15">
        <f t="shared" si="1"/>
        <v>0.02425556282722513</v>
      </c>
      <c r="H11" s="127">
        <f t="shared" si="2"/>
        <v>593</v>
      </c>
      <c r="I11" s="26">
        <f t="shared" si="3"/>
        <v>0.007489737922323966</v>
      </c>
      <c r="J11" s="2">
        <v>24776.53</v>
      </c>
      <c r="K11" s="12">
        <v>24833.58</v>
      </c>
      <c r="L11" s="26">
        <f t="shared" si="4"/>
        <v>0.002302582322867767</v>
      </c>
      <c r="M11" s="77">
        <f t="shared" si="5"/>
        <v>57.05000000000291</v>
      </c>
    </row>
    <row r="12" spans="1:13" ht="15">
      <c r="A12" s="1">
        <v>11</v>
      </c>
      <c r="B12" s="69" t="s">
        <v>10</v>
      </c>
      <c r="C12" s="8">
        <v>4111</v>
      </c>
      <c r="D12" s="12">
        <v>4126</v>
      </c>
      <c r="E12" s="2">
        <v>4132</v>
      </c>
      <c r="F12" s="29">
        <f t="shared" si="0"/>
        <v>0.0026148952839490235</v>
      </c>
      <c r="G12" s="15">
        <f t="shared" si="1"/>
        <v>0.0051082461688153735</v>
      </c>
      <c r="H12" s="127">
        <f t="shared" si="2"/>
        <v>21</v>
      </c>
      <c r="I12" s="26">
        <f t="shared" si="3"/>
        <v>0.0002652352383959583</v>
      </c>
      <c r="J12" s="2">
        <v>4119.696</v>
      </c>
      <c r="K12" s="12">
        <v>4108.814</v>
      </c>
      <c r="L12" s="26">
        <f t="shared" si="4"/>
        <v>-0.0026414570395484538</v>
      </c>
      <c r="M12" s="77">
        <f t="shared" si="5"/>
        <v>-10.881999999999607</v>
      </c>
    </row>
    <row r="13" spans="1:13" ht="15">
      <c r="A13" s="1">
        <v>12</v>
      </c>
      <c r="B13" s="69" t="s">
        <v>11</v>
      </c>
      <c r="C13" s="8">
        <v>1505</v>
      </c>
      <c r="D13" s="12">
        <v>1497</v>
      </c>
      <c r="E13" s="2">
        <v>1546</v>
      </c>
      <c r="F13" s="29">
        <f t="shared" si="0"/>
        <v>0.0009783707911387197</v>
      </c>
      <c r="G13" s="15">
        <f t="shared" si="1"/>
        <v>0.02724252491694352</v>
      </c>
      <c r="H13" s="127">
        <f t="shared" si="2"/>
        <v>41</v>
      </c>
      <c r="I13" s="26">
        <f t="shared" si="3"/>
        <v>0.00051784022734449</v>
      </c>
      <c r="J13" s="2">
        <v>1525.606</v>
      </c>
      <c r="K13" s="12">
        <v>1524.429</v>
      </c>
      <c r="L13" s="26">
        <f t="shared" si="4"/>
        <v>-0.0007714967036049329</v>
      </c>
      <c r="M13" s="77">
        <f t="shared" si="5"/>
        <v>-1.1769999999999072</v>
      </c>
    </row>
    <row r="14" spans="1:13" ht="15">
      <c r="A14" s="1">
        <v>13</v>
      </c>
      <c r="B14" s="69" t="s">
        <v>12</v>
      </c>
      <c r="C14" s="8">
        <v>2232</v>
      </c>
      <c r="D14" s="12">
        <v>2297</v>
      </c>
      <c r="E14" s="2">
        <v>2320</v>
      </c>
      <c r="F14" s="29">
        <f t="shared" si="0"/>
        <v>0.001468189026805841</v>
      </c>
      <c r="G14" s="15">
        <f t="shared" si="1"/>
        <v>0.03942652329749104</v>
      </c>
      <c r="H14" s="127">
        <f t="shared" si="2"/>
        <v>88</v>
      </c>
      <c r="I14" s="26">
        <f t="shared" si="3"/>
        <v>0.0011114619513735396</v>
      </c>
      <c r="J14" s="2">
        <v>2319.919</v>
      </c>
      <c r="K14" s="12">
        <v>2308.183</v>
      </c>
      <c r="L14" s="26">
        <f t="shared" si="4"/>
        <v>-0.005058797311457804</v>
      </c>
      <c r="M14" s="77">
        <f t="shared" si="5"/>
        <v>-11.735999999999876</v>
      </c>
    </row>
    <row r="15" spans="1:13" ht="15">
      <c r="A15" s="1">
        <v>14</v>
      </c>
      <c r="B15" s="69" t="s">
        <v>13</v>
      </c>
      <c r="C15" s="8">
        <v>6214</v>
      </c>
      <c r="D15" s="12">
        <v>6411</v>
      </c>
      <c r="E15" s="2">
        <v>6464</v>
      </c>
      <c r="F15" s="29">
        <f t="shared" si="0"/>
        <v>0.004090678391927998</v>
      </c>
      <c r="G15" s="15">
        <f t="shared" si="1"/>
        <v>0.04023173479240425</v>
      </c>
      <c r="H15" s="127">
        <f t="shared" si="2"/>
        <v>250</v>
      </c>
      <c r="I15" s="26">
        <f t="shared" si="3"/>
        <v>0.0031575623618566467</v>
      </c>
      <c r="J15" s="2">
        <v>6430.457</v>
      </c>
      <c r="K15" s="12">
        <v>6451.01</v>
      </c>
      <c r="L15" s="26">
        <f t="shared" si="4"/>
        <v>0.003196195853576174</v>
      </c>
      <c r="M15" s="77">
        <f t="shared" si="5"/>
        <v>20.552999999999884</v>
      </c>
    </row>
    <row r="16" spans="1:13" ht="15">
      <c r="A16" s="1">
        <v>15</v>
      </c>
      <c r="B16" s="69" t="s">
        <v>14</v>
      </c>
      <c r="C16" s="8">
        <v>5241</v>
      </c>
      <c r="D16" s="12">
        <v>5321</v>
      </c>
      <c r="E16" s="2">
        <v>5332</v>
      </c>
      <c r="F16" s="29">
        <f t="shared" si="0"/>
        <v>0.0033743034012623896</v>
      </c>
      <c r="G16" s="15">
        <f t="shared" si="1"/>
        <v>0.0173630986452967</v>
      </c>
      <c r="H16" s="127">
        <f t="shared" si="2"/>
        <v>91</v>
      </c>
      <c r="I16" s="26">
        <f t="shared" si="3"/>
        <v>0.0011493526997158193</v>
      </c>
      <c r="J16" s="2">
        <v>5309.216</v>
      </c>
      <c r="K16" s="12">
        <v>5305.94</v>
      </c>
      <c r="L16" s="26">
        <f t="shared" si="4"/>
        <v>-0.000617040256037944</v>
      </c>
      <c r="M16" s="77">
        <f t="shared" si="5"/>
        <v>-3.2760000000007494</v>
      </c>
    </row>
    <row r="17" spans="1:13" ht="15">
      <c r="A17" s="1">
        <v>16</v>
      </c>
      <c r="B17" s="69" t="s">
        <v>15</v>
      </c>
      <c r="C17" s="8">
        <v>61038</v>
      </c>
      <c r="D17" s="12">
        <v>63645</v>
      </c>
      <c r="E17" s="2">
        <v>64159</v>
      </c>
      <c r="F17" s="29">
        <f t="shared" si="0"/>
        <v>0.04060238783225687</v>
      </c>
      <c r="G17" s="15">
        <f t="shared" si="1"/>
        <v>0.05113208165405157</v>
      </c>
      <c r="H17" s="127">
        <f t="shared" si="2"/>
        <v>3121</v>
      </c>
      <c r="I17" s="26">
        <f t="shared" si="3"/>
        <v>0.039419008525418374</v>
      </c>
      <c r="J17" s="2">
        <v>63571.5</v>
      </c>
      <c r="K17" s="12">
        <v>63837.51</v>
      </c>
      <c r="L17" s="26">
        <f t="shared" si="4"/>
        <v>0.004184422264694117</v>
      </c>
      <c r="M17" s="77">
        <f t="shared" si="5"/>
        <v>266.01000000000204</v>
      </c>
    </row>
    <row r="18" spans="1:13" ht="15">
      <c r="A18" s="1">
        <v>17</v>
      </c>
      <c r="B18" s="69" t="s">
        <v>16</v>
      </c>
      <c r="C18" s="8">
        <v>11819</v>
      </c>
      <c r="D18" s="12">
        <v>11991</v>
      </c>
      <c r="E18" s="2">
        <v>12063</v>
      </c>
      <c r="F18" s="29">
        <f t="shared" si="0"/>
        <v>0.007633950099292611</v>
      </c>
      <c r="G18" s="15">
        <f t="shared" si="1"/>
        <v>0.020644724595989507</v>
      </c>
      <c r="H18" s="127">
        <f t="shared" si="2"/>
        <v>244</v>
      </c>
      <c r="I18" s="26">
        <f t="shared" si="3"/>
        <v>0.0030817808651720873</v>
      </c>
      <c r="J18" s="2">
        <v>12023.54</v>
      </c>
      <c r="K18" s="12">
        <v>12034.31</v>
      </c>
      <c r="L18" s="26">
        <f t="shared" si="4"/>
        <v>0.0008957428511069633</v>
      </c>
      <c r="M18" s="77">
        <f t="shared" si="5"/>
        <v>10.769999999998618</v>
      </c>
    </row>
    <row r="19" spans="1:13" ht="15">
      <c r="A19" s="1">
        <v>18</v>
      </c>
      <c r="B19" s="69" t="s">
        <v>17</v>
      </c>
      <c r="C19" s="8">
        <v>2607</v>
      </c>
      <c r="D19" s="12">
        <v>2683</v>
      </c>
      <c r="E19" s="2">
        <v>2709</v>
      </c>
      <c r="F19" s="29">
        <f t="shared" si="0"/>
        <v>0.0017143638248349237</v>
      </c>
      <c r="G19" s="15">
        <f t="shared" si="1"/>
        <v>0.039125431530494824</v>
      </c>
      <c r="H19" s="127">
        <f t="shared" si="2"/>
        <v>102</v>
      </c>
      <c r="I19" s="26">
        <f t="shared" si="3"/>
        <v>0.0012882854436375118</v>
      </c>
      <c r="J19" s="2">
        <v>2672.183</v>
      </c>
      <c r="K19" s="12">
        <v>2674.077</v>
      </c>
      <c r="L19" s="26">
        <f t="shared" si="4"/>
        <v>0.0007087837921280963</v>
      </c>
      <c r="M19" s="77">
        <f t="shared" si="5"/>
        <v>1.8940000000002328</v>
      </c>
    </row>
    <row r="20" spans="1:13" ht="15">
      <c r="A20" s="1">
        <v>19</v>
      </c>
      <c r="B20" s="69" t="s">
        <v>18</v>
      </c>
      <c r="C20" s="8">
        <v>7669</v>
      </c>
      <c r="D20" s="12">
        <v>7715</v>
      </c>
      <c r="E20" s="2">
        <v>7779</v>
      </c>
      <c r="F20" s="29">
        <f t="shared" si="0"/>
        <v>0.004922863120483895</v>
      </c>
      <c r="G20" s="15">
        <f t="shared" si="1"/>
        <v>0.01434346068587821</v>
      </c>
      <c r="H20" s="127">
        <f t="shared" si="2"/>
        <v>110</v>
      </c>
      <c r="I20" s="26">
        <f t="shared" si="3"/>
        <v>0.0013893274392169244</v>
      </c>
      <c r="J20" s="2">
        <v>7723.897</v>
      </c>
      <c r="K20" s="12">
        <v>7714.171</v>
      </c>
      <c r="L20" s="26">
        <f t="shared" si="4"/>
        <v>-0.0012592089200567612</v>
      </c>
      <c r="M20" s="77">
        <f t="shared" si="5"/>
        <v>-9.725999999999658</v>
      </c>
    </row>
    <row r="21" spans="1:13" ht="15">
      <c r="A21" s="1">
        <v>20</v>
      </c>
      <c r="B21" s="69" t="s">
        <v>19</v>
      </c>
      <c r="C21" s="8">
        <v>21602</v>
      </c>
      <c r="D21" s="12">
        <v>22368</v>
      </c>
      <c r="E21" s="2">
        <v>22584</v>
      </c>
      <c r="F21" s="29">
        <f t="shared" si="0"/>
        <v>0.014292060767837548</v>
      </c>
      <c r="G21" s="15">
        <f t="shared" si="1"/>
        <v>0.04545875381909083</v>
      </c>
      <c r="H21" s="127">
        <f t="shared" si="2"/>
        <v>982</v>
      </c>
      <c r="I21" s="26">
        <f t="shared" si="3"/>
        <v>0.012402904957372908</v>
      </c>
      <c r="J21" s="2">
        <v>22277.3</v>
      </c>
      <c r="K21" s="12">
        <v>22355.13</v>
      </c>
      <c r="L21" s="26">
        <f t="shared" si="4"/>
        <v>0.0034936908871363113</v>
      </c>
      <c r="M21" s="77">
        <f t="shared" si="5"/>
        <v>77.83000000000175</v>
      </c>
    </row>
    <row r="22" spans="1:13" ht="15">
      <c r="A22" s="1">
        <v>21</v>
      </c>
      <c r="B22" s="69" t="s">
        <v>20</v>
      </c>
      <c r="C22" s="8">
        <v>10905</v>
      </c>
      <c r="D22" s="12">
        <v>11434</v>
      </c>
      <c r="E22" s="2">
        <v>11542</v>
      </c>
      <c r="F22" s="29">
        <f t="shared" si="0"/>
        <v>0.007304240408359058</v>
      </c>
      <c r="G22" s="15">
        <f t="shared" si="1"/>
        <v>0.05841357175607519</v>
      </c>
      <c r="H22" s="127">
        <f t="shared" si="2"/>
        <v>637</v>
      </c>
      <c r="I22" s="26">
        <f t="shared" si="3"/>
        <v>0.008045468898010735</v>
      </c>
      <c r="J22" s="2">
        <v>11440.9</v>
      </c>
      <c r="K22" s="12">
        <v>11495.35</v>
      </c>
      <c r="L22" s="26">
        <f t="shared" si="4"/>
        <v>0.004759240968804966</v>
      </c>
      <c r="M22" s="77">
        <f t="shared" si="5"/>
        <v>54.45000000000073</v>
      </c>
    </row>
    <row r="23" spans="1:13" ht="15">
      <c r="A23" s="1">
        <v>22</v>
      </c>
      <c r="B23" s="69" t="s">
        <v>21</v>
      </c>
      <c r="C23" s="8">
        <v>8492</v>
      </c>
      <c r="D23" s="12">
        <v>8748</v>
      </c>
      <c r="E23" s="2">
        <v>8732</v>
      </c>
      <c r="F23" s="29">
        <f t="shared" si="0"/>
        <v>0.00552595973365026</v>
      </c>
      <c r="G23" s="15">
        <f t="shared" si="1"/>
        <v>0.02826189354686764</v>
      </c>
      <c r="H23" s="127">
        <f t="shared" si="2"/>
        <v>240</v>
      </c>
      <c r="I23" s="26">
        <f t="shared" si="3"/>
        <v>0.003031259867382381</v>
      </c>
      <c r="J23" s="2">
        <v>8716.804</v>
      </c>
      <c r="K23" s="12">
        <v>8724.826</v>
      </c>
      <c r="L23" s="26">
        <f t="shared" si="4"/>
        <v>0.0009202914279131463</v>
      </c>
      <c r="M23" s="77">
        <f t="shared" si="5"/>
        <v>8.021999999999025</v>
      </c>
    </row>
    <row r="24" spans="1:13" ht="15">
      <c r="A24" s="1">
        <v>23</v>
      </c>
      <c r="B24" s="69" t="s">
        <v>22</v>
      </c>
      <c r="C24" s="8">
        <v>6042</v>
      </c>
      <c r="D24" s="12">
        <v>6220</v>
      </c>
      <c r="E24" s="2">
        <v>6285</v>
      </c>
      <c r="F24" s="29">
        <f t="shared" si="0"/>
        <v>0.003977400014428754</v>
      </c>
      <c r="G24" s="15">
        <f t="shared" si="1"/>
        <v>0.04021847070506455</v>
      </c>
      <c r="H24" s="127">
        <f t="shared" si="2"/>
        <v>243</v>
      </c>
      <c r="I24" s="26">
        <f t="shared" si="3"/>
        <v>0.0030691506157246606</v>
      </c>
      <c r="J24" s="2">
        <v>6251.734</v>
      </c>
      <c r="K24" s="12">
        <v>6252.503</v>
      </c>
      <c r="L24" s="26">
        <f t="shared" si="4"/>
        <v>0.00012300587325041713</v>
      </c>
      <c r="M24" s="77">
        <f t="shared" si="5"/>
        <v>0.7689999999993233</v>
      </c>
    </row>
    <row r="25" spans="1:13" ht="15">
      <c r="A25" s="1">
        <v>24</v>
      </c>
      <c r="B25" s="69" t="s">
        <v>23</v>
      </c>
      <c r="C25" s="8">
        <v>2992</v>
      </c>
      <c r="D25" s="12">
        <v>3095</v>
      </c>
      <c r="E25" s="2">
        <v>3169</v>
      </c>
      <c r="F25" s="29">
        <f t="shared" si="0"/>
        <v>0.0020054702698050473</v>
      </c>
      <c r="G25" s="15">
        <f t="shared" si="1"/>
        <v>0.05915775401069519</v>
      </c>
      <c r="H25" s="127">
        <f t="shared" si="2"/>
        <v>177</v>
      </c>
      <c r="I25" s="26">
        <f t="shared" si="3"/>
        <v>0.002235554152194506</v>
      </c>
      <c r="J25" s="2">
        <v>3135.076</v>
      </c>
      <c r="K25" s="12">
        <v>3123.705</v>
      </c>
      <c r="L25" s="26">
        <f t="shared" si="4"/>
        <v>-0.0036270253097532867</v>
      </c>
      <c r="M25" s="77">
        <f t="shared" si="5"/>
        <v>-11.371000000000095</v>
      </c>
    </row>
    <row r="26" spans="1:13" ht="15">
      <c r="A26" s="1">
        <v>25</v>
      </c>
      <c r="B26" s="69" t="s">
        <v>24</v>
      </c>
      <c r="C26" s="8">
        <v>8092</v>
      </c>
      <c r="D26" s="12">
        <v>8367</v>
      </c>
      <c r="E26" s="2">
        <v>8367</v>
      </c>
      <c r="F26" s="29">
        <f t="shared" si="0"/>
        <v>0.005294973097967444</v>
      </c>
      <c r="G26" s="15">
        <f t="shared" si="1"/>
        <v>0.03398418190805734</v>
      </c>
      <c r="H26" s="127">
        <f t="shared" si="2"/>
        <v>275</v>
      </c>
      <c r="I26" s="26">
        <f t="shared" si="3"/>
        <v>0.0034733185980423114</v>
      </c>
      <c r="J26" s="2">
        <v>8296.993</v>
      </c>
      <c r="K26" s="12">
        <v>8283.029</v>
      </c>
      <c r="L26" s="26">
        <f t="shared" si="4"/>
        <v>-0.001683019378225333</v>
      </c>
      <c r="M26" s="77">
        <f t="shared" si="5"/>
        <v>-13.963999999999942</v>
      </c>
    </row>
    <row r="27" spans="1:13" ht="15">
      <c r="A27" s="1">
        <v>26</v>
      </c>
      <c r="B27" s="69" t="s">
        <v>25</v>
      </c>
      <c r="C27" s="8">
        <v>17419</v>
      </c>
      <c r="D27" s="12">
        <v>17949</v>
      </c>
      <c r="E27" s="2">
        <v>18016</v>
      </c>
      <c r="F27" s="29">
        <f t="shared" si="0"/>
        <v>0.011401247201264668</v>
      </c>
      <c r="G27" s="15">
        <f t="shared" si="1"/>
        <v>0.03427292037430392</v>
      </c>
      <c r="H27" s="127">
        <f t="shared" si="2"/>
        <v>597</v>
      </c>
      <c r="I27" s="26">
        <f t="shared" si="3"/>
        <v>0.007540258920113672</v>
      </c>
      <c r="J27" s="2">
        <v>17893.13</v>
      </c>
      <c r="K27" s="12">
        <v>17915.48</v>
      </c>
      <c r="L27" s="26">
        <f t="shared" si="4"/>
        <v>0.001249082748518484</v>
      </c>
      <c r="M27" s="77">
        <f t="shared" si="5"/>
        <v>22.349999999998545</v>
      </c>
    </row>
    <row r="28" spans="1:13" ht="15">
      <c r="A28" s="1">
        <v>27</v>
      </c>
      <c r="B28" s="69" t="s">
        <v>26</v>
      </c>
      <c r="C28" s="8">
        <v>26588</v>
      </c>
      <c r="D28" s="12">
        <v>28518</v>
      </c>
      <c r="E28" s="2">
        <v>28774</v>
      </c>
      <c r="F28" s="29">
        <f t="shared" si="0"/>
        <v>0.018209340972978993</v>
      </c>
      <c r="G28" s="15">
        <f t="shared" si="1"/>
        <v>0.08221754174815707</v>
      </c>
      <c r="H28" s="127">
        <f t="shared" si="2"/>
        <v>2186</v>
      </c>
      <c r="I28" s="26">
        <f t="shared" si="3"/>
        <v>0.02760972529207452</v>
      </c>
      <c r="J28" s="2">
        <v>28361.94</v>
      </c>
      <c r="K28" s="12">
        <v>28529.34</v>
      </c>
      <c r="L28" s="26">
        <f t="shared" si="4"/>
        <v>0.005902276078434743</v>
      </c>
      <c r="M28" s="77">
        <f t="shared" si="5"/>
        <v>167.40000000000146</v>
      </c>
    </row>
    <row r="29" spans="1:13" ht="15">
      <c r="A29" s="1">
        <v>28</v>
      </c>
      <c r="B29" s="69" t="s">
        <v>27</v>
      </c>
      <c r="C29" s="8">
        <v>6866</v>
      </c>
      <c r="D29" s="12">
        <v>7177</v>
      </c>
      <c r="E29" s="2">
        <v>7220</v>
      </c>
      <c r="F29" s="29">
        <f t="shared" si="0"/>
        <v>0.004569105505835418</v>
      </c>
      <c r="G29" s="15">
        <f t="shared" si="1"/>
        <v>0.05155840372851733</v>
      </c>
      <c r="H29" s="127">
        <f t="shared" si="2"/>
        <v>354</v>
      </c>
      <c r="I29" s="26">
        <f t="shared" si="3"/>
        <v>0.004471108304389012</v>
      </c>
      <c r="J29" s="2">
        <v>7101.828</v>
      </c>
      <c r="K29" s="12">
        <v>7122.645</v>
      </c>
      <c r="L29" s="26">
        <f t="shared" si="4"/>
        <v>0.0029312171457827486</v>
      </c>
      <c r="M29" s="77">
        <f t="shared" si="5"/>
        <v>20.817000000000007</v>
      </c>
    </row>
    <row r="30" spans="1:13" ht="15">
      <c r="A30" s="1">
        <v>29</v>
      </c>
      <c r="B30" s="69" t="s">
        <v>28</v>
      </c>
      <c r="C30" s="8">
        <v>1839</v>
      </c>
      <c r="D30" s="12">
        <v>1859</v>
      </c>
      <c r="E30" s="2">
        <v>1960</v>
      </c>
      <c r="F30" s="29">
        <f t="shared" si="0"/>
        <v>0.001240366591611831</v>
      </c>
      <c r="G30" s="15">
        <f t="shared" si="1"/>
        <v>0.06579662860250136</v>
      </c>
      <c r="H30" s="127">
        <f t="shared" si="2"/>
        <v>121</v>
      </c>
      <c r="I30" s="26">
        <f t="shared" si="3"/>
        <v>0.001528260183138617</v>
      </c>
      <c r="J30" s="2">
        <v>1925.159</v>
      </c>
      <c r="K30" s="12">
        <v>1937.091</v>
      </c>
      <c r="L30" s="26">
        <f t="shared" si="4"/>
        <v>0.006197929625552896</v>
      </c>
      <c r="M30" s="77">
        <f t="shared" si="5"/>
        <v>11.931999999999789</v>
      </c>
    </row>
    <row r="31" spans="1:13" ht="15">
      <c r="A31" s="1">
        <v>30</v>
      </c>
      <c r="B31" s="69" t="s">
        <v>29</v>
      </c>
      <c r="C31" s="8">
        <v>969</v>
      </c>
      <c r="D31" s="12">
        <v>1026</v>
      </c>
      <c r="E31" s="2">
        <v>1041</v>
      </c>
      <c r="F31" s="29">
        <f t="shared" si="0"/>
        <v>0.000658786541769345</v>
      </c>
      <c r="G31" s="15">
        <f t="shared" si="1"/>
        <v>0.07430340557275542</v>
      </c>
      <c r="H31" s="127">
        <f t="shared" si="2"/>
        <v>72</v>
      </c>
      <c r="I31" s="26">
        <f t="shared" si="3"/>
        <v>0.0009093779602147142</v>
      </c>
      <c r="J31" s="2">
        <v>1038.147</v>
      </c>
      <c r="K31" s="12">
        <v>1041.894</v>
      </c>
      <c r="L31" s="26">
        <f t="shared" si="4"/>
        <v>0.0036093154437667027</v>
      </c>
      <c r="M31" s="77">
        <f t="shared" si="5"/>
        <v>3.747000000000071</v>
      </c>
    </row>
    <row r="32" spans="1:13" ht="15">
      <c r="A32" s="1">
        <v>31</v>
      </c>
      <c r="B32" s="69" t="s">
        <v>30</v>
      </c>
      <c r="C32" s="8">
        <v>18387</v>
      </c>
      <c r="D32" s="12">
        <v>19238</v>
      </c>
      <c r="E32" s="2">
        <v>19337</v>
      </c>
      <c r="F32" s="29">
        <f t="shared" si="0"/>
        <v>0.01223722897040713</v>
      </c>
      <c r="G32" s="15">
        <f t="shared" si="1"/>
        <v>0.05166693859792244</v>
      </c>
      <c r="H32" s="127">
        <f t="shared" si="2"/>
        <v>950</v>
      </c>
      <c r="I32" s="26">
        <f t="shared" si="3"/>
        <v>0.011998736975055258</v>
      </c>
      <c r="J32" s="2">
        <v>19220.95</v>
      </c>
      <c r="K32" s="12">
        <v>19241.68</v>
      </c>
      <c r="L32" s="26">
        <f t="shared" si="4"/>
        <v>0.0010785106875570438</v>
      </c>
      <c r="M32" s="77">
        <f t="shared" si="5"/>
        <v>20.729999999999563</v>
      </c>
    </row>
    <row r="33" spans="1:13" ht="15">
      <c r="A33" s="1">
        <v>32</v>
      </c>
      <c r="B33" s="69" t="s">
        <v>31</v>
      </c>
      <c r="C33" s="8">
        <v>7387</v>
      </c>
      <c r="D33" s="12">
        <v>7700</v>
      </c>
      <c r="E33" s="2">
        <v>7766</v>
      </c>
      <c r="F33" s="29">
        <f t="shared" si="0"/>
        <v>0.004914636199213</v>
      </c>
      <c r="G33" s="15">
        <f t="shared" si="1"/>
        <v>0.051306348991471504</v>
      </c>
      <c r="H33" s="127">
        <f t="shared" si="2"/>
        <v>379</v>
      </c>
      <c r="I33" s="26">
        <f t="shared" si="3"/>
        <v>0.004786864540574676</v>
      </c>
      <c r="J33" s="2">
        <v>7703.847</v>
      </c>
      <c r="K33" s="12">
        <v>7725.881</v>
      </c>
      <c r="L33" s="26">
        <f t="shared" si="4"/>
        <v>0.002860129491149105</v>
      </c>
      <c r="M33" s="77">
        <f t="shared" si="5"/>
        <v>22.03400000000056</v>
      </c>
    </row>
    <row r="34" spans="1:13" ht="15">
      <c r="A34" s="1">
        <v>33</v>
      </c>
      <c r="B34" s="69" t="s">
        <v>32</v>
      </c>
      <c r="C34" s="8">
        <v>30551</v>
      </c>
      <c r="D34" s="12">
        <v>31347</v>
      </c>
      <c r="E34" s="2">
        <v>31516</v>
      </c>
      <c r="F34" s="29">
        <f t="shared" si="0"/>
        <v>0.019944588521040033</v>
      </c>
      <c r="G34" s="15">
        <f t="shared" si="1"/>
        <v>0.03158652744591012</v>
      </c>
      <c r="H34" s="127">
        <f t="shared" si="2"/>
        <v>965</v>
      </c>
      <c r="I34" s="26">
        <f t="shared" si="3"/>
        <v>0.012188190716766656</v>
      </c>
      <c r="J34" s="65">
        <v>31228.39</v>
      </c>
      <c r="K34" s="39">
        <v>31308.66</v>
      </c>
      <c r="L34" s="26">
        <f t="shared" si="4"/>
        <v>0.00257041749510623</v>
      </c>
      <c r="M34" s="77">
        <f t="shared" si="5"/>
        <v>80.27000000000044</v>
      </c>
    </row>
    <row r="35" spans="1:13" ht="15">
      <c r="A35" s="1">
        <v>34</v>
      </c>
      <c r="B35" s="69" t="s">
        <v>33</v>
      </c>
      <c r="C35" s="8">
        <v>436397</v>
      </c>
      <c r="D35" s="12">
        <v>458878</v>
      </c>
      <c r="E35" s="2">
        <v>461399</v>
      </c>
      <c r="F35" s="29">
        <f t="shared" si="0"/>
        <v>0.2919917882668914</v>
      </c>
      <c r="G35" s="15">
        <f t="shared" si="1"/>
        <v>0.05729186955913996</v>
      </c>
      <c r="H35" s="127">
        <f t="shared" si="2"/>
        <v>25002</v>
      </c>
      <c r="I35" s="26">
        <f t="shared" si="3"/>
        <v>0.3157814966845595</v>
      </c>
      <c r="J35" s="2">
        <v>456873.6</v>
      </c>
      <c r="K35" s="12">
        <v>458961.5</v>
      </c>
      <c r="L35" s="26">
        <f t="shared" si="4"/>
        <v>0.0045699729640758914</v>
      </c>
      <c r="M35" s="77">
        <f t="shared" si="5"/>
        <v>2087.9000000000233</v>
      </c>
    </row>
    <row r="36" spans="1:13" ht="15">
      <c r="A36" s="1">
        <v>35</v>
      </c>
      <c r="B36" s="69" t="s">
        <v>34</v>
      </c>
      <c r="C36" s="8">
        <v>106856</v>
      </c>
      <c r="D36" s="12">
        <v>110013</v>
      </c>
      <c r="E36" s="2">
        <v>110682</v>
      </c>
      <c r="F36" s="29">
        <f t="shared" si="0"/>
        <v>0.07004400770039831</v>
      </c>
      <c r="G36" s="15">
        <f t="shared" si="1"/>
        <v>0.03580519577749495</v>
      </c>
      <c r="H36" s="127">
        <f t="shared" si="2"/>
        <v>3826</v>
      </c>
      <c r="I36" s="26">
        <f t="shared" si="3"/>
        <v>0.04832333438585412</v>
      </c>
      <c r="J36" s="2">
        <v>109528.2</v>
      </c>
      <c r="K36" s="12">
        <v>109828.6</v>
      </c>
      <c r="L36" s="26">
        <f t="shared" si="4"/>
        <v>0.002742672663295925</v>
      </c>
      <c r="M36" s="77">
        <f t="shared" si="5"/>
        <v>300.40000000000873</v>
      </c>
    </row>
    <row r="37" spans="1:13" ht="15">
      <c r="A37" s="1">
        <v>36</v>
      </c>
      <c r="B37" s="69" t="s">
        <v>35</v>
      </c>
      <c r="C37" s="8">
        <v>2341</v>
      </c>
      <c r="D37" s="12">
        <v>2352</v>
      </c>
      <c r="E37" s="2">
        <v>2396</v>
      </c>
      <c r="F37" s="29">
        <f t="shared" si="0"/>
        <v>0.0015162848742356874</v>
      </c>
      <c r="G37" s="15">
        <f t="shared" si="1"/>
        <v>0.02349423323366083</v>
      </c>
      <c r="H37" s="127">
        <f t="shared" si="2"/>
        <v>55</v>
      </c>
      <c r="I37" s="26">
        <f t="shared" si="3"/>
        <v>0.0006946637196084622</v>
      </c>
      <c r="J37" s="2">
        <v>2358.073</v>
      </c>
      <c r="K37" s="12">
        <v>2356.484</v>
      </c>
      <c r="L37" s="26">
        <f t="shared" si="4"/>
        <v>-0.0006738553047339679</v>
      </c>
      <c r="M37" s="77">
        <f t="shared" si="5"/>
        <v>-1.5889999999999418</v>
      </c>
    </row>
    <row r="38" spans="1:13" ht="15">
      <c r="A38" s="1">
        <v>37</v>
      </c>
      <c r="B38" s="69" t="s">
        <v>36</v>
      </c>
      <c r="C38" s="8">
        <v>6004</v>
      </c>
      <c r="D38" s="12">
        <v>6143</v>
      </c>
      <c r="E38" s="2">
        <v>6221</v>
      </c>
      <c r="F38" s="29">
        <f t="shared" si="0"/>
        <v>0.003936898248172041</v>
      </c>
      <c r="G38" s="15">
        <f t="shared" si="1"/>
        <v>0.03614257161892072</v>
      </c>
      <c r="H38" s="127">
        <f t="shared" si="2"/>
        <v>217</v>
      </c>
      <c r="I38" s="26">
        <f t="shared" si="3"/>
        <v>0.002740764130091569</v>
      </c>
      <c r="J38" s="2">
        <v>6135.574</v>
      </c>
      <c r="K38" s="12">
        <v>6143.127</v>
      </c>
      <c r="L38" s="26">
        <f t="shared" si="4"/>
        <v>0.001231017668436693</v>
      </c>
      <c r="M38" s="77">
        <f t="shared" si="5"/>
        <v>7.553000000000793</v>
      </c>
    </row>
    <row r="39" spans="1:13" ht="15">
      <c r="A39" s="1">
        <v>38</v>
      </c>
      <c r="B39" s="69" t="s">
        <v>37</v>
      </c>
      <c r="C39" s="8">
        <v>24414</v>
      </c>
      <c r="D39" s="12">
        <v>25569</v>
      </c>
      <c r="E39" s="2">
        <v>26248</v>
      </c>
      <c r="F39" s="29">
        <f t="shared" si="0"/>
        <v>0.01661078688603436</v>
      </c>
      <c r="G39" s="15">
        <f t="shared" si="1"/>
        <v>0.07512083230933071</v>
      </c>
      <c r="H39" s="127">
        <f t="shared" si="2"/>
        <v>1834</v>
      </c>
      <c r="I39" s="26">
        <f t="shared" si="3"/>
        <v>0.02316387748658036</v>
      </c>
      <c r="J39" s="2">
        <v>25583.25</v>
      </c>
      <c r="K39" s="12">
        <v>25788.65</v>
      </c>
      <c r="L39" s="26">
        <f t="shared" si="4"/>
        <v>0.008028690647200862</v>
      </c>
      <c r="M39" s="77">
        <f t="shared" si="5"/>
        <v>205.40000000000146</v>
      </c>
    </row>
    <row r="40" spans="1:13" ht="15">
      <c r="A40" s="1">
        <v>39</v>
      </c>
      <c r="B40" s="69" t="s">
        <v>38</v>
      </c>
      <c r="C40" s="8">
        <v>7033</v>
      </c>
      <c r="D40" s="12">
        <v>7236</v>
      </c>
      <c r="E40" s="2">
        <v>7196</v>
      </c>
      <c r="F40" s="29">
        <f t="shared" si="0"/>
        <v>0.004553917343489151</v>
      </c>
      <c r="G40" s="15">
        <f t="shared" si="1"/>
        <v>0.02317645386037253</v>
      </c>
      <c r="H40" s="127">
        <f t="shared" si="2"/>
        <v>163</v>
      </c>
      <c r="I40" s="26">
        <f t="shared" si="3"/>
        <v>0.0020587306599305338</v>
      </c>
      <c r="J40" s="2">
        <v>7170.893</v>
      </c>
      <c r="K40" s="12">
        <v>7166.621</v>
      </c>
      <c r="L40" s="26">
        <f t="shared" si="4"/>
        <v>-0.0005957417019051789</v>
      </c>
      <c r="M40" s="77">
        <f t="shared" si="5"/>
        <v>-4.2719999999999345</v>
      </c>
    </row>
    <row r="41" spans="1:13" ht="15">
      <c r="A41" s="1">
        <v>40</v>
      </c>
      <c r="B41" s="69" t="s">
        <v>39</v>
      </c>
      <c r="C41" s="8">
        <v>3160</v>
      </c>
      <c r="D41" s="12">
        <v>3304</v>
      </c>
      <c r="E41" s="2">
        <v>3334</v>
      </c>
      <c r="F41" s="29">
        <f t="shared" si="0"/>
        <v>0.002109888885935635</v>
      </c>
      <c r="G41" s="15">
        <f t="shared" si="1"/>
        <v>0.05506329113924051</v>
      </c>
      <c r="H41" s="127">
        <f t="shared" si="2"/>
        <v>174</v>
      </c>
      <c r="I41" s="26">
        <f t="shared" si="3"/>
        <v>0.0021976634038522263</v>
      </c>
      <c r="J41" s="2">
        <v>3284.905</v>
      </c>
      <c r="K41" s="12">
        <v>3281.616</v>
      </c>
      <c r="L41" s="26">
        <f t="shared" si="4"/>
        <v>-0.0010012466113936977</v>
      </c>
      <c r="M41" s="77">
        <f t="shared" si="5"/>
        <v>-3.2890000000002146</v>
      </c>
    </row>
    <row r="42" spans="1:13" ht="15">
      <c r="A42" s="1">
        <v>41</v>
      </c>
      <c r="B42" s="69" t="s">
        <v>40</v>
      </c>
      <c r="C42" s="8">
        <v>35405</v>
      </c>
      <c r="D42" s="12">
        <v>37460</v>
      </c>
      <c r="E42" s="2">
        <v>37769</v>
      </c>
      <c r="F42" s="29">
        <f t="shared" si="0"/>
        <v>0.02390173765234043</v>
      </c>
      <c r="G42" s="15">
        <f t="shared" si="1"/>
        <v>0.0667702301934755</v>
      </c>
      <c r="H42" s="127">
        <f t="shared" si="2"/>
        <v>2364</v>
      </c>
      <c r="I42" s="26">
        <f t="shared" si="3"/>
        <v>0.02985790969371645</v>
      </c>
      <c r="J42" s="2">
        <v>37465.54</v>
      </c>
      <c r="K42" s="12">
        <v>37680.58</v>
      </c>
      <c r="L42" s="26">
        <f t="shared" si="4"/>
        <v>0.005739674378108546</v>
      </c>
      <c r="M42" s="77">
        <f t="shared" si="5"/>
        <v>215.04000000000087</v>
      </c>
    </row>
    <row r="43" spans="1:13" ht="15">
      <c r="A43" s="1">
        <v>42</v>
      </c>
      <c r="B43" s="69" t="s">
        <v>41</v>
      </c>
      <c r="C43" s="8">
        <v>36966</v>
      </c>
      <c r="D43" s="12">
        <v>38585</v>
      </c>
      <c r="E43" s="2">
        <v>39012</v>
      </c>
      <c r="F43" s="29">
        <f t="shared" si="0"/>
        <v>0.024688357893857527</v>
      </c>
      <c r="G43" s="15">
        <f t="shared" si="1"/>
        <v>0.05534815776659633</v>
      </c>
      <c r="H43" s="127">
        <f t="shared" si="2"/>
        <v>2046</v>
      </c>
      <c r="I43" s="26">
        <f t="shared" si="3"/>
        <v>0.025841490369434797</v>
      </c>
      <c r="J43" s="2">
        <v>38385.15</v>
      </c>
      <c r="K43" s="12">
        <v>38541.22</v>
      </c>
      <c r="L43" s="26">
        <f t="shared" si="4"/>
        <v>0.004065895274604885</v>
      </c>
      <c r="M43" s="77">
        <f t="shared" si="5"/>
        <v>156.0699999999997</v>
      </c>
    </row>
    <row r="44" spans="1:13" ht="15">
      <c r="A44" s="1">
        <v>43</v>
      </c>
      <c r="B44" s="69" t="s">
        <v>42</v>
      </c>
      <c r="C44" s="8">
        <v>9426</v>
      </c>
      <c r="D44" s="12">
        <v>9840</v>
      </c>
      <c r="E44" s="2">
        <v>9890</v>
      </c>
      <c r="F44" s="29">
        <f t="shared" si="0"/>
        <v>0.0062587885668576575</v>
      </c>
      <c r="G44" s="15">
        <f t="shared" si="1"/>
        <v>0.049225546361128796</v>
      </c>
      <c r="H44" s="127">
        <f t="shared" si="2"/>
        <v>464</v>
      </c>
      <c r="I44" s="26">
        <f t="shared" si="3"/>
        <v>0.005860435743605936</v>
      </c>
      <c r="J44" s="2">
        <v>9846.59</v>
      </c>
      <c r="K44" s="12">
        <v>9875.662</v>
      </c>
      <c r="L44" s="26">
        <f t="shared" si="4"/>
        <v>0.0029524942137328877</v>
      </c>
      <c r="M44" s="77">
        <f t="shared" si="5"/>
        <v>29.072000000000116</v>
      </c>
    </row>
    <row r="45" spans="1:13" ht="15">
      <c r="A45" s="1">
        <v>44</v>
      </c>
      <c r="B45" s="69" t="s">
        <v>43</v>
      </c>
      <c r="C45" s="8">
        <v>9320</v>
      </c>
      <c r="D45" s="12">
        <v>9880</v>
      </c>
      <c r="E45" s="2">
        <v>9960</v>
      </c>
      <c r="F45" s="29">
        <f t="shared" si="0"/>
        <v>0.006303087373700937</v>
      </c>
      <c r="G45" s="15">
        <f t="shared" si="1"/>
        <v>0.06866952789699571</v>
      </c>
      <c r="H45" s="127">
        <f t="shared" si="2"/>
        <v>640</v>
      </c>
      <c r="I45" s="26">
        <f t="shared" si="3"/>
        <v>0.008083359646353016</v>
      </c>
      <c r="J45" s="2">
        <v>9865.264</v>
      </c>
      <c r="K45" s="12">
        <v>9898.055</v>
      </c>
      <c r="L45" s="26">
        <f t="shared" si="4"/>
        <v>0.0033238846927969774</v>
      </c>
      <c r="M45" s="77">
        <f t="shared" si="5"/>
        <v>32.79100000000108</v>
      </c>
    </row>
    <row r="46" spans="1:13" ht="15">
      <c r="A46" s="1">
        <v>45</v>
      </c>
      <c r="B46" s="69" t="s">
        <v>44</v>
      </c>
      <c r="C46" s="8">
        <v>23486</v>
      </c>
      <c r="D46" s="12">
        <v>24402</v>
      </c>
      <c r="E46" s="2">
        <v>24578</v>
      </c>
      <c r="F46" s="29">
        <f t="shared" si="0"/>
        <v>0.015553943922773258</v>
      </c>
      <c r="G46" s="15">
        <f t="shared" si="1"/>
        <v>0.04649578472281359</v>
      </c>
      <c r="H46" s="127">
        <f t="shared" si="2"/>
        <v>1092</v>
      </c>
      <c r="I46" s="26">
        <f t="shared" si="3"/>
        <v>0.013792232396589832</v>
      </c>
      <c r="J46" s="2">
        <v>24379.38</v>
      </c>
      <c r="K46" s="12">
        <v>24475.73</v>
      </c>
      <c r="L46" s="26">
        <f t="shared" si="4"/>
        <v>0.003952110348991588</v>
      </c>
      <c r="M46" s="77">
        <f t="shared" si="5"/>
        <v>96.34999999999854</v>
      </c>
    </row>
    <row r="47" spans="1:13" ht="15">
      <c r="A47" s="1">
        <v>46</v>
      </c>
      <c r="B47" s="69" t="s">
        <v>45</v>
      </c>
      <c r="C47" s="8">
        <v>10998</v>
      </c>
      <c r="D47" s="12">
        <v>11946</v>
      </c>
      <c r="E47" s="2">
        <v>12175</v>
      </c>
      <c r="F47" s="29">
        <f t="shared" si="0"/>
        <v>0.007704828190241859</v>
      </c>
      <c r="G47" s="15">
        <f t="shared" si="1"/>
        <v>0.10701945808328787</v>
      </c>
      <c r="H47" s="127">
        <f t="shared" si="2"/>
        <v>1177</v>
      </c>
      <c r="I47" s="26">
        <f t="shared" si="3"/>
        <v>0.014865803599621093</v>
      </c>
      <c r="J47" s="2">
        <v>11860.59</v>
      </c>
      <c r="K47" s="12">
        <v>11948.37</v>
      </c>
      <c r="L47" s="26">
        <f t="shared" si="4"/>
        <v>0.007400980895554155</v>
      </c>
      <c r="M47" s="77">
        <f t="shared" si="5"/>
        <v>87.78000000000065</v>
      </c>
    </row>
    <row r="48" spans="1:13" ht="15">
      <c r="A48" s="1">
        <v>47</v>
      </c>
      <c r="B48" s="69" t="s">
        <v>46</v>
      </c>
      <c r="C48" s="8">
        <v>3742</v>
      </c>
      <c r="D48" s="12">
        <v>4139</v>
      </c>
      <c r="E48" s="2">
        <v>4220</v>
      </c>
      <c r="F48" s="29">
        <f t="shared" si="0"/>
        <v>0.002670585212552004</v>
      </c>
      <c r="G48" s="15">
        <f t="shared" si="1"/>
        <v>0.1277391769107429</v>
      </c>
      <c r="H48" s="127">
        <f t="shared" si="2"/>
        <v>478</v>
      </c>
      <c r="I48" s="26">
        <f t="shared" si="3"/>
        <v>0.006037259235869908</v>
      </c>
      <c r="J48" s="2">
        <v>4168.435</v>
      </c>
      <c r="K48" s="12">
        <v>4213.221</v>
      </c>
      <c r="L48" s="26">
        <f t="shared" si="4"/>
        <v>0.01074408021235767</v>
      </c>
      <c r="M48" s="77">
        <f t="shared" si="5"/>
        <v>44.78599999999915</v>
      </c>
    </row>
    <row r="49" spans="1:13" ht="15">
      <c r="A49" s="1">
        <v>48</v>
      </c>
      <c r="B49" s="69" t="s">
        <v>47</v>
      </c>
      <c r="C49" s="8">
        <v>30320</v>
      </c>
      <c r="D49" s="12">
        <v>30046</v>
      </c>
      <c r="E49" s="2">
        <v>31523</v>
      </c>
      <c r="F49" s="29">
        <f t="shared" si="0"/>
        <v>0.01994901840172436</v>
      </c>
      <c r="G49" s="15">
        <f t="shared" si="1"/>
        <v>0.03967678100263852</v>
      </c>
      <c r="H49" s="127">
        <f t="shared" si="2"/>
        <v>1203</v>
      </c>
      <c r="I49" s="26">
        <f t="shared" si="3"/>
        <v>0.015194190085254184</v>
      </c>
      <c r="J49" s="2">
        <v>30678.38</v>
      </c>
      <c r="K49" s="12">
        <v>30778.15</v>
      </c>
      <c r="L49" s="26">
        <f t="shared" si="4"/>
        <v>0.00325212739394976</v>
      </c>
      <c r="M49" s="77">
        <f t="shared" si="5"/>
        <v>99.77000000000044</v>
      </c>
    </row>
    <row r="50" spans="1:13" ht="15">
      <c r="A50" s="1">
        <v>49</v>
      </c>
      <c r="B50" s="69" t="s">
        <v>48</v>
      </c>
      <c r="C50" s="8">
        <v>1593</v>
      </c>
      <c r="D50" s="12">
        <v>1696</v>
      </c>
      <c r="E50" s="2">
        <v>1774</v>
      </c>
      <c r="F50" s="29">
        <f t="shared" si="0"/>
        <v>0.0011226583334282593</v>
      </c>
      <c r="G50" s="15">
        <f t="shared" si="1"/>
        <v>0.11362209667294414</v>
      </c>
      <c r="H50" s="127">
        <f t="shared" si="2"/>
        <v>181</v>
      </c>
      <c r="I50" s="26">
        <f t="shared" si="3"/>
        <v>0.0022860751499842124</v>
      </c>
      <c r="J50" s="2">
        <v>1726.978</v>
      </c>
      <c r="K50" s="12">
        <v>1746.473</v>
      </c>
      <c r="L50" s="26">
        <f t="shared" si="4"/>
        <v>0.01128850512282142</v>
      </c>
      <c r="M50" s="77">
        <f t="shared" si="5"/>
        <v>19.49499999999989</v>
      </c>
    </row>
    <row r="51" spans="1:13" ht="15">
      <c r="A51" s="1">
        <v>50</v>
      </c>
      <c r="B51" s="69" t="s">
        <v>49</v>
      </c>
      <c r="C51" s="8">
        <v>5067</v>
      </c>
      <c r="D51" s="12">
        <v>5295</v>
      </c>
      <c r="E51" s="2">
        <v>5387</v>
      </c>
      <c r="F51" s="29">
        <f t="shared" si="0"/>
        <v>0.003409109606639252</v>
      </c>
      <c r="G51" s="15">
        <f t="shared" si="1"/>
        <v>0.06315373988553384</v>
      </c>
      <c r="H51" s="127">
        <f t="shared" si="2"/>
        <v>320</v>
      </c>
      <c r="I51" s="26">
        <f t="shared" si="3"/>
        <v>0.004041679823176508</v>
      </c>
      <c r="J51" s="2">
        <v>5233.627</v>
      </c>
      <c r="K51" s="12">
        <v>5256.658</v>
      </c>
      <c r="L51" s="26">
        <f t="shared" si="4"/>
        <v>0.004400581088411525</v>
      </c>
      <c r="M51" s="77">
        <f t="shared" si="5"/>
        <v>23.03099999999995</v>
      </c>
    </row>
    <row r="52" spans="1:13" ht="15">
      <c r="A52" s="1">
        <v>51</v>
      </c>
      <c r="B52" s="69" t="s">
        <v>50</v>
      </c>
      <c r="C52" s="8">
        <v>4475</v>
      </c>
      <c r="D52" s="12">
        <v>4728</v>
      </c>
      <c r="E52" s="2">
        <v>4860</v>
      </c>
      <c r="F52" s="29">
        <f t="shared" si="0"/>
        <v>0.0030756028751191323</v>
      </c>
      <c r="G52" s="15">
        <f t="shared" si="1"/>
        <v>0.08603351955307263</v>
      </c>
      <c r="H52" s="127">
        <f t="shared" si="2"/>
        <v>385</v>
      </c>
      <c r="I52" s="26">
        <f t="shared" si="3"/>
        <v>0.004862646037259236</v>
      </c>
      <c r="J52" s="2">
        <v>4810.4</v>
      </c>
      <c r="K52" s="12">
        <v>4846.775</v>
      </c>
      <c r="L52" s="26">
        <f t="shared" si="4"/>
        <v>0.007561741227340762</v>
      </c>
      <c r="M52" s="77">
        <f t="shared" si="5"/>
        <v>36.375</v>
      </c>
    </row>
    <row r="53" spans="1:13" ht="15">
      <c r="A53" s="1">
        <v>52</v>
      </c>
      <c r="B53" s="69" t="s">
        <v>51</v>
      </c>
      <c r="C53" s="8">
        <v>10472</v>
      </c>
      <c r="D53" s="12">
        <v>10504</v>
      </c>
      <c r="E53" s="2">
        <v>10575</v>
      </c>
      <c r="F53" s="29">
        <f t="shared" si="0"/>
        <v>0.006692284033824038</v>
      </c>
      <c r="G53" s="15">
        <f t="shared" si="1"/>
        <v>0.009835752482811306</v>
      </c>
      <c r="H53" s="127">
        <f t="shared" si="2"/>
        <v>103</v>
      </c>
      <c r="I53" s="26">
        <f t="shared" si="3"/>
        <v>0.0013009156930849383</v>
      </c>
      <c r="J53" s="2">
        <v>10506.97</v>
      </c>
      <c r="K53" s="12">
        <v>10524.92</v>
      </c>
      <c r="L53" s="26">
        <f t="shared" si="4"/>
        <v>0.001708389764128072</v>
      </c>
      <c r="M53" s="77">
        <f t="shared" si="5"/>
        <v>17.950000000000728</v>
      </c>
    </row>
    <row r="54" spans="1:13" ht="15">
      <c r="A54" s="1">
        <v>53</v>
      </c>
      <c r="B54" s="69" t="s">
        <v>52</v>
      </c>
      <c r="C54" s="8">
        <v>5485</v>
      </c>
      <c r="D54" s="12">
        <v>5707</v>
      </c>
      <c r="E54" s="2">
        <v>5686</v>
      </c>
      <c r="F54" s="29">
        <f t="shared" si="0"/>
        <v>0.0035983287958698323</v>
      </c>
      <c r="G54" s="15">
        <f t="shared" si="1"/>
        <v>0.03664539653600729</v>
      </c>
      <c r="H54" s="127">
        <f t="shared" si="2"/>
        <v>201</v>
      </c>
      <c r="I54" s="26">
        <f t="shared" si="3"/>
        <v>0.002538680138932744</v>
      </c>
      <c r="J54" s="2">
        <v>5664.492</v>
      </c>
      <c r="K54" s="12">
        <v>5662.597</v>
      </c>
      <c r="L54" s="26">
        <f t="shared" si="4"/>
        <v>-0.00033454014940800277</v>
      </c>
      <c r="M54" s="77">
        <f t="shared" si="5"/>
        <v>-1.8950000000004366</v>
      </c>
    </row>
    <row r="55" spans="1:13" ht="15">
      <c r="A55" s="1">
        <v>54</v>
      </c>
      <c r="B55" s="69" t="s">
        <v>53</v>
      </c>
      <c r="C55" s="8">
        <v>17457</v>
      </c>
      <c r="D55" s="12">
        <v>18548</v>
      </c>
      <c r="E55" s="2">
        <v>18716</v>
      </c>
      <c r="F55" s="29">
        <f t="shared" si="0"/>
        <v>0.011844235269697464</v>
      </c>
      <c r="G55" s="15">
        <f t="shared" si="1"/>
        <v>0.07212006644898894</v>
      </c>
      <c r="H55" s="127">
        <f t="shared" si="2"/>
        <v>1259</v>
      </c>
      <c r="I55" s="26">
        <f t="shared" si="3"/>
        <v>0.015901484054310074</v>
      </c>
      <c r="J55" s="2">
        <v>18443.34</v>
      </c>
      <c r="K55" s="12">
        <v>18541.47</v>
      </c>
      <c r="L55" s="26">
        <f t="shared" si="4"/>
        <v>0.00532061980096886</v>
      </c>
      <c r="M55" s="77">
        <f t="shared" si="5"/>
        <v>98.13000000000102</v>
      </c>
    </row>
    <row r="56" spans="1:13" ht="15">
      <c r="A56" s="1">
        <v>55</v>
      </c>
      <c r="B56" s="69" t="s">
        <v>54</v>
      </c>
      <c r="C56" s="8">
        <v>20184</v>
      </c>
      <c r="D56" s="12">
        <v>21408</v>
      </c>
      <c r="E56" s="2">
        <v>21477</v>
      </c>
      <c r="F56" s="29">
        <f t="shared" si="0"/>
        <v>0.013591506779615967</v>
      </c>
      <c r="G56" s="15">
        <f t="shared" si="1"/>
        <v>0.06406064209274673</v>
      </c>
      <c r="H56" s="127">
        <f t="shared" si="2"/>
        <v>1293</v>
      </c>
      <c r="I56" s="26">
        <f t="shared" si="3"/>
        <v>0.016330912535522577</v>
      </c>
      <c r="J56" s="2">
        <v>21212.74</v>
      </c>
      <c r="K56" s="12">
        <v>21304.37</v>
      </c>
      <c r="L56" s="26">
        <f t="shared" si="4"/>
        <v>0.004319573991855714</v>
      </c>
      <c r="M56" s="77">
        <f t="shared" si="5"/>
        <v>91.62999999999738</v>
      </c>
    </row>
    <row r="57" spans="1:13" ht="15">
      <c r="A57" s="1">
        <v>56</v>
      </c>
      <c r="B57" s="69" t="s">
        <v>55</v>
      </c>
      <c r="C57" s="8">
        <v>1628</v>
      </c>
      <c r="D57" s="12">
        <v>1793</v>
      </c>
      <c r="E57" s="2">
        <v>1831</v>
      </c>
      <c r="F57" s="29">
        <f t="shared" si="0"/>
        <v>0.0011587302190006442</v>
      </c>
      <c r="G57" s="15">
        <f t="shared" si="1"/>
        <v>0.1246928746928747</v>
      </c>
      <c r="H57" s="127">
        <f t="shared" si="2"/>
        <v>203</v>
      </c>
      <c r="I57" s="26">
        <f t="shared" si="3"/>
        <v>0.002563940637827597</v>
      </c>
      <c r="J57" s="2">
        <v>1802.535</v>
      </c>
      <c r="K57" s="12">
        <v>1819.116</v>
      </c>
      <c r="L57" s="26">
        <f t="shared" si="4"/>
        <v>0.009198711814194955</v>
      </c>
      <c r="M57" s="77">
        <f t="shared" si="5"/>
        <v>16.580999999999904</v>
      </c>
    </row>
    <row r="58" spans="1:13" ht="15">
      <c r="A58" s="1">
        <v>57</v>
      </c>
      <c r="B58" s="69" t="s">
        <v>56</v>
      </c>
      <c r="C58" s="8">
        <v>3412</v>
      </c>
      <c r="D58" s="12">
        <v>3505</v>
      </c>
      <c r="E58" s="2">
        <v>3536</v>
      </c>
      <c r="F58" s="29">
        <f t="shared" si="0"/>
        <v>0.002237722585683385</v>
      </c>
      <c r="G58" s="15">
        <f t="shared" si="1"/>
        <v>0.03634232121922626</v>
      </c>
      <c r="H58" s="127">
        <f t="shared" si="2"/>
        <v>124</v>
      </c>
      <c r="I58" s="26">
        <f t="shared" si="3"/>
        <v>0.0015661509314808968</v>
      </c>
      <c r="J58" s="2">
        <v>3503.544</v>
      </c>
      <c r="K58" s="12">
        <v>3515.558</v>
      </c>
      <c r="L58" s="26">
        <f t="shared" si="4"/>
        <v>0.003429099220674872</v>
      </c>
      <c r="M58" s="77">
        <f t="shared" si="5"/>
        <v>12.014000000000124</v>
      </c>
    </row>
    <row r="59" spans="1:13" ht="15">
      <c r="A59" s="1">
        <v>58</v>
      </c>
      <c r="B59" s="69" t="s">
        <v>57</v>
      </c>
      <c r="C59" s="8">
        <v>7547</v>
      </c>
      <c r="D59" s="12">
        <v>7883</v>
      </c>
      <c r="E59" s="2">
        <v>8006</v>
      </c>
      <c r="F59" s="29">
        <f t="shared" si="0"/>
        <v>0.005066517822675674</v>
      </c>
      <c r="G59" s="15">
        <f t="shared" si="1"/>
        <v>0.060818868424539554</v>
      </c>
      <c r="H59" s="127">
        <f t="shared" si="2"/>
        <v>459</v>
      </c>
      <c r="I59" s="26">
        <f t="shared" si="3"/>
        <v>0.0057972844963688035</v>
      </c>
      <c r="J59" s="2">
        <v>8012.099</v>
      </c>
      <c r="K59" s="12">
        <v>7989.839</v>
      </c>
      <c r="L59" s="26">
        <f t="shared" si="4"/>
        <v>-0.0027782981713032028</v>
      </c>
      <c r="M59" s="77">
        <f t="shared" si="5"/>
        <v>-22.26000000000022</v>
      </c>
    </row>
    <row r="60" spans="1:13" ht="15">
      <c r="A60" s="1">
        <v>59</v>
      </c>
      <c r="B60" s="69" t="s">
        <v>58</v>
      </c>
      <c r="C60" s="8">
        <v>18861</v>
      </c>
      <c r="D60" s="12">
        <v>19808</v>
      </c>
      <c r="E60" s="2">
        <v>19932</v>
      </c>
      <c r="F60" s="29">
        <f t="shared" si="0"/>
        <v>0.012613768828575008</v>
      </c>
      <c r="G60" s="15">
        <f t="shared" si="1"/>
        <v>0.05678383966915858</v>
      </c>
      <c r="H60" s="127">
        <f t="shared" si="2"/>
        <v>1071</v>
      </c>
      <c r="I60" s="26">
        <f t="shared" si="3"/>
        <v>0.013526997158193874</v>
      </c>
      <c r="J60" s="2">
        <v>19729.1</v>
      </c>
      <c r="K60" s="12">
        <v>19798.89</v>
      </c>
      <c r="L60" s="26">
        <f t="shared" si="4"/>
        <v>0.0035374142763735235</v>
      </c>
      <c r="M60" s="77">
        <f t="shared" si="5"/>
        <v>69.79000000000087</v>
      </c>
    </row>
    <row r="61" spans="1:13" ht="15">
      <c r="A61" s="1">
        <v>60</v>
      </c>
      <c r="B61" s="69" t="s">
        <v>59</v>
      </c>
      <c r="C61" s="8">
        <v>6746</v>
      </c>
      <c r="D61" s="12">
        <v>6936</v>
      </c>
      <c r="E61" s="2">
        <v>7058</v>
      </c>
      <c r="F61" s="29">
        <f t="shared" si="0"/>
        <v>0.004466585409998114</v>
      </c>
      <c r="G61" s="15">
        <f t="shared" si="1"/>
        <v>0.046249629410020754</v>
      </c>
      <c r="H61" s="127">
        <f t="shared" si="2"/>
        <v>312</v>
      </c>
      <c r="I61" s="26">
        <f t="shared" si="3"/>
        <v>0.003940637827597095</v>
      </c>
      <c r="J61" s="2">
        <v>6986.538</v>
      </c>
      <c r="K61" s="12">
        <v>7034.873</v>
      </c>
      <c r="L61" s="26">
        <f t="shared" si="4"/>
        <v>0.0069183048886301115</v>
      </c>
      <c r="M61" s="77">
        <f t="shared" si="5"/>
        <v>48.335000000000036</v>
      </c>
    </row>
    <row r="62" spans="1:13" ht="15">
      <c r="A62" s="1">
        <v>61</v>
      </c>
      <c r="B62" s="69" t="s">
        <v>60</v>
      </c>
      <c r="C62" s="8">
        <v>14570</v>
      </c>
      <c r="D62" s="12">
        <v>15256</v>
      </c>
      <c r="E62" s="2">
        <v>15327</v>
      </c>
      <c r="F62" s="29">
        <f t="shared" si="0"/>
        <v>0.009699540178384966</v>
      </c>
      <c r="G62" s="15">
        <f t="shared" si="1"/>
        <v>0.05195607412491421</v>
      </c>
      <c r="H62" s="127">
        <f t="shared" si="2"/>
        <v>757</v>
      </c>
      <c r="I62" s="26">
        <f t="shared" si="3"/>
        <v>0.009561098831701927</v>
      </c>
      <c r="J62" s="2">
        <v>15123.37</v>
      </c>
      <c r="K62" s="12">
        <v>15175.6</v>
      </c>
      <c r="L62" s="26">
        <f t="shared" si="4"/>
        <v>0.0034535953296123524</v>
      </c>
      <c r="M62" s="77">
        <f t="shared" si="5"/>
        <v>52.22999999999956</v>
      </c>
    </row>
    <row r="63" spans="1:13" ht="15">
      <c r="A63" s="1">
        <v>62</v>
      </c>
      <c r="B63" s="69" t="s">
        <v>61</v>
      </c>
      <c r="C63" s="8">
        <v>976</v>
      </c>
      <c r="D63" s="12">
        <v>1027</v>
      </c>
      <c r="E63" s="2">
        <v>1084</v>
      </c>
      <c r="F63" s="29">
        <f t="shared" si="0"/>
        <v>0.0006859986659730739</v>
      </c>
      <c r="G63" s="15">
        <f t="shared" si="1"/>
        <v>0.11065573770491803</v>
      </c>
      <c r="H63" s="127">
        <f t="shared" si="2"/>
        <v>108</v>
      </c>
      <c r="I63" s="26">
        <f t="shared" si="3"/>
        <v>0.0013640669403220714</v>
      </c>
      <c r="J63" s="2">
        <v>1083.707</v>
      </c>
      <c r="K63" s="12">
        <v>1091.354</v>
      </c>
      <c r="L63" s="26">
        <f t="shared" si="4"/>
        <v>0.0070563353378726296</v>
      </c>
      <c r="M63" s="77">
        <f t="shared" si="5"/>
        <v>7.6469999999999345</v>
      </c>
    </row>
    <row r="64" spans="1:13" ht="15">
      <c r="A64" s="1">
        <v>63</v>
      </c>
      <c r="B64" s="69" t="s">
        <v>62</v>
      </c>
      <c r="C64" s="8">
        <v>8616</v>
      </c>
      <c r="D64" s="12">
        <v>9548</v>
      </c>
      <c r="E64" s="2">
        <v>9742</v>
      </c>
      <c r="F64" s="29">
        <f t="shared" si="0"/>
        <v>0.00616512823238901</v>
      </c>
      <c r="G64" s="15">
        <f t="shared" si="1"/>
        <v>0.13068709377901577</v>
      </c>
      <c r="H64" s="127">
        <f t="shared" si="2"/>
        <v>1126</v>
      </c>
      <c r="I64" s="26">
        <f t="shared" si="3"/>
        <v>0.014221660877802337</v>
      </c>
      <c r="J64" s="2">
        <v>9413.394</v>
      </c>
      <c r="K64" s="12">
        <v>9519.779</v>
      </c>
      <c r="L64" s="26">
        <f t="shared" si="4"/>
        <v>0.011301449827766714</v>
      </c>
      <c r="M64" s="77">
        <f t="shared" si="5"/>
        <v>106.38500000000022</v>
      </c>
    </row>
    <row r="65" spans="1:13" ht="15">
      <c r="A65" s="1">
        <v>64</v>
      </c>
      <c r="B65" s="69" t="s">
        <v>63</v>
      </c>
      <c r="C65" s="8">
        <v>7307</v>
      </c>
      <c r="D65" s="12">
        <v>7535</v>
      </c>
      <c r="E65" s="2">
        <v>7590</v>
      </c>
      <c r="F65" s="29">
        <f t="shared" si="0"/>
        <v>0.0048032563420070395</v>
      </c>
      <c r="G65" s="15">
        <f t="shared" si="1"/>
        <v>0.03872998494594225</v>
      </c>
      <c r="H65" s="127">
        <f t="shared" si="2"/>
        <v>283</v>
      </c>
      <c r="I65" s="26">
        <f t="shared" si="3"/>
        <v>0.003574360593621724</v>
      </c>
      <c r="J65" s="2">
        <v>7543.465</v>
      </c>
      <c r="K65" s="12">
        <v>7534.436</v>
      </c>
      <c r="L65" s="26">
        <f t="shared" si="4"/>
        <v>-0.0011969300580039082</v>
      </c>
      <c r="M65" s="77">
        <f t="shared" si="5"/>
        <v>-9.029000000000451</v>
      </c>
    </row>
    <row r="66" spans="1:13" ht="15">
      <c r="A66" s="1">
        <v>65</v>
      </c>
      <c r="B66" s="69" t="s">
        <v>64</v>
      </c>
      <c r="C66" s="8">
        <v>5283</v>
      </c>
      <c r="D66" s="12">
        <v>5749</v>
      </c>
      <c r="E66" s="2">
        <v>5897</v>
      </c>
      <c r="F66" s="29">
        <f t="shared" si="0"/>
        <v>0.0037318580564974324</v>
      </c>
      <c r="G66" s="15">
        <f t="shared" si="1"/>
        <v>0.1162218436494416</v>
      </c>
      <c r="H66" s="127">
        <f t="shared" si="2"/>
        <v>614</v>
      </c>
      <c r="I66" s="26">
        <f t="shared" si="3"/>
        <v>0.007754973160719924</v>
      </c>
      <c r="J66" s="2">
        <v>5747.443</v>
      </c>
      <c r="K66" s="12">
        <v>5773.762</v>
      </c>
      <c r="L66" s="26">
        <f t="shared" si="4"/>
        <v>0.004579253765544</v>
      </c>
      <c r="M66" s="77">
        <f t="shared" si="5"/>
        <v>26.318999999999505</v>
      </c>
    </row>
    <row r="67" spans="1:13" ht="15">
      <c r="A67" s="1">
        <v>66</v>
      </c>
      <c r="B67" s="69" t="s">
        <v>65</v>
      </c>
      <c r="C67" s="8">
        <v>4888</v>
      </c>
      <c r="D67" s="12">
        <v>4931</v>
      </c>
      <c r="E67" s="2">
        <v>5025</v>
      </c>
      <c r="F67" s="29">
        <f aca="true" t="shared" si="6" ref="F67:F83">E67/$E$83</f>
        <v>0.00318002149124972</v>
      </c>
      <c r="G67" s="15">
        <f aca="true" t="shared" si="7" ref="G67:G83">(E67-C67)/C67</f>
        <v>0.028027823240589198</v>
      </c>
      <c r="H67" s="127">
        <f aca="true" t="shared" si="8" ref="H67:H82">E67-C67</f>
        <v>137</v>
      </c>
      <c r="I67" s="26">
        <f aca="true" t="shared" si="9" ref="I67:I83">H67/$H$83</f>
        <v>0.0017303441742974423</v>
      </c>
      <c r="J67" s="2">
        <v>4962.459</v>
      </c>
      <c r="K67" s="12">
        <v>4976.644</v>
      </c>
      <c r="L67" s="26">
        <f aca="true" t="shared" si="10" ref="L67:L83">(K67-J67)/J67</f>
        <v>0.0028584619036651792</v>
      </c>
      <c r="M67" s="77">
        <f aca="true" t="shared" si="11" ref="M67:M83">K67-J67</f>
        <v>14.1850000000004</v>
      </c>
    </row>
    <row r="68" spans="1:13" ht="15">
      <c r="A68" s="1">
        <v>67</v>
      </c>
      <c r="B68" s="69" t="s">
        <v>66</v>
      </c>
      <c r="C68" s="8">
        <v>10203</v>
      </c>
      <c r="D68" s="12">
        <v>10321</v>
      </c>
      <c r="E68" s="2">
        <v>10299</v>
      </c>
      <c r="F68" s="29">
        <f t="shared" si="6"/>
        <v>0.006517620166841963</v>
      </c>
      <c r="G68" s="15">
        <f t="shared" si="7"/>
        <v>0.009408997353719493</v>
      </c>
      <c r="H68" s="127">
        <f t="shared" si="8"/>
        <v>96</v>
      </c>
      <c r="I68" s="26">
        <f t="shared" si="9"/>
        <v>0.0012125039469529522</v>
      </c>
      <c r="J68" s="2">
        <v>10201.15</v>
      </c>
      <c r="K68" s="12">
        <v>10188.08</v>
      </c>
      <c r="L68" s="26">
        <f t="shared" si="10"/>
        <v>-0.0012812280968321915</v>
      </c>
      <c r="M68" s="77">
        <f t="shared" si="11"/>
        <v>-13.069999999999709</v>
      </c>
    </row>
    <row r="69" spans="1:13" ht="15">
      <c r="A69" s="1">
        <v>68</v>
      </c>
      <c r="B69" s="69" t="s">
        <v>67</v>
      </c>
      <c r="C69" s="8">
        <v>5019</v>
      </c>
      <c r="D69" s="12">
        <v>5407</v>
      </c>
      <c r="E69" s="2">
        <v>5457</v>
      </c>
      <c r="F69" s="29">
        <f t="shared" si="6"/>
        <v>0.003453408413482532</v>
      </c>
      <c r="G69" s="15">
        <f t="shared" si="7"/>
        <v>0.08726838015540944</v>
      </c>
      <c r="H69" s="127">
        <f t="shared" si="8"/>
        <v>438</v>
      </c>
      <c r="I69" s="26">
        <f t="shared" si="9"/>
        <v>0.005532049257972845</v>
      </c>
      <c r="J69" s="2">
        <v>5361.538</v>
      </c>
      <c r="K69" s="12">
        <v>5394.991</v>
      </c>
      <c r="L69" s="26">
        <f t="shared" si="10"/>
        <v>0.006239440996221687</v>
      </c>
      <c r="M69" s="77">
        <f t="shared" si="11"/>
        <v>33.45300000000043</v>
      </c>
    </row>
    <row r="70" spans="1:13" ht="15">
      <c r="A70" s="1">
        <v>69</v>
      </c>
      <c r="B70" s="69" t="s">
        <v>68</v>
      </c>
      <c r="C70" s="8">
        <v>959</v>
      </c>
      <c r="D70" s="12">
        <v>997</v>
      </c>
      <c r="E70" s="2">
        <v>1030</v>
      </c>
      <c r="F70" s="29">
        <f t="shared" si="6"/>
        <v>0.0006518253006939724</v>
      </c>
      <c r="G70" s="15">
        <f t="shared" si="7"/>
        <v>0.0740354535974974</v>
      </c>
      <c r="H70" s="127">
        <f t="shared" si="8"/>
        <v>71</v>
      </c>
      <c r="I70" s="26">
        <f t="shared" si="9"/>
        <v>0.0008967477107672876</v>
      </c>
      <c r="J70" s="2">
        <v>1012.483</v>
      </c>
      <c r="K70" s="12">
        <v>1021.682</v>
      </c>
      <c r="L70" s="26">
        <f t="shared" si="10"/>
        <v>0.009085584646853398</v>
      </c>
      <c r="M70" s="77">
        <f t="shared" si="11"/>
        <v>9.19900000000007</v>
      </c>
    </row>
    <row r="71" spans="1:13" ht="15">
      <c r="A71" s="1">
        <v>70</v>
      </c>
      <c r="B71" s="69" t="s">
        <v>69</v>
      </c>
      <c r="C71" s="8">
        <v>3429</v>
      </c>
      <c r="D71" s="12">
        <v>3526</v>
      </c>
      <c r="E71" s="2">
        <v>3559</v>
      </c>
      <c r="F71" s="29">
        <f t="shared" si="6"/>
        <v>0.002252277907931891</v>
      </c>
      <c r="G71" s="15">
        <f t="shared" si="7"/>
        <v>0.037911927675707204</v>
      </c>
      <c r="H71" s="127">
        <f t="shared" si="8"/>
        <v>130</v>
      </c>
      <c r="I71" s="26">
        <f t="shared" si="9"/>
        <v>0.0016419324281654562</v>
      </c>
      <c r="J71" s="2">
        <v>3497.352</v>
      </c>
      <c r="K71" s="12">
        <v>3501.815</v>
      </c>
      <c r="L71" s="26">
        <f t="shared" si="10"/>
        <v>0.001276108324240795</v>
      </c>
      <c r="M71" s="77">
        <f t="shared" si="11"/>
        <v>4.463000000000193</v>
      </c>
    </row>
    <row r="72" spans="1:13" ht="15">
      <c r="A72" s="1">
        <v>71</v>
      </c>
      <c r="B72" s="69" t="s">
        <v>70</v>
      </c>
      <c r="C72" s="8">
        <v>3786</v>
      </c>
      <c r="D72" s="12">
        <v>4063</v>
      </c>
      <c r="E72" s="2">
        <v>4061</v>
      </c>
      <c r="F72" s="29">
        <f t="shared" si="6"/>
        <v>0.0025699636370079826</v>
      </c>
      <c r="G72" s="15">
        <f t="shared" si="7"/>
        <v>0.07263602746962493</v>
      </c>
      <c r="H72" s="127">
        <f t="shared" si="8"/>
        <v>275</v>
      </c>
      <c r="I72" s="26">
        <f t="shared" si="9"/>
        <v>0.0034733185980423114</v>
      </c>
      <c r="J72" s="2">
        <v>4044.865</v>
      </c>
      <c r="K72" s="12">
        <v>4056.977</v>
      </c>
      <c r="L72" s="26">
        <f t="shared" si="10"/>
        <v>0.0029944139050376416</v>
      </c>
      <c r="M72" s="77">
        <f t="shared" si="11"/>
        <v>12.11200000000008</v>
      </c>
    </row>
    <row r="73" spans="1:13" ht="15">
      <c r="A73" s="1">
        <v>72</v>
      </c>
      <c r="B73" s="69" t="s">
        <v>71</v>
      </c>
      <c r="C73" s="8">
        <v>2960</v>
      </c>
      <c r="D73" s="12">
        <v>3079</v>
      </c>
      <c r="E73" s="2">
        <v>3095</v>
      </c>
      <c r="F73" s="29">
        <f t="shared" si="6"/>
        <v>0.001958640102570723</v>
      </c>
      <c r="G73" s="15">
        <f t="shared" si="7"/>
        <v>0.04560810810810811</v>
      </c>
      <c r="H73" s="127">
        <f t="shared" si="8"/>
        <v>135</v>
      </c>
      <c r="I73" s="26">
        <f t="shared" si="9"/>
        <v>0.0017050836754025891</v>
      </c>
      <c r="J73" s="2">
        <v>3106.509</v>
      </c>
      <c r="K73" s="12">
        <v>3108.589</v>
      </c>
      <c r="L73" s="26">
        <f t="shared" si="10"/>
        <v>0.0006695618779794062</v>
      </c>
      <c r="M73" s="77">
        <f t="shared" si="11"/>
        <v>2.0799999999999272</v>
      </c>
    </row>
    <row r="74" spans="1:13" ht="15">
      <c r="A74" s="1">
        <v>73</v>
      </c>
      <c r="B74" s="69" t="s">
        <v>72</v>
      </c>
      <c r="C74" s="8">
        <v>1508</v>
      </c>
      <c r="D74" s="12">
        <v>1652</v>
      </c>
      <c r="E74" s="2">
        <v>1692</v>
      </c>
      <c r="F74" s="29">
        <f t="shared" si="6"/>
        <v>0.001070765445411846</v>
      </c>
      <c r="G74" s="15">
        <f t="shared" si="7"/>
        <v>0.1220159151193634</v>
      </c>
      <c r="H74" s="127">
        <f t="shared" si="8"/>
        <v>184</v>
      </c>
      <c r="I74" s="26">
        <f t="shared" si="9"/>
        <v>0.002323965898326492</v>
      </c>
      <c r="J74" s="2">
        <v>1668.617</v>
      </c>
      <c r="K74" s="12">
        <v>1685.201</v>
      </c>
      <c r="L74" s="26">
        <f t="shared" si="10"/>
        <v>0.009938769651753554</v>
      </c>
      <c r="M74" s="77">
        <f t="shared" si="11"/>
        <v>16.58400000000006</v>
      </c>
    </row>
    <row r="75" spans="1:13" ht="15">
      <c r="A75" s="1">
        <v>74</v>
      </c>
      <c r="B75" s="69" t="s">
        <v>73</v>
      </c>
      <c r="C75" s="8">
        <v>3230</v>
      </c>
      <c r="D75" s="12">
        <v>3502</v>
      </c>
      <c r="E75" s="2">
        <v>3558</v>
      </c>
      <c r="F75" s="29">
        <f t="shared" si="6"/>
        <v>0.0022516450678341303</v>
      </c>
      <c r="G75" s="15">
        <f t="shared" si="7"/>
        <v>0.10154798761609907</v>
      </c>
      <c r="H75" s="127">
        <f t="shared" si="8"/>
        <v>328</v>
      </c>
      <c r="I75" s="26">
        <f t="shared" si="9"/>
        <v>0.00414272181875592</v>
      </c>
      <c r="J75" s="2">
        <v>3515.005</v>
      </c>
      <c r="K75" s="12">
        <v>3534.763</v>
      </c>
      <c r="L75" s="26">
        <f t="shared" si="10"/>
        <v>0.005621044635782825</v>
      </c>
      <c r="M75" s="77">
        <f t="shared" si="11"/>
        <v>19.75799999999981</v>
      </c>
    </row>
    <row r="76" spans="1:13" ht="15">
      <c r="A76" s="1">
        <v>75</v>
      </c>
      <c r="B76" s="69" t="s">
        <v>74</v>
      </c>
      <c r="C76" s="8">
        <v>1009</v>
      </c>
      <c r="D76" s="12">
        <v>1005</v>
      </c>
      <c r="E76" s="2">
        <v>1047</v>
      </c>
      <c r="F76" s="29">
        <f t="shared" si="6"/>
        <v>0.0006625835823559118</v>
      </c>
      <c r="G76" s="15">
        <f t="shared" si="7"/>
        <v>0.03766105054509415</v>
      </c>
      <c r="H76" s="127">
        <f t="shared" si="8"/>
        <v>38</v>
      </c>
      <c r="I76" s="26">
        <f t="shared" si="9"/>
        <v>0.0004799494790022103</v>
      </c>
      <c r="J76" s="2">
        <v>1018.271</v>
      </c>
      <c r="K76" s="12">
        <v>1023.92</v>
      </c>
      <c r="L76" s="26">
        <f t="shared" si="10"/>
        <v>0.005547639086255035</v>
      </c>
      <c r="M76" s="77">
        <f t="shared" si="11"/>
        <v>5.649000000000001</v>
      </c>
    </row>
    <row r="77" spans="1:13" ht="15">
      <c r="A77" s="1">
        <v>76</v>
      </c>
      <c r="B77" s="69" t="s">
        <v>75</v>
      </c>
      <c r="C77" s="8">
        <v>1420</v>
      </c>
      <c r="D77" s="12">
        <v>1461</v>
      </c>
      <c r="E77" s="2">
        <v>1507</v>
      </c>
      <c r="F77" s="29">
        <f t="shared" si="6"/>
        <v>0.0009536900273260354</v>
      </c>
      <c r="G77" s="15">
        <f t="shared" si="7"/>
        <v>0.06126760563380282</v>
      </c>
      <c r="H77" s="127">
        <f t="shared" si="8"/>
        <v>87</v>
      </c>
      <c r="I77" s="26">
        <f t="shared" si="9"/>
        <v>0.0010988317019261131</v>
      </c>
      <c r="J77" s="2">
        <v>1452.184</v>
      </c>
      <c r="K77" s="12">
        <v>1471.138</v>
      </c>
      <c r="L77" s="26">
        <f t="shared" si="10"/>
        <v>0.01305206502757223</v>
      </c>
      <c r="M77" s="77">
        <f t="shared" si="11"/>
        <v>18.95399999999995</v>
      </c>
    </row>
    <row r="78" spans="1:13" ht="15">
      <c r="A78" s="1">
        <v>77</v>
      </c>
      <c r="B78" s="69" t="s">
        <v>76</v>
      </c>
      <c r="C78" s="8">
        <v>5290</v>
      </c>
      <c r="D78" s="12">
        <v>5562</v>
      </c>
      <c r="E78" s="2">
        <v>5648</v>
      </c>
      <c r="F78" s="29">
        <f t="shared" si="6"/>
        <v>0.003574280872154909</v>
      </c>
      <c r="G78" s="15">
        <f t="shared" si="7"/>
        <v>0.06767485822306238</v>
      </c>
      <c r="H78" s="127">
        <f t="shared" si="8"/>
        <v>358</v>
      </c>
      <c r="I78" s="26">
        <f t="shared" si="9"/>
        <v>0.004521629302178718</v>
      </c>
      <c r="J78" s="2">
        <v>5562.014</v>
      </c>
      <c r="K78" s="12">
        <v>5588.694</v>
      </c>
      <c r="L78" s="26">
        <f t="shared" si="10"/>
        <v>0.004796823596632495</v>
      </c>
      <c r="M78" s="77">
        <f t="shared" si="11"/>
        <v>26.68000000000029</v>
      </c>
    </row>
    <row r="79" spans="1:13" ht="15">
      <c r="A79" s="1">
        <v>78</v>
      </c>
      <c r="B79" s="69" t="s">
        <v>77</v>
      </c>
      <c r="C79" s="8">
        <v>4536</v>
      </c>
      <c r="D79" s="12">
        <v>4675</v>
      </c>
      <c r="E79" s="2">
        <v>4652</v>
      </c>
      <c r="F79" s="29">
        <f t="shared" si="6"/>
        <v>0.0029439721347848152</v>
      </c>
      <c r="G79" s="15">
        <f t="shared" si="7"/>
        <v>0.025573192239858905</v>
      </c>
      <c r="H79" s="127">
        <f t="shared" si="8"/>
        <v>116</v>
      </c>
      <c r="I79" s="26">
        <f t="shared" si="9"/>
        <v>0.001465108935901484</v>
      </c>
      <c r="J79" s="2">
        <v>4590.316</v>
      </c>
      <c r="K79" s="12">
        <v>4577.644</v>
      </c>
      <c r="L79" s="26">
        <f t="shared" si="10"/>
        <v>-0.0027605942597415016</v>
      </c>
      <c r="M79" s="77">
        <f t="shared" si="11"/>
        <v>-12.67199999999957</v>
      </c>
    </row>
    <row r="80" spans="1:13" ht="15">
      <c r="A80" s="1">
        <v>79</v>
      </c>
      <c r="B80" s="69" t="s">
        <v>78</v>
      </c>
      <c r="C80" s="8">
        <v>1127</v>
      </c>
      <c r="D80" s="12">
        <v>1268</v>
      </c>
      <c r="E80" s="2">
        <v>1295</v>
      </c>
      <c r="F80" s="29">
        <f t="shared" si="6"/>
        <v>0.0008195279266006741</v>
      </c>
      <c r="G80" s="15">
        <f t="shared" si="7"/>
        <v>0.14906832298136646</v>
      </c>
      <c r="H80" s="127">
        <f t="shared" si="8"/>
        <v>168</v>
      </c>
      <c r="I80" s="26">
        <f t="shared" si="9"/>
        <v>0.0021218819071676664</v>
      </c>
      <c r="J80" s="2">
        <v>1247.729</v>
      </c>
      <c r="K80" s="12">
        <v>1264.509</v>
      </c>
      <c r="L80" s="26">
        <f t="shared" si="10"/>
        <v>0.013448433113280185</v>
      </c>
      <c r="M80" s="77">
        <f t="shared" si="11"/>
        <v>16.779999999999973</v>
      </c>
    </row>
    <row r="81" spans="1:13" ht="15">
      <c r="A81" s="1">
        <v>80</v>
      </c>
      <c r="B81" s="69" t="s">
        <v>79</v>
      </c>
      <c r="C81" s="8">
        <v>5271</v>
      </c>
      <c r="D81" s="12">
        <v>5523</v>
      </c>
      <c r="E81" s="2">
        <v>5518</v>
      </c>
      <c r="F81" s="29">
        <f t="shared" si="6"/>
        <v>0.003492011659445961</v>
      </c>
      <c r="G81" s="15">
        <f t="shared" si="7"/>
        <v>0.04686017833428192</v>
      </c>
      <c r="H81" s="127">
        <f t="shared" si="8"/>
        <v>247</v>
      </c>
      <c r="I81" s="26">
        <f t="shared" si="9"/>
        <v>0.003119671613514367</v>
      </c>
      <c r="J81" s="2">
        <v>5499.81</v>
      </c>
      <c r="K81" s="12">
        <v>5476.275</v>
      </c>
      <c r="L81" s="26">
        <f t="shared" si="10"/>
        <v>-0.004279238737338337</v>
      </c>
      <c r="M81" s="77">
        <f t="shared" si="11"/>
        <v>-23.535000000000764</v>
      </c>
    </row>
    <row r="82" spans="1:13" ht="15.75" thickBot="1">
      <c r="A82" s="34">
        <v>81</v>
      </c>
      <c r="B82" s="70" t="s">
        <v>80</v>
      </c>
      <c r="C82" s="51">
        <v>5623</v>
      </c>
      <c r="D82" s="17">
        <v>6123</v>
      </c>
      <c r="E82" s="2">
        <v>6181</v>
      </c>
      <c r="F82" s="29">
        <f t="shared" si="6"/>
        <v>0.0039115846442615955</v>
      </c>
      <c r="G82" s="15">
        <f t="shared" si="7"/>
        <v>0.09923528365641117</v>
      </c>
      <c r="H82" s="127">
        <f t="shared" si="8"/>
        <v>558</v>
      </c>
      <c r="I82" s="26">
        <f t="shared" si="9"/>
        <v>0.007047679191664036</v>
      </c>
      <c r="J82" s="2">
        <v>6127.82</v>
      </c>
      <c r="K82" s="17">
        <v>6169.025</v>
      </c>
      <c r="L82" s="26">
        <f t="shared" si="10"/>
        <v>0.0067242510387054335</v>
      </c>
      <c r="M82" s="77">
        <f t="shared" si="11"/>
        <v>41.20499999999993</v>
      </c>
    </row>
    <row r="83" spans="1:13" s="49" customFormat="1" ht="15.75" thickBot="1">
      <c r="A83" s="146" t="s">
        <v>273</v>
      </c>
      <c r="B83" s="147"/>
      <c r="C83" s="42">
        <v>1501003</v>
      </c>
      <c r="D83" s="43">
        <v>1565332</v>
      </c>
      <c r="E83" s="82">
        <v>1580178</v>
      </c>
      <c r="F83" s="132">
        <f t="shared" si="6"/>
        <v>1</v>
      </c>
      <c r="G83" s="133">
        <f t="shared" si="7"/>
        <v>0.05274806246223358</v>
      </c>
      <c r="H83" s="82">
        <f>E83-C83</f>
        <v>79175</v>
      </c>
      <c r="I83" s="134">
        <f t="shared" si="9"/>
        <v>1</v>
      </c>
      <c r="J83" s="80">
        <v>1562403</v>
      </c>
      <c r="K83" s="41">
        <v>1568350</v>
      </c>
      <c r="L83" s="134">
        <f t="shared" si="10"/>
        <v>0.003806316296115663</v>
      </c>
      <c r="M83" s="79">
        <f t="shared" si="11"/>
        <v>5947</v>
      </c>
    </row>
    <row r="84" spans="5:13" ht="15">
      <c r="E84" s="2"/>
      <c r="F84" s="67"/>
      <c r="I84" s="47"/>
      <c r="J84" s="2"/>
      <c r="K84" s="9"/>
      <c r="L84" s="47"/>
      <c r="M84" s="48"/>
    </row>
    <row r="85" spans="5:13" ht="15">
      <c r="E85" s="2"/>
      <c r="I85" s="47"/>
      <c r="J85" s="2"/>
      <c r="K85" s="48"/>
      <c r="L85" s="47"/>
      <c r="M85" s="48"/>
    </row>
    <row r="86" spans="5:13" ht="15">
      <c r="E86" s="2"/>
      <c r="I86" s="47"/>
      <c r="J86" s="2"/>
      <c r="K86" s="48"/>
      <c r="L86" s="47"/>
      <c r="M86" s="48"/>
    </row>
    <row r="87" spans="5:13" ht="15">
      <c r="E87" s="2"/>
      <c r="I87" s="47"/>
      <c r="J87" s="2"/>
      <c r="K87" s="48"/>
      <c r="L87" s="47"/>
      <c r="M87" s="48"/>
    </row>
    <row r="88" spans="5:13" ht="15">
      <c r="E88" s="2"/>
      <c r="I88" s="47"/>
      <c r="J88" s="2"/>
      <c r="K88" s="48"/>
      <c r="L88" s="47"/>
      <c r="M88" s="48"/>
    </row>
    <row r="89" spans="5:13" ht="15">
      <c r="E89" s="2"/>
      <c r="I89" s="47"/>
      <c r="J89" s="2"/>
      <c r="K89" s="48"/>
      <c r="L89" s="47"/>
      <c r="M89" s="48"/>
    </row>
    <row r="90" spans="5:10" ht="15">
      <c r="E90" s="2"/>
      <c r="J90" s="2"/>
    </row>
    <row r="91" spans="5:10" ht="15">
      <c r="E91" s="2"/>
      <c r="J91" s="2"/>
    </row>
    <row r="92" spans="5:10" ht="15">
      <c r="E92" s="2"/>
      <c r="J92" s="2"/>
    </row>
    <row r="93" spans="5:10" ht="15">
      <c r="E93" s="2"/>
      <c r="J93" s="2"/>
    </row>
    <row r="94" spans="5:10" ht="15">
      <c r="E94" s="2"/>
      <c r="J94" s="2"/>
    </row>
    <row r="95" spans="5:10" ht="15">
      <c r="E95" s="2"/>
      <c r="J95" s="2"/>
    </row>
    <row r="96" spans="5:10" ht="15">
      <c r="E96" s="2"/>
      <c r="J96" s="2"/>
    </row>
    <row r="97" spans="5:10" ht="15">
      <c r="E97" s="2"/>
      <c r="J97" s="2"/>
    </row>
    <row r="98" spans="5:10" ht="15">
      <c r="E98" s="2"/>
      <c r="J98" s="2"/>
    </row>
    <row r="99" spans="5:10" ht="15">
      <c r="E99" s="2"/>
      <c r="J99" s="2"/>
    </row>
    <row r="100" spans="5:10" ht="15">
      <c r="E100" s="2"/>
      <c r="J100" s="2"/>
    </row>
    <row r="101" spans="5:10" ht="15">
      <c r="E101" s="2"/>
      <c r="F101" s="57"/>
      <c r="J101" s="2"/>
    </row>
    <row r="102" spans="5:10" ht="15">
      <c r="E102" s="2"/>
      <c r="J102" s="2"/>
    </row>
    <row r="103" spans="5:10" ht="15">
      <c r="E103" s="2"/>
      <c r="J103" s="2"/>
    </row>
    <row r="104" spans="5:10" ht="15">
      <c r="E104" s="2"/>
      <c r="J104" s="2"/>
    </row>
    <row r="105" spans="5:10" ht="15">
      <c r="E105" s="2"/>
      <c r="J105" s="2"/>
    </row>
    <row r="106" spans="5:10" ht="15">
      <c r="E106" s="2"/>
      <c r="J106" s="2"/>
    </row>
    <row r="107" spans="5:10" ht="15">
      <c r="E107" s="2"/>
      <c r="J107" s="2"/>
    </row>
    <row r="108" spans="5:10" ht="15">
      <c r="E108" s="2"/>
      <c r="J108" s="2"/>
    </row>
    <row r="109" spans="5:10" ht="15">
      <c r="E109" s="2"/>
      <c r="J109" s="2"/>
    </row>
    <row r="110" spans="5:10" ht="15">
      <c r="E110" s="2"/>
      <c r="J110" s="2"/>
    </row>
    <row r="111" spans="5:10" ht="15">
      <c r="E111" s="2"/>
      <c r="J111" s="2"/>
    </row>
    <row r="112" spans="5:10" ht="15">
      <c r="E112" s="2"/>
      <c r="J112" s="2"/>
    </row>
    <row r="113" spans="5:10" ht="15">
      <c r="E113" s="2"/>
      <c r="J113" s="2"/>
    </row>
    <row r="114" spans="5:10" ht="15">
      <c r="E114" s="2"/>
      <c r="J114" s="2"/>
    </row>
    <row r="115" spans="5:10" ht="15">
      <c r="E115" s="2"/>
      <c r="J115" s="2"/>
    </row>
    <row r="116" spans="5:10" ht="15">
      <c r="E116" s="2"/>
      <c r="J116" s="2"/>
    </row>
    <row r="117" spans="5:10" ht="15">
      <c r="E117" s="2"/>
      <c r="J117" s="2"/>
    </row>
    <row r="118" spans="5:10" ht="15">
      <c r="E118" s="2"/>
      <c r="J118" s="2"/>
    </row>
    <row r="119" spans="5:10" ht="15">
      <c r="E119" s="2"/>
      <c r="J119" s="2"/>
    </row>
    <row r="120" spans="5:10" ht="15">
      <c r="E120" s="2"/>
      <c r="J120" s="2"/>
    </row>
    <row r="121" spans="5:10" ht="15">
      <c r="E121" s="2"/>
      <c r="J121" s="2"/>
    </row>
    <row r="122" spans="5:10" ht="15">
      <c r="E122" s="2"/>
      <c r="J122" s="2"/>
    </row>
    <row r="123" spans="5:10" ht="15">
      <c r="E123" s="2"/>
      <c r="J123" s="2"/>
    </row>
    <row r="124" spans="5:10" ht="15">
      <c r="E124" s="2"/>
      <c r="J124" s="2"/>
    </row>
    <row r="125" spans="5:10" ht="15">
      <c r="E125" s="2"/>
      <c r="J125" s="2"/>
    </row>
    <row r="126" spans="5:10" ht="15">
      <c r="E126" s="2"/>
      <c r="J126" s="2"/>
    </row>
    <row r="127" spans="5:10" ht="15">
      <c r="E127" s="2"/>
      <c r="J127" s="2"/>
    </row>
    <row r="128" spans="5:10" ht="15">
      <c r="E128" s="2"/>
      <c r="J128" s="2"/>
    </row>
    <row r="129" spans="5:10" ht="15">
      <c r="E129" s="2"/>
      <c r="J129" s="2"/>
    </row>
    <row r="130" spans="5:10" ht="15">
      <c r="E130" s="2"/>
      <c r="J130" s="2"/>
    </row>
    <row r="131" spans="5:10" ht="15">
      <c r="E131" s="2"/>
      <c r="J131" s="2"/>
    </row>
    <row r="132" spans="5:10" ht="15">
      <c r="E132" s="2"/>
      <c r="J132" s="2"/>
    </row>
    <row r="133" spans="5:10" ht="15">
      <c r="E133" s="2"/>
      <c r="J133" s="2"/>
    </row>
    <row r="134" spans="5:10" ht="15">
      <c r="E134" s="2"/>
      <c r="J134" s="2"/>
    </row>
    <row r="135" spans="5:10" ht="15">
      <c r="E135" s="2"/>
      <c r="J135" s="2"/>
    </row>
    <row r="136" spans="5:10" ht="15">
      <c r="E136" s="2"/>
      <c r="J136" s="2"/>
    </row>
    <row r="137" spans="5:10" ht="15">
      <c r="E137" s="2"/>
      <c r="J137" s="2"/>
    </row>
    <row r="138" spans="5:10" ht="15">
      <c r="E138" s="2"/>
      <c r="J138" s="2"/>
    </row>
    <row r="139" spans="5:10" ht="15">
      <c r="E139" s="2"/>
      <c r="J139" s="2"/>
    </row>
    <row r="140" spans="5:10" ht="15">
      <c r="E140" s="2"/>
      <c r="J140" s="2"/>
    </row>
    <row r="141" spans="5:10" ht="15">
      <c r="E141" s="2"/>
      <c r="J141" s="2"/>
    </row>
    <row r="142" spans="5:10" ht="15">
      <c r="E142" s="2"/>
      <c r="J142" s="2"/>
    </row>
    <row r="143" spans="5:10" ht="15">
      <c r="E143" s="65"/>
      <c r="J143" s="2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D1">
      <pane ySplit="1" topLeftCell="A2" activePane="bottomLeft" state="frozen"/>
      <selection pane="topLeft" activeCell="W1" sqref="W1"/>
      <selection pane="bottomLeft" activeCell="M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60.75" thickBot="1">
      <c r="A1" s="16" t="s">
        <v>175</v>
      </c>
      <c r="B1" s="151" t="s">
        <v>176</v>
      </c>
      <c r="C1" s="21">
        <v>41030</v>
      </c>
      <c r="D1" s="55">
        <v>41365</v>
      </c>
      <c r="E1" s="55">
        <v>41395</v>
      </c>
      <c r="F1" s="30" t="s">
        <v>303</v>
      </c>
      <c r="G1" s="31" t="s">
        <v>304</v>
      </c>
      <c r="H1" s="13" t="s">
        <v>305</v>
      </c>
      <c r="I1" s="30" t="s">
        <v>278</v>
      </c>
      <c r="J1" s="54" t="s">
        <v>280</v>
      </c>
      <c r="K1" s="54" t="s">
        <v>279</v>
      </c>
      <c r="L1" s="38" t="s">
        <v>306</v>
      </c>
      <c r="M1" s="38" t="s">
        <v>307</v>
      </c>
    </row>
    <row r="2" spans="1:13" ht="15">
      <c r="A2" s="152" t="s">
        <v>177</v>
      </c>
      <c r="B2" s="4" t="s">
        <v>178</v>
      </c>
      <c r="C2" s="75">
        <v>19528</v>
      </c>
      <c r="D2" s="11">
        <v>22428</v>
      </c>
      <c r="E2" s="7">
        <v>22965</v>
      </c>
      <c r="F2" s="28">
        <f>E2/$E$90</f>
        <v>0.007368488601543324</v>
      </c>
      <c r="G2" s="28">
        <f>(E2-C2)/C2</f>
        <v>0.17600368701351904</v>
      </c>
      <c r="H2" s="75">
        <f>E2-C2</f>
        <v>3437</v>
      </c>
      <c r="I2" s="32">
        <f>H2/$H$90</f>
        <v>0.013109714233404025</v>
      </c>
      <c r="J2" s="7">
        <v>22526.15</v>
      </c>
      <c r="K2" s="75">
        <v>22826.92</v>
      </c>
      <c r="L2" s="32">
        <f>(K2-J2)/J2</f>
        <v>0.013352037520836751</v>
      </c>
      <c r="M2" s="76">
        <f>K2-J2</f>
        <v>300.7699999999968</v>
      </c>
    </row>
    <row r="3" spans="1:13" ht="15">
      <c r="A3" s="153" t="s">
        <v>179</v>
      </c>
      <c r="B3" s="5" t="s">
        <v>180</v>
      </c>
      <c r="C3" s="8">
        <v>3803</v>
      </c>
      <c r="D3" s="12">
        <v>3185</v>
      </c>
      <c r="E3" s="9">
        <v>3173</v>
      </c>
      <c r="F3" s="29">
        <f aca="true" t="shared" si="0" ref="F3:F66">E3/$E$90</f>
        <v>0.0010180803105898962</v>
      </c>
      <c r="G3" s="29">
        <f aca="true" t="shared" si="1" ref="G3:G66">(E3-C3)/C3</f>
        <v>-0.16565869050749407</v>
      </c>
      <c r="H3" s="8">
        <f aca="true" t="shared" si="2" ref="H3:H66">E3-C3</f>
        <v>-630</v>
      </c>
      <c r="I3" s="26">
        <f aca="true" t="shared" si="3" ref="I3:I66">H3/$H$90</f>
        <v>-0.002403002608974261</v>
      </c>
      <c r="J3" s="9">
        <v>3205.06</v>
      </c>
      <c r="K3" s="8">
        <v>2934.019</v>
      </c>
      <c r="L3" s="26">
        <f aca="true" t="shared" si="4" ref="L3:L66">(K3-J3)/J3</f>
        <v>-0.08456659157706882</v>
      </c>
      <c r="M3" s="77">
        <f aca="true" t="shared" si="5" ref="M3:M66">K3-J3</f>
        <v>-271.04100000000017</v>
      </c>
    </row>
    <row r="4" spans="1:13" ht="15">
      <c r="A4" s="153" t="s">
        <v>181</v>
      </c>
      <c r="B4" s="5" t="s">
        <v>182</v>
      </c>
      <c r="C4" s="8">
        <v>1735</v>
      </c>
      <c r="D4" s="12">
        <v>1575</v>
      </c>
      <c r="E4" s="9">
        <v>1651</v>
      </c>
      <c r="F4" s="29">
        <f t="shared" si="0"/>
        <v>0.0005297354531307654</v>
      </c>
      <c r="G4" s="29">
        <f t="shared" si="1"/>
        <v>-0.0484149855907781</v>
      </c>
      <c r="H4" s="8">
        <f t="shared" si="2"/>
        <v>-84</v>
      </c>
      <c r="I4" s="26">
        <f t="shared" si="3"/>
        <v>-0.00032040034786323484</v>
      </c>
      <c r="J4" s="9">
        <v>1665.814</v>
      </c>
      <c r="K4" s="8">
        <v>1649.977</v>
      </c>
      <c r="L4" s="26">
        <f t="shared" si="4"/>
        <v>-0.009507063813847158</v>
      </c>
      <c r="M4" s="77">
        <f t="shared" si="5"/>
        <v>-15.836999999999989</v>
      </c>
    </row>
    <row r="5" spans="1:13" ht="15">
      <c r="A5" s="153" t="s">
        <v>183</v>
      </c>
      <c r="B5" s="5" t="s">
        <v>184</v>
      </c>
      <c r="C5" s="8">
        <v>425</v>
      </c>
      <c r="D5" s="12">
        <v>428</v>
      </c>
      <c r="E5" s="9">
        <v>407</v>
      </c>
      <c r="F5" s="29">
        <f t="shared" si="0"/>
        <v>0.00013058893363066112</v>
      </c>
      <c r="G5" s="29">
        <f t="shared" si="1"/>
        <v>-0.042352941176470586</v>
      </c>
      <c r="H5" s="8">
        <f t="shared" si="2"/>
        <v>-18</v>
      </c>
      <c r="I5" s="26">
        <f t="shared" si="3"/>
        <v>-6.865721739926461E-05</v>
      </c>
      <c r="J5" s="9">
        <v>429.1119</v>
      </c>
      <c r="K5" s="8">
        <v>422.251</v>
      </c>
      <c r="L5" s="26">
        <f t="shared" si="4"/>
        <v>-0.015988603438869944</v>
      </c>
      <c r="M5" s="77">
        <f t="shared" si="5"/>
        <v>-6.860900000000015</v>
      </c>
    </row>
    <row r="6" spans="1:13" ht="15">
      <c r="A6" s="153" t="s">
        <v>185</v>
      </c>
      <c r="B6" s="5" t="s">
        <v>186</v>
      </c>
      <c r="C6" s="8">
        <v>81</v>
      </c>
      <c r="D6" s="12">
        <v>86</v>
      </c>
      <c r="E6" s="9">
        <v>61</v>
      </c>
      <c r="F6" s="29">
        <f t="shared" si="0"/>
        <v>1.9572297178059777E-05</v>
      </c>
      <c r="G6" s="29">
        <f t="shared" si="1"/>
        <v>-0.24691358024691357</v>
      </c>
      <c r="H6" s="8">
        <f t="shared" si="2"/>
        <v>-20</v>
      </c>
      <c r="I6" s="26">
        <f t="shared" si="3"/>
        <v>-7.628579711029401E-05</v>
      </c>
      <c r="J6" s="9">
        <v>86.58557</v>
      </c>
      <c r="K6" s="8">
        <v>62.03658</v>
      </c>
      <c r="L6" s="26">
        <f t="shared" si="4"/>
        <v>-0.283522878003806</v>
      </c>
      <c r="M6" s="77">
        <f t="shared" si="5"/>
        <v>-24.548990000000003</v>
      </c>
    </row>
    <row r="7" spans="1:13" ht="15">
      <c r="A7" s="153" t="s">
        <v>187</v>
      </c>
      <c r="B7" s="5" t="s">
        <v>188</v>
      </c>
      <c r="C7" s="8">
        <v>633</v>
      </c>
      <c r="D7" s="12">
        <v>786</v>
      </c>
      <c r="E7" s="9">
        <v>787</v>
      </c>
      <c r="F7" s="29">
        <f t="shared" si="0"/>
        <v>0.0002525147193300499</v>
      </c>
      <c r="G7" s="29">
        <f t="shared" si="1"/>
        <v>0.24328593996840442</v>
      </c>
      <c r="H7" s="8">
        <f t="shared" si="2"/>
        <v>154</v>
      </c>
      <c r="I7" s="26">
        <f t="shared" si="3"/>
        <v>0.0005874006377492638</v>
      </c>
      <c r="J7" s="9">
        <v>781.9321</v>
      </c>
      <c r="K7" s="8">
        <v>784.0564</v>
      </c>
      <c r="L7" s="26">
        <f t="shared" si="4"/>
        <v>0.002716732053844652</v>
      </c>
      <c r="M7" s="77">
        <f t="shared" si="5"/>
        <v>2.124300000000062</v>
      </c>
    </row>
    <row r="8" spans="1:13" ht="15">
      <c r="A8" s="153" t="s">
        <v>189</v>
      </c>
      <c r="B8" s="5" t="s">
        <v>190</v>
      </c>
      <c r="C8" s="8">
        <v>2725</v>
      </c>
      <c r="D8" s="12">
        <v>2520</v>
      </c>
      <c r="E8" s="9">
        <v>2655</v>
      </c>
      <c r="F8" s="29">
        <f t="shared" si="0"/>
        <v>0.0008518762132417821</v>
      </c>
      <c r="G8" s="29">
        <f t="shared" si="1"/>
        <v>-0.025688073394495414</v>
      </c>
      <c r="H8" s="8">
        <f t="shared" si="2"/>
        <v>-70</v>
      </c>
      <c r="I8" s="26">
        <f t="shared" si="3"/>
        <v>-0.000267000289886029</v>
      </c>
      <c r="J8" s="9">
        <v>2598.443</v>
      </c>
      <c r="K8" s="8">
        <v>2622.133</v>
      </c>
      <c r="L8" s="26">
        <f t="shared" si="4"/>
        <v>0.009116998140809553</v>
      </c>
      <c r="M8" s="77">
        <f t="shared" si="5"/>
        <v>23.6899999999996</v>
      </c>
    </row>
    <row r="9" spans="1:13" ht="15">
      <c r="A9" s="153" t="s">
        <v>191</v>
      </c>
      <c r="B9" s="5" t="s">
        <v>192</v>
      </c>
      <c r="C9" s="8">
        <v>279</v>
      </c>
      <c r="D9" s="12">
        <v>272</v>
      </c>
      <c r="E9" s="9">
        <v>327</v>
      </c>
      <c r="F9" s="29">
        <f t="shared" si="0"/>
        <v>0.00010492034716763191</v>
      </c>
      <c r="G9" s="29">
        <f t="shared" si="1"/>
        <v>0.17204301075268819</v>
      </c>
      <c r="H9" s="8">
        <f t="shared" si="2"/>
        <v>48</v>
      </c>
      <c r="I9" s="26">
        <f t="shared" si="3"/>
        <v>0.00018308591306470562</v>
      </c>
      <c r="J9" s="9">
        <v>320.0921</v>
      </c>
      <c r="K9" s="8">
        <v>308.0259</v>
      </c>
      <c r="L9" s="26">
        <f t="shared" si="4"/>
        <v>-0.037696025612628484</v>
      </c>
      <c r="M9" s="77">
        <f t="shared" si="5"/>
        <v>-12.066200000000038</v>
      </c>
    </row>
    <row r="10" spans="1:13" ht="15">
      <c r="A10" s="153">
        <v>10</v>
      </c>
      <c r="B10" s="5" t="s">
        <v>193</v>
      </c>
      <c r="C10" s="8">
        <v>93207</v>
      </c>
      <c r="D10" s="12">
        <v>102596</v>
      </c>
      <c r="E10" s="9">
        <v>103757</v>
      </c>
      <c r="F10" s="29">
        <f t="shared" si="0"/>
        <v>0.03329119407055653</v>
      </c>
      <c r="G10" s="29">
        <f t="shared" si="1"/>
        <v>0.11318892357870117</v>
      </c>
      <c r="H10" s="8">
        <f t="shared" si="2"/>
        <v>10550</v>
      </c>
      <c r="I10" s="26">
        <f t="shared" si="3"/>
        <v>0.04024075797568009</v>
      </c>
      <c r="J10" s="9">
        <v>107887.2</v>
      </c>
      <c r="K10" s="8">
        <v>108152.1</v>
      </c>
      <c r="L10" s="26">
        <f t="shared" si="4"/>
        <v>0.0024553422463462647</v>
      </c>
      <c r="M10" s="77">
        <f t="shared" si="5"/>
        <v>264.90000000000873</v>
      </c>
    </row>
    <row r="11" spans="1:13" ht="15">
      <c r="A11" s="153">
        <v>11</v>
      </c>
      <c r="B11" s="5" t="s">
        <v>194</v>
      </c>
      <c r="C11" s="8">
        <v>1793</v>
      </c>
      <c r="D11" s="12">
        <v>1956</v>
      </c>
      <c r="E11" s="9">
        <v>2036</v>
      </c>
      <c r="F11" s="29">
        <f t="shared" si="0"/>
        <v>0.0006532655254840935</v>
      </c>
      <c r="G11" s="29">
        <f t="shared" si="1"/>
        <v>0.13552704963747908</v>
      </c>
      <c r="H11" s="8">
        <f t="shared" si="2"/>
        <v>243</v>
      </c>
      <c r="I11" s="26">
        <f t="shared" si="3"/>
        <v>0.0009268724348900721</v>
      </c>
      <c r="J11" s="9">
        <v>1980.727</v>
      </c>
      <c r="K11" s="8">
        <v>2030.916</v>
      </c>
      <c r="L11" s="26">
        <f t="shared" si="4"/>
        <v>0.02533867615274586</v>
      </c>
      <c r="M11" s="77">
        <f t="shared" si="5"/>
        <v>50.18899999999985</v>
      </c>
    </row>
    <row r="12" spans="1:13" ht="15">
      <c r="A12" s="153">
        <v>12</v>
      </c>
      <c r="B12" s="5" t="s">
        <v>195</v>
      </c>
      <c r="C12" s="8">
        <v>1456</v>
      </c>
      <c r="D12" s="12">
        <v>1570</v>
      </c>
      <c r="E12" s="9">
        <v>1187</v>
      </c>
      <c r="F12" s="29">
        <f t="shared" si="0"/>
        <v>0.000380857651645196</v>
      </c>
      <c r="G12" s="29">
        <f t="shared" si="1"/>
        <v>-0.18475274725274726</v>
      </c>
      <c r="H12" s="8">
        <f t="shared" si="2"/>
        <v>-269</v>
      </c>
      <c r="I12" s="26">
        <f t="shared" si="3"/>
        <v>-0.0010260439711334544</v>
      </c>
      <c r="J12" s="9">
        <v>1239.016</v>
      </c>
      <c r="K12" s="8">
        <v>1158.75</v>
      </c>
      <c r="L12" s="26">
        <f t="shared" si="4"/>
        <v>-0.06478205285484616</v>
      </c>
      <c r="M12" s="77">
        <f t="shared" si="5"/>
        <v>-80.26600000000008</v>
      </c>
    </row>
    <row r="13" spans="1:13" ht="15">
      <c r="A13" s="153">
        <v>13</v>
      </c>
      <c r="B13" s="5" t="s">
        <v>196</v>
      </c>
      <c r="C13" s="8">
        <v>119437</v>
      </c>
      <c r="D13" s="12">
        <v>127723</v>
      </c>
      <c r="E13" s="9">
        <v>127720</v>
      </c>
      <c r="F13" s="29">
        <f t="shared" si="0"/>
        <v>0.04097989828822614</v>
      </c>
      <c r="G13" s="29">
        <f t="shared" si="1"/>
        <v>0.0693503688136842</v>
      </c>
      <c r="H13" s="8">
        <f t="shared" si="2"/>
        <v>8283</v>
      </c>
      <c r="I13" s="26">
        <f t="shared" si="3"/>
        <v>0.031593762873228265</v>
      </c>
      <c r="J13" s="9">
        <v>127705.5</v>
      </c>
      <c r="K13" s="8">
        <v>128231.4</v>
      </c>
      <c r="L13" s="26">
        <f t="shared" si="4"/>
        <v>0.0041180685248481405</v>
      </c>
      <c r="M13" s="77">
        <f t="shared" si="5"/>
        <v>525.8999999999942</v>
      </c>
    </row>
    <row r="14" spans="1:13" ht="15">
      <c r="A14" s="153">
        <v>14</v>
      </c>
      <c r="B14" s="5" t="s">
        <v>197</v>
      </c>
      <c r="C14" s="8">
        <v>205320</v>
      </c>
      <c r="D14" s="12">
        <v>223456</v>
      </c>
      <c r="E14" s="9">
        <v>224370</v>
      </c>
      <c r="F14" s="29">
        <f t="shared" si="0"/>
        <v>0.0719907593088733</v>
      </c>
      <c r="G14" s="29">
        <f t="shared" si="1"/>
        <v>0.09278199883109293</v>
      </c>
      <c r="H14" s="8">
        <f t="shared" si="2"/>
        <v>19050</v>
      </c>
      <c r="I14" s="26">
        <f t="shared" si="3"/>
        <v>0.07266222174755504</v>
      </c>
      <c r="J14" s="9">
        <v>220722.4</v>
      </c>
      <c r="K14" s="8">
        <v>222651.1</v>
      </c>
      <c r="L14" s="26">
        <f t="shared" si="4"/>
        <v>0.008738125355650408</v>
      </c>
      <c r="M14" s="77">
        <f t="shared" si="5"/>
        <v>1928.7000000000116</v>
      </c>
    </row>
    <row r="15" spans="1:13" ht="15">
      <c r="A15" s="153">
        <v>15</v>
      </c>
      <c r="B15" s="5" t="s">
        <v>198</v>
      </c>
      <c r="C15" s="8">
        <v>10627</v>
      </c>
      <c r="D15" s="12">
        <v>12340</v>
      </c>
      <c r="E15" s="9">
        <v>12502</v>
      </c>
      <c r="F15" s="29">
        <f t="shared" si="0"/>
        <v>0.00401135834950989</v>
      </c>
      <c r="G15" s="29">
        <f t="shared" si="1"/>
        <v>0.17643737649383645</v>
      </c>
      <c r="H15" s="8">
        <f t="shared" si="2"/>
        <v>1875</v>
      </c>
      <c r="I15" s="26">
        <f t="shared" si="3"/>
        <v>0.007151793479090063</v>
      </c>
      <c r="J15" s="9">
        <v>12336.14</v>
      </c>
      <c r="K15" s="8">
        <v>12493.36</v>
      </c>
      <c r="L15" s="26">
        <f t="shared" si="4"/>
        <v>0.012744667294631966</v>
      </c>
      <c r="M15" s="77">
        <f t="shared" si="5"/>
        <v>157.22000000000116</v>
      </c>
    </row>
    <row r="16" spans="1:13" ht="15">
      <c r="A16" s="153">
        <v>16</v>
      </c>
      <c r="B16" s="5" t="s">
        <v>199</v>
      </c>
      <c r="C16" s="8">
        <v>6333</v>
      </c>
      <c r="D16" s="12">
        <v>6850</v>
      </c>
      <c r="E16" s="9">
        <v>6740</v>
      </c>
      <c r="F16" s="29">
        <f t="shared" si="0"/>
        <v>0.0021625784095102114</v>
      </c>
      <c r="G16" s="29">
        <f t="shared" si="1"/>
        <v>0.06426654034422864</v>
      </c>
      <c r="H16" s="8">
        <f t="shared" si="2"/>
        <v>407</v>
      </c>
      <c r="I16" s="26">
        <f t="shared" si="3"/>
        <v>0.001552415971194483</v>
      </c>
      <c r="J16" s="9">
        <v>6797.495</v>
      </c>
      <c r="K16" s="8">
        <v>6736.051</v>
      </c>
      <c r="L16" s="26">
        <f t="shared" si="4"/>
        <v>-0.009039212239214521</v>
      </c>
      <c r="M16" s="77">
        <f t="shared" si="5"/>
        <v>-61.443999999999505</v>
      </c>
    </row>
    <row r="17" spans="1:13" ht="15">
      <c r="A17" s="153">
        <v>17</v>
      </c>
      <c r="B17" s="5" t="s">
        <v>200</v>
      </c>
      <c r="C17" s="8">
        <v>7220</v>
      </c>
      <c r="D17" s="12">
        <v>8155</v>
      </c>
      <c r="E17" s="9">
        <v>8177</v>
      </c>
      <c r="F17" s="29">
        <f t="shared" si="0"/>
        <v>0.0026236503938523734</v>
      </c>
      <c r="G17" s="29">
        <f t="shared" si="1"/>
        <v>0.13254847645429363</v>
      </c>
      <c r="H17" s="8">
        <f t="shared" si="2"/>
        <v>957</v>
      </c>
      <c r="I17" s="26">
        <f t="shared" si="3"/>
        <v>0.003650275391727568</v>
      </c>
      <c r="J17" s="9">
        <v>8162.959</v>
      </c>
      <c r="K17" s="8">
        <v>8228.569</v>
      </c>
      <c r="L17" s="26">
        <f t="shared" si="4"/>
        <v>0.008037526588091362</v>
      </c>
      <c r="M17" s="77">
        <f t="shared" si="5"/>
        <v>65.60999999999967</v>
      </c>
    </row>
    <row r="18" spans="1:13" ht="15">
      <c r="A18" s="153">
        <v>18</v>
      </c>
      <c r="B18" s="5" t="s">
        <v>201</v>
      </c>
      <c r="C18" s="8">
        <v>16486</v>
      </c>
      <c r="D18" s="12">
        <v>16364</v>
      </c>
      <c r="E18" s="9">
        <v>16348</v>
      </c>
      <c r="F18" s="29">
        <f t="shared" si="0"/>
        <v>0.00524537564372002</v>
      </c>
      <c r="G18" s="29">
        <f t="shared" si="1"/>
        <v>-0.008370738808686159</v>
      </c>
      <c r="H18" s="8">
        <f t="shared" si="2"/>
        <v>-138</v>
      </c>
      <c r="I18" s="26">
        <f t="shared" si="3"/>
        <v>-0.0005263720000610287</v>
      </c>
      <c r="J18" s="9">
        <v>16273.77</v>
      </c>
      <c r="K18" s="8">
        <v>16284.16</v>
      </c>
      <c r="L18" s="26">
        <f t="shared" si="4"/>
        <v>0.0006384507093316065</v>
      </c>
      <c r="M18" s="77">
        <f t="shared" si="5"/>
        <v>10.389999999999418</v>
      </c>
    </row>
    <row r="19" spans="1:13" ht="15">
      <c r="A19" s="153">
        <v>19</v>
      </c>
      <c r="B19" s="5" t="s">
        <v>202</v>
      </c>
      <c r="C19" s="8">
        <v>1047</v>
      </c>
      <c r="D19" s="12">
        <v>1051</v>
      </c>
      <c r="E19" s="9">
        <v>974</v>
      </c>
      <c r="F19" s="29">
        <f t="shared" si="0"/>
        <v>0.0003125150401873807</v>
      </c>
      <c r="G19" s="29">
        <f t="shared" si="1"/>
        <v>-0.06972301814708691</v>
      </c>
      <c r="H19" s="8">
        <f t="shared" si="2"/>
        <v>-73</v>
      </c>
      <c r="I19" s="26">
        <f t="shared" si="3"/>
        <v>-0.0002784431594525731</v>
      </c>
      <c r="J19" s="9">
        <v>1113.895</v>
      </c>
      <c r="K19" s="8">
        <v>1004.313</v>
      </c>
      <c r="L19" s="26">
        <f t="shared" si="4"/>
        <v>-0.09837731563567481</v>
      </c>
      <c r="M19" s="77">
        <f t="shared" si="5"/>
        <v>-109.582</v>
      </c>
    </row>
    <row r="20" spans="1:13" ht="15">
      <c r="A20" s="153">
        <v>20</v>
      </c>
      <c r="B20" s="5" t="s">
        <v>203</v>
      </c>
      <c r="C20" s="8">
        <v>17339</v>
      </c>
      <c r="D20" s="12">
        <v>15803</v>
      </c>
      <c r="E20" s="9">
        <v>15878</v>
      </c>
      <c r="F20" s="29">
        <f t="shared" si="0"/>
        <v>0.005094572698249723</v>
      </c>
      <c r="G20" s="29">
        <f t="shared" si="1"/>
        <v>-0.08426091470096314</v>
      </c>
      <c r="H20" s="8">
        <f t="shared" si="2"/>
        <v>-1461</v>
      </c>
      <c r="I20" s="26">
        <f t="shared" si="3"/>
        <v>-0.005572677478906977</v>
      </c>
      <c r="J20" s="9">
        <v>16058.77</v>
      </c>
      <c r="K20" s="8">
        <v>16018.98</v>
      </c>
      <c r="L20" s="26">
        <f t="shared" si="4"/>
        <v>-0.002477773827011712</v>
      </c>
      <c r="M20" s="77">
        <f t="shared" si="5"/>
        <v>-39.79000000000087</v>
      </c>
    </row>
    <row r="21" spans="1:13" ht="15">
      <c r="A21" s="153">
        <v>21</v>
      </c>
      <c r="B21" s="5" t="s">
        <v>204</v>
      </c>
      <c r="C21" s="8">
        <v>3561</v>
      </c>
      <c r="D21" s="12">
        <v>5969</v>
      </c>
      <c r="E21" s="9">
        <v>6129</v>
      </c>
      <c r="F21" s="29">
        <f t="shared" si="0"/>
        <v>0.0019665345803988256</v>
      </c>
      <c r="G21" s="29">
        <f t="shared" si="1"/>
        <v>0.7211457455770851</v>
      </c>
      <c r="H21" s="8">
        <f t="shared" si="2"/>
        <v>2568</v>
      </c>
      <c r="I21" s="26">
        <f t="shared" si="3"/>
        <v>0.00979509634896175</v>
      </c>
      <c r="J21" s="9">
        <v>6041.509</v>
      </c>
      <c r="K21" s="8">
        <v>6042.681</v>
      </c>
      <c r="L21" s="26">
        <f t="shared" si="4"/>
        <v>0.00019399126939967658</v>
      </c>
      <c r="M21" s="77">
        <f t="shared" si="5"/>
        <v>1.1719999999995707</v>
      </c>
    </row>
    <row r="22" spans="1:13" ht="15">
      <c r="A22" s="153">
        <v>22</v>
      </c>
      <c r="B22" s="5" t="s">
        <v>205</v>
      </c>
      <c r="C22" s="8">
        <v>28311</v>
      </c>
      <c r="D22" s="12">
        <v>32066</v>
      </c>
      <c r="E22" s="9">
        <v>32936</v>
      </c>
      <c r="F22" s="29">
        <f t="shared" si="0"/>
        <v>0.010567757046829128</v>
      </c>
      <c r="G22" s="29">
        <f t="shared" si="1"/>
        <v>0.16336406343823956</v>
      </c>
      <c r="H22" s="8">
        <f t="shared" si="2"/>
        <v>4625</v>
      </c>
      <c r="I22" s="26">
        <f t="shared" si="3"/>
        <v>0.01764109058175549</v>
      </c>
      <c r="J22" s="9">
        <v>32193.29</v>
      </c>
      <c r="K22" s="8">
        <v>32689.29</v>
      </c>
      <c r="L22" s="26">
        <f t="shared" si="4"/>
        <v>0.015406937284135917</v>
      </c>
      <c r="M22" s="77">
        <f t="shared" si="5"/>
        <v>496</v>
      </c>
    </row>
    <row r="23" spans="1:13" ht="15">
      <c r="A23" s="153">
        <v>23</v>
      </c>
      <c r="B23" s="5" t="s">
        <v>206</v>
      </c>
      <c r="C23" s="8">
        <v>22206</v>
      </c>
      <c r="D23" s="12">
        <v>23308</v>
      </c>
      <c r="E23" s="9">
        <v>23981</v>
      </c>
      <c r="F23" s="29">
        <f t="shared" si="0"/>
        <v>0.007694479649623795</v>
      </c>
      <c r="G23" s="29">
        <f t="shared" si="1"/>
        <v>0.07993335134648294</v>
      </c>
      <c r="H23" s="8">
        <f t="shared" si="2"/>
        <v>1775</v>
      </c>
      <c r="I23" s="26">
        <f t="shared" si="3"/>
        <v>0.006770364493538593</v>
      </c>
      <c r="J23" s="9">
        <v>23263.59</v>
      </c>
      <c r="K23" s="8">
        <v>23577.89</v>
      </c>
      <c r="L23" s="26">
        <f t="shared" si="4"/>
        <v>0.013510382533392278</v>
      </c>
      <c r="M23" s="77">
        <f t="shared" si="5"/>
        <v>314.2999999999993</v>
      </c>
    </row>
    <row r="24" spans="1:13" ht="15">
      <c r="A24" s="153">
        <v>24</v>
      </c>
      <c r="B24" s="5" t="s">
        <v>207</v>
      </c>
      <c r="C24" s="8">
        <v>12391</v>
      </c>
      <c r="D24" s="12">
        <v>12431</v>
      </c>
      <c r="E24" s="9">
        <v>12452</v>
      </c>
      <c r="F24" s="29">
        <f t="shared" si="0"/>
        <v>0.003995315482970497</v>
      </c>
      <c r="G24" s="29">
        <f t="shared" si="1"/>
        <v>0.004922927931563232</v>
      </c>
      <c r="H24" s="8">
        <f t="shared" si="2"/>
        <v>61</v>
      </c>
      <c r="I24" s="26">
        <f t="shared" si="3"/>
        <v>0.00023267168118639673</v>
      </c>
      <c r="J24" s="9">
        <v>12547.13</v>
      </c>
      <c r="K24" s="8">
        <v>12458.55</v>
      </c>
      <c r="L24" s="26">
        <f t="shared" si="4"/>
        <v>-0.007059781798706153</v>
      </c>
      <c r="M24" s="77">
        <f t="shared" si="5"/>
        <v>-88.57999999999993</v>
      </c>
    </row>
    <row r="25" spans="1:13" ht="15">
      <c r="A25" s="153">
        <v>25</v>
      </c>
      <c r="B25" s="5" t="s">
        <v>208</v>
      </c>
      <c r="C25" s="8">
        <v>40662</v>
      </c>
      <c r="D25" s="12">
        <v>44953</v>
      </c>
      <c r="E25" s="9">
        <v>45841</v>
      </c>
      <c r="F25" s="29">
        <f t="shared" si="0"/>
        <v>0.014708420900646528</v>
      </c>
      <c r="G25" s="29">
        <f t="shared" si="1"/>
        <v>0.1273670749102356</v>
      </c>
      <c r="H25" s="8">
        <f t="shared" si="2"/>
        <v>5179</v>
      </c>
      <c r="I25" s="26">
        <f t="shared" si="3"/>
        <v>0.019754207161710634</v>
      </c>
      <c r="J25" s="9">
        <v>45579.96</v>
      </c>
      <c r="K25" s="8">
        <v>45981.13</v>
      </c>
      <c r="L25" s="26">
        <f t="shared" si="4"/>
        <v>0.008801455727473175</v>
      </c>
      <c r="M25" s="77">
        <f t="shared" si="5"/>
        <v>401.16999999999825</v>
      </c>
    </row>
    <row r="26" spans="1:13" ht="15">
      <c r="A26" s="153">
        <v>26</v>
      </c>
      <c r="B26" s="5" t="s">
        <v>209</v>
      </c>
      <c r="C26" s="8">
        <v>11490</v>
      </c>
      <c r="D26" s="12">
        <v>9597</v>
      </c>
      <c r="E26" s="9">
        <v>9444</v>
      </c>
      <c r="F26" s="29">
        <f t="shared" si="0"/>
        <v>0.0030301766319605987</v>
      </c>
      <c r="G26" s="29">
        <f t="shared" si="1"/>
        <v>-0.17806788511749347</v>
      </c>
      <c r="H26" s="8">
        <f t="shared" si="2"/>
        <v>-2046</v>
      </c>
      <c r="I26" s="26">
        <f t="shared" si="3"/>
        <v>-0.007804037044383077</v>
      </c>
      <c r="J26" s="9">
        <v>9796.846</v>
      </c>
      <c r="K26" s="8">
        <v>9665.359</v>
      </c>
      <c r="L26" s="26">
        <f t="shared" si="4"/>
        <v>-0.013421360303101548</v>
      </c>
      <c r="M26" s="77">
        <f t="shared" si="5"/>
        <v>-131.48699999999917</v>
      </c>
    </row>
    <row r="27" spans="1:13" ht="15">
      <c r="A27" s="153">
        <v>27</v>
      </c>
      <c r="B27" s="5" t="s">
        <v>210</v>
      </c>
      <c r="C27" s="8">
        <v>16690</v>
      </c>
      <c r="D27" s="12">
        <v>20799</v>
      </c>
      <c r="E27" s="9">
        <v>21315</v>
      </c>
      <c r="F27" s="29">
        <f t="shared" si="0"/>
        <v>0.0068390740057433464</v>
      </c>
      <c r="G27" s="29">
        <f t="shared" si="1"/>
        <v>0.2771120431396046</v>
      </c>
      <c r="H27" s="8">
        <f t="shared" si="2"/>
        <v>4625</v>
      </c>
      <c r="I27" s="26">
        <f t="shared" si="3"/>
        <v>0.01764109058175549</v>
      </c>
      <c r="J27" s="9">
        <v>20844.81</v>
      </c>
      <c r="K27" s="8">
        <v>21446.81</v>
      </c>
      <c r="L27" s="26">
        <f t="shared" si="4"/>
        <v>0.028880090535725676</v>
      </c>
      <c r="M27" s="77">
        <f t="shared" si="5"/>
        <v>602</v>
      </c>
    </row>
    <row r="28" spans="1:13" ht="15">
      <c r="A28" s="153">
        <v>28</v>
      </c>
      <c r="B28" s="5" t="s">
        <v>211</v>
      </c>
      <c r="C28" s="8">
        <v>23376</v>
      </c>
      <c r="D28" s="12">
        <v>22458</v>
      </c>
      <c r="E28" s="9">
        <v>22737</v>
      </c>
      <c r="F28" s="29">
        <f t="shared" si="0"/>
        <v>0.007295333130123691</v>
      </c>
      <c r="G28" s="29">
        <f t="shared" si="1"/>
        <v>-0.027335728952772073</v>
      </c>
      <c r="H28" s="8">
        <f t="shared" si="2"/>
        <v>-639</v>
      </c>
      <c r="I28" s="26">
        <f t="shared" si="3"/>
        <v>-0.0024373312176738933</v>
      </c>
      <c r="J28" s="9">
        <v>22617.16</v>
      </c>
      <c r="K28" s="8">
        <v>22857.35</v>
      </c>
      <c r="L28" s="26">
        <f t="shared" si="4"/>
        <v>0.010619812567095014</v>
      </c>
      <c r="M28" s="77">
        <f t="shared" si="5"/>
        <v>240.1899999999987</v>
      </c>
    </row>
    <row r="29" spans="1:13" ht="15">
      <c r="A29" s="153">
        <v>29</v>
      </c>
      <c r="B29" s="5" t="s">
        <v>212</v>
      </c>
      <c r="C29" s="8">
        <v>12884</v>
      </c>
      <c r="D29" s="12">
        <v>17418</v>
      </c>
      <c r="E29" s="9">
        <v>17749</v>
      </c>
      <c r="F29" s="29">
        <f t="shared" si="0"/>
        <v>0.005694896764153819</v>
      </c>
      <c r="G29" s="29">
        <f t="shared" si="1"/>
        <v>0.3776001241850357</v>
      </c>
      <c r="H29" s="8">
        <f t="shared" si="2"/>
        <v>4865</v>
      </c>
      <c r="I29" s="26">
        <f t="shared" si="3"/>
        <v>0.018556520147079016</v>
      </c>
      <c r="J29" s="9">
        <v>17606.42</v>
      </c>
      <c r="K29" s="8">
        <v>17930.54</v>
      </c>
      <c r="L29" s="26">
        <f t="shared" si="4"/>
        <v>0.0184091939190365</v>
      </c>
      <c r="M29" s="77">
        <f t="shared" si="5"/>
        <v>324.1200000000026</v>
      </c>
    </row>
    <row r="30" spans="1:13" ht="15">
      <c r="A30" s="153">
        <v>30</v>
      </c>
      <c r="B30" s="5" t="s">
        <v>213</v>
      </c>
      <c r="C30" s="8">
        <v>2201</v>
      </c>
      <c r="D30" s="12">
        <v>2546</v>
      </c>
      <c r="E30" s="9">
        <v>2531</v>
      </c>
      <c r="F30" s="29">
        <f t="shared" si="0"/>
        <v>0.0008120899042240868</v>
      </c>
      <c r="G30" s="29">
        <f t="shared" si="1"/>
        <v>0.14993184915947297</v>
      </c>
      <c r="H30" s="8">
        <f t="shared" si="2"/>
        <v>330</v>
      </c>
      <c r="I30" s="26">
        <f t="shared" si="3"/>
        <v>0.001258715652319851</v>
      </c>
      <c r="J30" s="9">
        <v>2503.904</v>
      </c>
      <c r="K30" s="8">
        <v>2534.461</v>
      </c>
      <c r="L30" s="26">
        <f t="shared" si="4"/>
        <v>0.012203742635500319</v>
      </c>
      <c r="M30" s="77">
        <f t="shared" si="5"/>
        <v>30.55699999999979</v>
      </c>
    </row>
    <row r="31" spans="1:13" ht="15">
      <c r="A31" s="153">
        <v>31</v>
      </c>
      <c r="B31" s="5" t="s">
        <v>214</v>
      </c>
      <c r="C31" s="8">
        <v>13639</v>
      </c>
      <c r="D31" s="12">
        <v>16655</v>
      </c>
      <c r="E31" s="9">
        <v>17096</v>
      </c>
      <c r="F31" s="29">
        <f t="shared" si="0"/>
        <v>0.005485376927149343</v>
      </c>
      <c r="G31" s="29">
        <f t="shared" si="1"/>
        <v>0.25346433022948894</v>
      </c>
      <c r="H31" s="8">
        <f t="shared" si="2"/>
        <v>3457</v>
      </c>
      <c r="I31" s="26">
        <f t="shared" si="3"/>
        <v>0.013186000030514318</v>
      </c>
      <c r="J31" s="9">
        <v>16876.27</v>
      </c>
      <c r="K31" s="8">
        <v>17164.18</v>
      </c>
      <c r="L31" s="26">
        <f t="shared" si="4"/>
        <v>0.017060049406652053</v>
      </c>
      <c r="M31" s="77">
        <f t="shared" si="5"/>
        <v>287.90999999999985</v>
      </c>
    </row>
    <row r="32" spans="1:13" ht="15">
      <c r="A32" s="153">
        <v>32</v>
      </c>
      <c r="B32" s="5" t="s">
        <v>215</v>
      </c>
      <c r="C32" s="8">
        <v>8901</v>
      </c>
      <c r="D32" s="12">
        <v>10899</v>
      </c>
      <c r="E32" s="9">
        <v>10873</v>
      </c>
      <c r="F32" s="29">
        <f t="shared" si="0"/>
        <v>0.003488681757656458</v>
      </c>
      <c r="G32" s="29">
        <f t="shared" si="1"/>
        <v>0.221548140658353</v>
      </c>
      <c r="H32" s="8">
        <f t="shared" si="2"/>
        <v>1972</v>
      </c>
      <c r="I32" s="26">
        <f t="shared" si="3"/>
        <v>0.0075217795950749886</v>
      </c>
      <c r="J32" s="9">
        <v>10854.12</v>
      </c>
      <c r="K32" s="8">
        <v>11018.72</v>
      </c>
      <c r="L32" s="26">
        <f t="shared" si="4"/>
        <v>0.015164748501029888</v>
      </c>
      <c r="M32" s="77">
        <f t="shared" si="5"/>
        <v>164.59999999999854</v>
      </c>
    </row>
    <row r="33" spans="1:13" ht="15">
      <c r="A33" s="153">
        <v>33</v>
      </c>
      <c r="B33" s="5" t="s">
        <v>216</v>
      </c>
      <c r="C33" s="8">
        <v>19683</v>
      </c>
      <c r="D33" s="12">
        <v>17996</v>
      </c>
      <c r="E33" s="9">
        <v>17888</v>
      </c>
      <c r="F33" s="29">
        <f t="shared" si="0"/>
        <v>0.005739495933133333</v>
      </c>
      <c r="G33" s="29">
        <f t="shared" si="1"/>
        <v>-0.09119544784839709</v>
      </c>
      <c r="H33" s="8">
        <f t="shared" si="2"/>
        <v>-1795</v>
      </c>
      <c r="I33" s="26">
        <f t="shared" si="3"/>
        <v>-0.006846650290648887</v>
      </c>
      <c r="J33" s="9">
        <v>18222.91</v>
      </c>
      <c r="K33" s="8">
        <v>17880.88</v>
      </c>
      <c r="L33" s="26">
        <f t="shared" si="4"/>
        <v>-0.018769230600381544</v>
      </c>
      <c r="M33" s="77">
        <f t="shared" si="5"/>
        <v>-342.02999999999884</v>
      </c>
    </row>
    <row r="34" spans="1:13" ht="15">
      <c r="A34" s="153">
        <v>35</v>
      </c>
      <c r="B34" s="5" t="s">
        <v>217</v>
      </c>
      <c r="C34" s="8">
        <v>10624</v>
      </c>
      <c r="D34" s="12">
        <v>11035</v>
      </c>
      <c r="E34" s="9">
        <v>10715</v>
      </c>
      <c r="F34" s="29">
        <f t="shared" si="0"/>
        <v>0.0034379862993919753</v>
      </c>
      <c r="G34" s="29">
        <f t="shared" si="1"/>
        <v>0.008565512048192772</v>
      </c>
      <c r="H34" s="8">
        <f t="shared" si="2"/>
        <v>91</v>
      </c>
      <c r="I34" s="26">
        <f t="shared" si="3"/>
        <v>0.00034710037685183775</v>
      </c>
      <c r="J34" s="9">
        <v>10524.25</v>
      </c>
      <c r="K34" s="8">
        <v>10398.97</v>
      </c>
      <c r="L34" s="26">
        <f t="shared" si="4"/>
        <v>-0.011903936147469003</v>
      </c>
      <c r="M34" s="77">
        <f t="shared" si="5"/>
        <v>-125.28000000000065</v>
      </c>
    </row>
    <row r="35" spans="1:13" ht="15">
      <c r="A35" s="153">
        <v>36</v>
      </c>
      <c r="B35" s="5" t="s">
        <v>218</v>
      </c>
      <c r="C35" s="8">
        <v>1341</v>
      </c>
      <c r="D35" s="12">
        <v>1446</v>
      </c>
      <c r="E35" s="9">
        <v>1132</v>
      </c>
      <c r="F35" s="29">
        <f t="shared" si="0"/>
        <v>0.0003632104984518634</v>
      </c>
      <c r="G35" s="29">
        <f t="shared" si="1"/>
        <v>-0.1558538404175988</v>
      </c>
      <c r="H35" s="8">
        <f t="shared" si="2"/>
        <v>-209</v>
      </c>
      <c r="I35" s="26">
        <f t="shared" si="3"/>
        <v>-0.0007971865798025723</v>
      </c>
      <c r="J35" s="9">
        <v>1405.683</v>
      </c>
      <c r="K35" s="8">
        <v>1079.428</v>
      </c>
      <c r="L35" s="26">
        <f t="shared" si="4"/>
        <v>-0.23209713712124275</v>
      </c>
      <c r="M35" s="77">
        <f t="shared" si="5"/>
        <v>-326.2549999999999</v>
      </c>
    </row>
    <row r="36" spans="1:13" ht="15">
      <c r="A36" s="153">
        <v>37</v>
      </c>
      <c r="B36" s="5" t="s">
        <v>219</v>
      </c>
      <c r="C36" s="8">
        <v>176</v>
      </c>
      <c r="D36" s="12">
        <v>298</v>
      </c>
      <c r="E36" s="9">
        <v>294</v>
      </c>
      <c r="F36" s="29">
        <f t="shared" si="0"/>
        <v>9.433205525163236E-05</v>
      </c>
      <c r="G36" s="29">
        <f t="shared" si="1"/>
        <v>0.6704545454545454</v>
      </c>
      <c r="H36" s="8">
        <f t="shared" si="2"/>
        <v>118</v>
      </c>
      <c r="I36" s="26">
        <f t="shared" si="3"/>
        <v>0.00045008620295073465</v>
      </c>
      <c r="J36" s="9">
        <v>299.0946</v>
      </c>
      <c r="K36" s="8">
        <v>304.785</v>
      </c>
      <c r="L36" s="26">
        <f t="shared" si="4"/>
        <v>0.019025418713677914</v>
      </c>
      <c r="M36" s="77">
        <f t="shared" si="5"/>
        <v>5.690400000000011</v>
      </c>
    </row>
    <row r="37" spans="1:13" ht="15">
      <c r="A37" s="153">
        <v>38</v>
      </c>
      <c r="B37" s="5" t="s">
        <v>220</v>
      </c>
      <c r="C37" s="8">
        <v>5241</v>
      </c>
      <c r="D37" s="12">
        <v>5773</v>
      </c>
      <c r="E37" s="9">
        <v>5599</v>
      </c>
      <c r="F37" s="29">
        <f t="shared" si="0"/>
        <v>0.0017964801950812572</v>
      </c>
      <c r="G37" s="29">
        <f t="shared" si="1"/>
        <v>0.06830757489028812</v>
      </c>
      <c r="H37" s="8">
        <f t="shared" si="2"/>
        <v>358</v>
      </c>
      <c r="I37" s="26">
        <f t="shared" si="3"/>
        <v>0.0013655157682742627</v>
      </c>
      <c r="J37" s="9">
        <v>5643.299</v>
      </c>
      <c r="K37" s="8">
        <v>5496.951</v>
      </c>
      <c r="L37" s="26">
        <f t="shared" si="4"/>
        <v>-0.025933057950677425</v>
      </c>
      <c r="M37" s="77">
        <f t="shared" si="5"/>
        <v>-146.34799999999996</v>
      </c>
    </row>
    <row r="38" spans="1:13" ht="15">
      <c r="A38" s="153">
        <v>39</v>
      </c>
      <c r="B38" s="5" t="s">
        <v>221</v>
      </c>
      <c r="C38" s="8">
        <v>419</v>
      </c>
      <c r="D38" s="12">
        <v>445</v>
      </c>
      <c r="E38" s="9">
        <v>370</v>
      </c>
      <c r="F38" s="29">
        <f t="shared" si="0"/>
        <v>0.00011871721239151011</v>
      </c>
      <c r="G38" s="29">
        <f t="shared" si="1"/>
        <v>-0.11694510739856802</v>
      </c>
      <c r="H38" s="8">
        <f t="shared" si="2"/>
        <v>-49</v>
      </c>
      <c r="I38" s="26">
        <f t="shared" si="3"/>
        <v>-0.0001869002029202203</v>
      </c>
      <c r="J38" s="9">
        <v>420.7543</v>
      </c>
      <c r="K38" s="8">
        <v>377.1509</v>
      </c>
      <c r="L38" s="26">
        <f t="shared" si="4"/>
        <v>-0.10363150180521036</v>
      </c>
      <c r="M38" s="77">
        <f t="shared" si="5"/>
        <v>-43.60340000000002</v>
      </c>
    </row>
    <row r="39" spans="1:13" ht="15">
      <c r="A39" s="153">
        <v>41</v>
      </c>
      <c r="B39" s="5" t="s">
        <v>222</v>
      </c>
      <c r="C39" s="8">
        <v>26675</v>
      </c>
      <c r="D39" s="12">
        <v>29068</v>
      </c>
      <c r="E39" s="9">
        <v>29384</v>
      </c>
      <c r="F39" s="29">
        <f t="shared" si="0"/>
        <v>0.009428071807870631</v>
      </c>
      <c r="G39" s="29">
        <f t="shared" si="1"/>
        <v>0.10155576382380506</v>
      </c>
      <c r="H39" s="8">
        <f t="shared" si="2"/>
        <v>2709</v>
      </c>
      <c r="I39" s="26">
        <f t="shared" si="3"/>
        <v>0.010332911218589324</v>
      </c>
      <c r="J39" s="9">
        <v>29390.1</v>
      </c>
      <c r="K39" s="8">
        <v>29396.49</v>
      </c>
      <c r="L39" s="26">
        <f t="shared" si="4"/>
        <v>0.00021742015168383424</v>
      </c>
      <c r="M39" s="77">
        <f t="shared" si="5"/>
        <v>6.390000000003056</v>
      </c>
    </row>
    <row r="40" spans="1:13" ht="15">
      <c r="A40" s="153">
        <v>42</v>
      </c>
      <c r="B40" s="5" t="s">
        <v>223</v>
      </c>
      <c r="C40" s="8">
        <v>13312</v>
      </c>
      <c r="D40" s="12">
        <v>14501</v>
      </c>
      <c r="E40" s="9">
        <v>13324</v>
      </c>
      <c r="F40" s="29">
        <f t="shared" si="0"/>
        <v>0.004275103075417516</v>
      </c>
      <c r="G40" s="29">
        <f t="shared" si="1"/>
        <v>0.0009014423076923077</v>
      </c>
      <c r="H40" s="8">
        <f t="shared" si="2"/>
        <v>12</v>
      </c>
      <c r="I40" s="26">
        <f t="shared" si="3"/>
        <v>4.5771478266176404E-05</v>
      </c>
      <c r="J40" s="9">
        <v>14445.17</v>
      </c>
      <c r="K40" s="8">
        <v>13359.78</v>
      </c>
      <c r="L40" s="26">
        <f t="shared" si="4"/>
        <v>-0.07513861034518801</v>
      </c>
      <c r="M40" s="77">
        <f t="shared" si="5"/>
        <v>-1085.3899999999994</v>
      </c>
    </row>
    <row r="41" spans="1:13" ht="15">
      <c r="A41" s="153">
        <v>43</v>
      </c>
      <c r="B41" s="5" t="s">
        <v>224</v>
      </c>
      <c r="C41" s="8">
        <v>44528</v>
      </c>
      <c r="D41" s="12">
        <v>48477</v>
      </c>
      <c r="E41" s="9">
        <v>48569</v>
      </c>
      <c r="F41" s="29">
        <f t="shared" si="0"/>
        <v>0.015583719699035823</v>
      </c>
      <c r="G41" s="29">
        <f t="shared" si="1"/>
        <v>0.09075188645346748</v>
      </c>
      <c r="H41" s="8">
        <f t="shared" si="2"/>
        <v>4041</v>
      </c>
      <c r="I41" s="26">
        <f t="shared" si="3"/>
        <v>0.015413545306134905</v>
      </c>
      <c r="J41" s="9">
        <v>48923.32</v>
      </c>
      <c r="K41" s="8">
        <v>48780.59</v>
      </c>
      <c r="L41" s="26">
        <f t="shared" si="4"/>
        <v>-0.0029174226115480963</v>
      </c>
      <c r="M41" s="77">
        <f t="shared" si="5"/>
        <v>-142.7300000000032</v>
      </c>
    </row>
    <row r="42" spans="1:13" ht="15">
      <c r="A42" s="153">
        <v>45</v>
      </c>
      <c r="B42" s="5" t="s">
        <v>225</v>
      </c>
      <c r="C42" s="8">
        <v>20382</v>
      </c>
      <c r="D42" s="12">
        <v>22638</v>
      </c>
      <c r="E42" s="9">
        <v>22800</v>
      </c>
      <c r="F42" s="29">
        <f t="shared" si="0"/>
        <v>0.007315547141963326</v>
      </c>
      <c r="G42" s="29">
        <f t="shared" si="1"/>
        <v>0.11863408890197233</v>
      </c>
      <c r="H42" s="8">
        <f t="shared" si="2"/>
        <v>2418</v>
      </c>
      <c r="I42" s="26">
        <f t="shared" si="3"/>
        <v>0.009222952870634545</v>
      </c>
      <c r="J42" s="9">
        <v>22751.3</v>
      </c>
      <c r="K42" s="8">
        <v>22911.97</v>
      </c>
      <c r="L42" s="26">
        <f t="shared" si="4"/>
        <v>0.007062014038758308</v>
      </c>
      <c r="M42" s="77">
        <f t="shared" si="5"/>
        <v>160.6700000000019</v>
      </c>
    </row>
    <row r="43" spans="1:13" ht="15">
      <c r="A43" s="153">
        <v>46</v>
      </c>
      <c r="B43" s="5" t="s">
        <v>226</v>
      </c>
      <c r="C43" s="8">
        <v>136056</v>
      </c>
      <c r="D43" s="12">
        <v>140357</v>
      </c>
      <c r="E43" s="9">
        <v>141918</v>
      </c>
      <c r="F43" s="29">
        <f t="shared" si="0"/>
        <v>0.04553543067075225</v>
      </c>
      <c r="G43" s="29">
        <f t="shared" si="1"/>
        <v>0.04308520021167755</v>
      </c>
      <c r="H43" s="8">
        <f t="shared" si="2"/>
        <v>5862</v>
      </c>
      <c r="I43" s="26">
        <f t="shared" si="3"/>
        <v>0.022359367133027174</v>
      </c>
      <c r="J43" s="9">
        <v>140196.2</v>
      </c>
      <c r="K43" s="8">
        <v>141250.1</v>
      </c>
      <c r="L43" s="26">
        <f t="shared" si="4"/>
        <v>0.007517322152811518</v>
      </c>
      <c r="M43" s="77">
        <f t="shared" si="5"/>
        <v>1053.8999999999942</v>
      </c>
    </row>
    <row r="44" spans="1:13" ht="15">
      <c r="A44" s="153">
        <v>47</v>
      </c>
      <c r="B44" s="5" t="s">
        <v>227</v>
      </c>
      <c r="C44" s="8">
        <v>377704</v>
      </c>
      <c r="D44" s="12">
        <v>392560</v>
      </c>
      <c r="E44" s="9">
        <v>400048</v>
      </c>
      <c r="F44" s="29">
        <f t="shared" si="0"/>
        <v>0.12835833346702388</v>
      </c>
      <c r="G44" s="29">
        <f t="shared" si="1"/>
        <v>0.05915743545210006</v>
      </c>
      <c r="H44" s="8">
        <f t="shared" si="2"/>
        <v>22344</v>
      </c>
      <c r="I44" s="26">
        <f t="shared" si="3"/>
        <v>0.08522649253162046</v>
      </c>
      <c r="J44" s="9">
        <v>395083.4</v>
      </c>
      <c r="K44" s="8">
        <v>398153.9</v>
      </c>
      <c r="L44" s="26">
        <f t="shared" si="4"/>
        <v>0.007771776794469218</v>
      </c>
      <c r="M44" s="77">
        <f t="shared" si="5"/>
        <v>3070.5</v>
      </c>
    </row>
    <row r="45" spans="1:13" ht="15">
      <c r="A45" s="153">
        <v>49</v>
      </c>
      <c r="B45" s="5" t="s">
        <v>228</v>
      </c>
      <c r="C45" s="8">
        <v>60594</v>
      </c>
      <c r="D45" s="12">
        <v>62911</v>
      </c>
      <c r="E45" s="9">
        <v>63196</v>
      </c>
      <c r="F45" s="29">
        <f t="shared" si="0"/>
        <v>0.02027689987646993</v>
      </c>
      <c r="G45" s="29">
        <f t="shared" si="1"/>
        <v>0.04294154536752814</v>
      </c>
      <c r="H45" s="8">
        <f t="shared" si="2"/>
        <v>2602</v>
      </c>
      <c r="I45" s="26">
        <f t="shared" si="3"/>
        <v>0.00992478220404925</v>
      </c>
      <c r="J45" s="9">
        <v>62481.66</v>
      </c>
      <c r="K45" s="8">
        <v>62740.8</v>
      </c>
      <c r="L45" s="26">
        <f t="shared" si="4"/>
        <v>0.004147457029790812</v>
      </c>
      <c r="M45" s="77">
        <f t="shared" si="5"/>
        <v>259.1399999999994</v>
      </c>
    </row>
    <row r="46" spans="1:13" ht="15">
      <c r="A46" s="153">
        <v>50</v>
      </c>
      <c r="B46" s="5" t="s">
        <v>229</v>
      </c>
      <c r="C46" s="8">
        <v>1224</v>
      </c>
      <c r="D46" s="12">
        <v>1601</v>
      </c>
      <c r="E46" s="9">
        <v>1716</v>
      </c>
      <c r="F46" s="29">
        <f t="shared" si="0"/>
        <v>0.0005505911796319766</v>
      </c>
      <c r="G46" s="29">
        <f t="shared" si="1"/>
        <v>0.4019607843137255</v>
      </c>
      <c r="H46" s="8">
        <f t="shared" si="2"/>
        <v>492</v>
      </c>
      <c r="I46" s="26">
        <f t="shared" si="3"/>
        <v>0.0018766306089132326</v>
      </c>
      <c r="J46" s="9">
        <v>1695.838</v>
      </c>
      <c r="K46" s="8">
        <v>1711.305</v>
      </c>
      <c r="L46" s="26">
        <f t="shared" si="4"/>
        <v>0.009120564582230201</v>
      </c>
      <c r="M46" s="77">
        <f t="shared" si="5"/>
        <v>15.467000000000098</v>
      </c>
    </row>
    <row r="47" spans="1:13" ht="15">
      <c r="A47" s="153">
        <v>51</v>
      </c>
      <c r="B47" s="5" t="s">
        <v>230</v>
      </c>
      <c r="C47" s="8">
        <v>2069</v>
      </c>
      <c r="D47" s="12">
        <v>8252</v>
      </c>
      <c r="E47" s="9">
        <v>8562</v>
      </c>
      <c r="F47" s="29">
        <f t="shared" si="0"/>
        <v>0.0027471804662057018</v>
      </c>
      <c r="G47" s="29">
        <f t="shared" si="1"/>
        <v>3.138231029482842</v>
      </c>
      <c r="H47" s="8">
        <f t="shared" si="2"/>
        <v>6493</v>
      </c>
      <c r="I47" s="26">
        <f t="shared" si="3"/>
        <v>0.024766184031856948</v>
      </c>
      <c r="J47" s="9">
        <v>8328.592</v>
      </c>
      <c r="K47" s="8">
        <v>8407.212</v>
      </c>
      <c r="L47" s="26">
        <f t="shared" si="4"/>
        <v>0.009439770852023844</v>
      </c>
      <c r="M47" s="77">
        <f t="shared" si="5"/>
        <v>78.61999999999898</v>
      </c>
    </row>
    <row r="48" spans="1:13" ht="15">
      <c r="A48" s="153">
        <v>52</v>
      </c>
      <c r="B48" s="5" t="s">
        <v>231</v>
      </c>
      <c r="C48" s="8">
        <v>42069</v>
      </c>
      <c r="D48" s="12">
        <v>38778</v>
      </c>
      <c r="E48" s="9">
        <v>40215</v>
      </c>
      <c r="F48" s="29">
        <f t="shared" si="0"/>
        <v>0.012903277557633997</v>
      </c>
      <c r="G48" s="29">
        <f t="shared" si="1"/>
        <v>-0.04407045567995436</v>
      </c>
      <c r="H48" s="8">
        <f t="shared" si="2"/>
        <v>-1854</v>
      </c>
      <c r="I48" s="26">
        <f t="shared" si="3"/>
        <v>-0.0070716933921242545</v>
      </c>
      <c r="J48" s="9">
        <v>40519.62</v>
      </c>
      <c r="K48" s="8">
        <v>40634.53</v>
      </c>
      <c r="L48" s="26">
        <f t="shared" si="4"/>
        <v>0.002835910109719593</v>
      </c>
      <c r="M48" s="77">
        <f t="shared" si="5"/>
        <v>114.90999999999622</v>
      </c>
    </row>
    <row r="49" spans="1:13" ht="15">
      <c r="A49" s="153">
        <v>53</v>
      </c>
      <c r="B49" s="5" t="s">
        <v>232</v>
      </c>
      <c r="C49" s="8">
        <v>3466</v>
      </c>
      <c r="D49" s="12">
        <v>3227</v>
      </c>
      <c r="E49" s="9">
        <v>3307</v>
      </c>
      <c r="F49" s="29">
        <f t="shared" si="0"/>
        <v>0.0010610751929154701</v>
      </c>
      <c r="G49" s="29">
        <f t="shared" si="1"/>
        <v>-0.045874206578188116</v>
      </c>
      <c r="H49" s="8">
        <f t="shared" si="2"/>
        <v>-159</v>
      </c>
      <c r="I49" s="26">
        <f t="shared" si="3"/>
        <v>-0.0006064720870268374</v>
      </c>
      <c r="J49" s="9">
        <v>3165.246</v>
      </c>
      <c r="K49" s="8">
        <v>3135.074</v>
      </c>
      <c r="L49" s="26">
        <f t="shared" si="4"/>
        <v>-0.009532276480248304</v>
      </c>
      <c r="M49" s="77">
        <f t="shared" si="5"/>
        <v>-30.172000000000025</v>
      </c>
    </row>
    <row r="50" spans="1:13" ht="15">
      <c r="A50" s="153">
        <v>55</v>
      </c>
      <c r="B50" s="5" t="s">
        <v>233</v>
      </c>
      <c r="C50" s="8">
        <v>74137</v>
      </c>
      <c r="D50" s="12">
        <v>76700</v>
      </c>
      <c r="E50" s="9">
        <v>89358</v>
      </c>
      <c r="F50" s="29">
        <f t="shared" si="0"/>
        <v>0.028671169364542056</v>
      </c>
      <c r="G50" s="29">
        <f t="shared" si="1"/>
        <v>0.20530908992810606</v>
      </c>
      <c r="H50" s="8">
        <f t="shared" si="2"/>
        <v>15221</v>
      </c>
      <c r="I50" s="26">
        <f t="shared" si="3"/>
        <v>0.05805730589078925</v>
      </c>
      <c r="J50" s="9">
        <v>78224.29</v>
      </c>
      <c r="K50" s="8">
        <v>75106.69</v>
      </c>
      <c r="L50" s="26">
        <f t="shared" si="4"/>
        <v>-0.039854628274670074</v>
      </c>
      <c r="M50" s="77">
        <f t="shared" si="5"/>
        <v>-3117.5999999999913</v>
      </c>
    </row>
    <row r="51" spans="1:13" ht="15">
      <c r="A51" s="153">
        <v>56</v>
      </c>
      <c r="B51" s="5" t="s">
        <v>234</v>
      </c>
      <c r="C51" s="8">
        <v>97798</v>
      </c>
      <c r="D51" s="12">
        <v>117770</v>
      </c>
      <c r="E51" s="9">
        <v>120727</v>
      </c>
      <c r="F51" s="29">
        <f t="shared" si="0"/>
        <v>0.0387361429740266</v>
      </c>
      <c r="G51" s="29">
        <f t="shared" si="1"/>
        <v>0.23445264729340068</v>
      </c>
      <c r="H51" s="8">
        <f t="shared" si="2"/>
        <v>22929</v>
      </c>
      <c r="I51" s="26">
        <f t="shared" si="3"/>
        <v>0.08745785209709657</v>
      </c>
      <c r="J51" s="9">
        <v>117177.1</v>
      </c>
      <c r="K51" s="8">
        <v>119384.8</v>
      </c>
      <c r="L51" s="26">
        <f t="shared" si="4"/>
        <v>0.01884071205039207</v>
      </c>
      <c r="M51" s="77">
        <f t="shared" si="5"/>
        <v>2207.699999999997</v>
      </c>
    </row>
    <row r="52" spans="1:13" ht="15">
      <c r="A52" s="153">
        <v>58</v>
      </c>
      <c r="B52" s="5" t="s">
        <v>235</v>
      </c>
      <c r="C52" s="8">
        <v>4851</v>
      </c>
      <c r="D52" s="12">
        <v>5700</v>
      </c>
      <c r="E52" s="9">
        <v>5459</v>
      </c>
      <c r="F52" s="29">
        <f t="shared" si="0"/>
        <v>0.001751560168770956</v>
      </c>
      <c r="G52" s="29">
        <f t="shared" si="1"/>
        <v>0.1253349824778396</v>
      </c>
      <c r="H52" s="8">
        <f t="shared" si="2"/>
        <v>608</v>
      </c>
      <c r="I52" s="26">
        <f t="shared" si="3"/>
        <v>0.002319088232152938</v>
      </c>
      <c r="J52" s="9">
        <v>5697.416</v>
      </c>
      <c r="K52" s="8">
        <v>4981.755</v>
      </c>
      <c r="L52" s="26">
        <f t="shared" si="4"/>
        <v>-0.12561150528590506</v>
      </c>
      <c r="M52" s="77">
        <f t="shared" si="5"/>
        <v>-715.6610000000001</v>
      </c>
    </row>
    <row r="53" spans="1:13" ht="15">
      <c r="A53" s="153">
        <v>59</v>
      </c>
      <c r="B53" s="5" t="s">
        <v>236</v>
      </c>
      <c r="C53" s="8">
        <v>6079</v>
      </c>
      <c r="D53" s="12">
        <v>7959</v>
      </c>
      <c r="E53" s="9">
        <v>7818</v>
      </c>
      <c r="F53" s="29">
        <f t="shared" si="0"/>
        <v>0.00250846261209953</v>
      </c>
      <c r="G53" s="29">
        <f t="shared" si="1"/>
        <v>0.28606678730054286</v>
      </c>
      <c r="H53" s="8">
        <f t="shared" si="2"/>
        <v>1739</v>
      </c>
      <c r="I53" s="26">
        <f t="shared" si="3"/>
        <v>0.006633050058740064</v>
      </c>
      <c r="J53" s="9">
        <v>7853.574</v>
      </c>
      <c r="K53" s="8">
        <v>7977.129</v>
      </c>
      <c r="L53" s="26">
        <f t="shared" si="4"/>
        <v>0.015732327727478</v>
      </c>
      <c r="M53" s="77">
        <f t="shared" si="5"/>
        <v>123.55500000000029</v>
      </c>
    </row>
    <row r="54" spans="1:13" ht="15">
      <c r="A54" s="153">
        <v>60</v>
      </c>
      <c r="B54" s="5" t="s">
        <v>237</v>
      </c>
      <c r="C54" s="8">
        <v>2008</v>
      </c>
      <c r="D54" s="12">
        <v>2447</v>
      </c>
      <c r="E54" s="9">
        <v>2498</v>
      </c>
      <c r="F54" s="29">
        <f t="shared" si="0"/>
        <v>0.0008015016123080872</v>
      </c>
      <c r="G54" s="29">
        <f t="shared" si="1"/>
        <v>0.24402390438247012</v>
      </c>
      <c r="H54" s="8">
        <f t="shared" si="2"/>
        <v>490</v>
      </c>
      <c r="I54" s="26">
        <f t="shared" si="3"/>
        <v>0.0018690020292022032</v>
      </c>
      <c r="J54" s="9">
        <v>2433.619</v>
      </c>
      <c r="K54" s="8">
        <v>2472.898</v>
      </c>
      <c r="L54" s="26">
        <f t="shared" si="4"/>
        <v>0.016140159983958045</v>
      </c>
      <c r="M54" s="77">
        <f t="shared" si="5"/>
        <v>39.278999999999996</v>
      </c>
    </row>
    <row r="55" spans="1:13" ht="15">
      <c r="A55" s="153">
        <v>61</v>
      </c>
      <c r="B55" s="5" t="s">
        <v>238</v>
      </c>
      <c r="C55" s="8">
        <v>4924</v>
      </c>
      <c r="D55" s="12">
        <v>6707</v>
      </c>
      <c r="E55" s="9">
        <v>6328</v>
      </c>
      <c r="F55" s="29">
        <f t="shared" si="0"/>
        <v>0.002030385189225611</v>
      </c>
      <c r="G55" s="29">
        <f t="shared" si="1"/>
        <v>0.2851340373679935</v>
      </c>
      <c r="H55" s="8">
        <f t="shared" si="2"/>
        <v>1404</v>
      </c>
      <c r="I55" s="26">
        <f t="shared" si="3"/>
        <v>0.005355262957142639</v>
      </c>
      <c r="J55" s="9">
        <v>6441.313</v>
      </c>
      <c r="K55" s="8">
        <v>6068.995</v>
      </c>
      <c r="L55" s="26">
        <f t="shared" si="4"/>
        <v>-0.057801569338425285</v>
      </c>
      <c r="M55" s="77">
        <f t="shared" si="5"/>
        <v>-372.3180000000002</v>
      </c>
    </row>
    <row r="56" spans="1:13" ht="15">
      <c r="A56" s="153">
        <v>62</v>
      </c>
      <c r="B56" s="5" t="s">
        <v>239</v>
      </c>
      <c r="C56" s="8">
        <v>14800</v>
      </c>
      <c r="D56" s="12">
        <v>18013</v>
      </c>
      <c r="E56" s="9">
        <v>17967</v>
      </c>
      <c r="F56" s="29">
        <f t="shared" si="0"/>
        <v>0.0057648436622655735</v>
      </c>
      <c r="G56" s="29">
        <f t="shared" si="1"/>
        <v>0.2139864864864865</v>
      </c>
      <c r="H56" s="8">
        <f t="shared" si="2"/>
        <v>3167</v>
      </c>
      <c r="I56" s="26">
        <f t="shared" si="3"/>
        <v>0.012079855972415055</v>
      </c>
      <c r="J56" s="9">
        <v>17816.46</v>
      </c>
      <c r="K56" s="8">
        <v>17929.55</v>
      </c>
      <c r="L56" s="26">
        <f t="shared" si="4"/>
        <v>0.006347501130976645</v>
      </c>
      <c r="M56" s="77">
        <f t="shared" si="5"/>
        <v>113.09000000000015</v>
      </c>
    </row>
    <row r="57" spans="1:13" ht="15">
      <c r="A57" s="153">
        <v>63</v>
      </c>
      <c r="B57" s="5" t="s">
        <v>240</v>
      </c>
      <c r="C57" s="8">
        <v>26651</v>
      </c>
      <c r="D57" s="12">
        <v>28871</v>
      </c>
      <c r="E57" s="9">
        <v>29150</v>
      </c>
      <c r="F57" s="29">
        <f t="shared" si="0"/>
        <v>0.00935299119246627</v>
      </c>
      <c r="G57" s="29">
        <f t="shared" si="1"/>
        <v>0.0937675884582192</v>
      </c>
      <c r="H57" s="8">
        <f t="shared" si="2"/>
        <v>2499</v>
      </c>
      <c r="I57" s="26">
        <f t="shared" si="3"/>
        <v>0.009531910348931236</v>
      </c>
      <c r="J57" s="9">
        <v>28992.08</v>
      </c>
      <c r="K57" s="8">
        <v>30029.7</v>
      </c>
      <c r="L57" s="26">
        <f t="shared" si="4"/>
        <v>0.03578977431077725</v>
      </c>
      <c r="M57" s="77">
        <f t="shared" si="5"/>
        <v>1037.619999999999</v>
      </c>
    </row>
    <row r="58" spans="1:13" ht="15">
      <c r="A58" s="153">
        <v>64</v>
      </c>
      <c r="B58" s="5" t="s">
        <v>241</v>
      </c>
      <c r="C58" s="8">
        <v>37599</v>
      </c>
      <c r="D58" s="12">
        <v>40538</v>
      </c>
      <c r="E58" s="9">
        <v>40945</v>
      </c>
      <c r="F58" s="29">
        <f t="shared" si="0"/>
        <v>0.013137503409109139</v>
      </c>
      <c r="G58" s="29">
        <f t="shared" si="1"/>
        <v>0.08899172850341765</v>
      </c>
      <c r="H58" s="8">
        <f t="shared" si="2"/>
        <v>3346</v>
      </c>
      <c r="I58" s="26">
        <f t="shared" si="3"/>
        <v>0.012762613856552188</v>
      </c>
      <c r="J58" s="9">
        <v>40438.87</v>
      </c>
      <c r="K58" s="8">
        <v>40800.74</v>
      </c>
      <c r="L58" s="26">
        <f t="shared" si="4"/>
        <v>0.008948568543087265</v>
      </c>
      <c r="M58" s="77">
        <f t="shared" si="5"/>
        <v>361.86999999999534</v>
      </c>
    </row>
    <row r="59" spans="1:13" ht="15">
      <c r="A59" s="153">
        <v>65</v>
      </c>
      <c r="B59" s="5" t="s">
        <v>242</v>
      </c>
      <c r="C59" s="8">
        <v>12926</v>
      </c>
      <c r="D59" s="12">
        <v>13137</v>
      </c>
      <c r="E59" s="9">
        <v>13273</v>
      </c>
      <c r="F59" s="29">
        <f t="shared" si="0"/>
        <v>0.004258739351547335</v>
      </c>
      <c r="G59" s="29">
        <f t="shared" si="1"/>
        <v>0.026845118366083862</v>
      </c>
      <c r="H59" s="8">
        <f t="shared" si="2"/>
        <v>347</v>
      </c>
      <c r="I59" s="26">
        <f t="shared" si="3"/>
        <v>0.001323558579863601</v>
      </c>
      <c r="J59" s="9">
        <v>12870.07</v>
      </c>
      <c r="K59" s="8">
        <v>13156.22</v>
      </c>
      <c r="L59" s="26">
        <f t="shared" si="4"/>
        <v>0.02223375630435574</v>
      </c>
      <c r="M59" s="77">
        <f t="shared" si="5"/>
        <v>286.14999999999964</v>
      </c>
    </row>
    <row r="60" spans="1:13" ht="15">
      <c r="A60" s="153">
        <v>66</v>
      </c>
      <c r="B60" s="5" t="s">
        <v>243</v>
      </c>
      <c r="C60" s="8">
        <v>17389</v>
      </c>
      <c r="D60" s="12">
        <v>20644</v>
      </c>
      <c r="E60" s="9">
        <v>20752</v>
      </c>
      <c r="F60" s="29">
        <f t="shared" si="0"/>
        <v>0.006658431328509778</v>
      </c>
      <c r="G60" s="29">
        <f t="shared" si="1"/>
        <v>0.19339812525159583</v>
      </c>
      <c r="H60" s="8">
        <f t="shared" si="2"/>
        <v>3363</v>
      </c>
      <c r="I60" s="26">
        <f t="shared" si="3"/>
        <v>0.012827456784095937</v>
      </c>
      <c r="J60" s="9">
        <v>21218.61</v>
      </c>
      <c r="K60" s="8">
        <v>21134.36</v>
      </c>
      <c r="L60" s="26">
        <f t="shared" si="4"/>
        <v>-0.003970571116581152</v>
      </c>
      <c r="M60" s="77">
        <f t="shared" si="5"/>
        <v>-84.25</v>
      </c>
    </row>
    <row r="61" spans="1:13" ht="15">
      <c r="A61" s="153">
        <v>68</v>
      </c>
      <c r="B61" s="5" t="s">
        <v>244</v>
      </c>
      <c r="C61" s="8">
        <v>8281</v>
      </c>
      <c r="D61" s="12">
        <v>11280</v>
      </c>
      <c r="E61" s="9">
        <v>11547</v>
      </c>
      <c r="F61" s="29">
        <f t="shared" si="0"/>
        <v>0.003704939598607479</v>
      </c>
      <c r="G61" s="29">
        <f t="shared" si="1"/>
        <v>0.39439681197922954</v>
      </c>
      <c r="H61" s="8">
        <f t="shared" si="2"/>
        <v>3266</v>
      </c>
      <c r="I61" s="26">
        <f t="shared" si="3"/>
        <v>0.012457470668111011</v>
      </c>
      <c r="J61" s="9">
        <v>11361.32</v>
      </c>
      <c r="K61" s="8">
        <v>11470.98</v>
      </c>
      <c r="L61" s="26">
        <f t="shared" si="4"/>
        <v>0.009652047473356956</v>
      </c>
      <c r="M61" s="77">
        <f t="shared" si="5"/>
        <v>109.65999999999985</v>
      </c>
    </row>
    <row r="62" spans="1:13" ht="15">
      <c r="A62" s="153">
        <v>69</v>
      </c>
      <c r="B62" s="5" t="s">
        <v>245</v>
      </c>
      <c r="C62" s="8">
        <v>60299</v>
      </c>
      <c r="D62" s="12">
        <v>66030</v>
      </c>
      <c r="E62" s="9">
        <v>66614</v>
      </c>
      <c r="F62" s="29">
        <f t="shared" si="0"/>
        <v>0.02137359023310285</v>
      </c>
      <c r="G62" s="29">
        <f t="shared" si="1"/>
        <v>0.10472810494369725</v>
      </c>
      <c r="H62" s="8">
        <f t="shared" si="2"/>
        <v>6315</v>
      </c>
      <c r="I62" s="26">
        <f t="shared" si="3"/>
        <v>0.024087240437575333</v>
      </c>
      <c r="J62" s="9">
        <v>66439.85</v>
      </c>
      <c r="K62" s="8">
        <v>66786.24</v>
      </c>
      <c r="L62" s="26">
        <f t="shared" si="4"/>
        <v>0.005213587929533245</v>
      </c>
      <c r="M62" s="77">
        <f t="shared" si="5"/>
        <v>346.3899999999994</v>
      </c>
    </row>
    <row r="63" spans="1:13" ht="15">
      <c r="A63" s="153">
        <v>70</v>
      </c>
      <c r="B63" s="5" t="s">
        <v>246</v>
      </c>
      <c r="C63" s="8">
        <v>111629</v>
      </c>
      <c r="D63" s="12">
        <v>93933</v>
      </c>
      <c r="E63" s="9">
        <v>89951</v>
      </c>
      <c r="F63" s="29">
        <f t="shared" si="0"/>
        <v>0.02886143776169926</v>
      </c>
      <c r="G63" s="29">
        <f t="shared" si="1"/>
        <v>-0.1941968484891919</v>
      </c>
      <c r="H63" s="8">
        <f t="shared" si="2"/>
        <v>-21678</v>
      </c>
      <c r="I63" s="26">
        <f t="shared" si="3"/>
        <v>-0.08268617548784767</v>
      </c>
      <c r="J63" s="9">
        <v>94481.29</v>
      </c>
      <c r="K63" s="8">
        <v>90194.96</v>
      </c>
      <c r="L63" s="26">
        <f t="shared" si="4"/>
        <v>-0.04536697159829197</v>
      </c>
      <c r="M63" s="77">
        <f t="shared" si="5"/>
        <v>-4286.329999999987</v>
      </c>
    </row>
    <row r="64" spans="1:13" ht="15">
      <c r="A64" s="153">
        <v>71</v>
      </c>
      <c r="B64" s="5" t="s">
        <v>247</v>
      </c>
      <c r="C64" s="8">
        <v>33704</v>
      </c>
      <c r="D64" s="12">
        <v>37476</v>
      </c>
      <c r="E64" s="9">
        <v>37331</v>
      </c>
      <c r="F64" s="29">
        <f t="shared" si="0"/>
        <v>0.011977925015641796</v>
      </c>
      <c r="G64" s="29">
        <f t="shared" si="1"/>
        <v>0.10761333966294802</v>
      </c>
      <c r="H64" s="8">
        <f t="shared" si="2"/>
        <v>3627</v>
      </c>
      <c r="I64" s="26">
        <f t="shared" si="3"/>
        <v>0.013834429305951818</v>
      </c>
      <c r="J64" s="9">
        <v>37641.61</v>
      </c>
      <c r="K64" s="8">
        <v>37857.55</v>
      </c>
      <c r="L64" s="26">
        <f t="shared" si="4"/>
        <v>0.005736736552979597</v>
      </c>
      <c r="M64" s="77">
        <f t="shared" si="5"/>
        <v>215.94000000000233</v>
      </c>
    </row>
    <row r="65" spans="1:13" ht="15">
      <c r="A65" s="153">
        <v>72</v>
      </c>
      <c r="B65" s="5" t="s">
        <v>248</v>
      </c>
      <c r="C65" s="8">
        <v>2552</v>
      </c>
      <c r="D65" s="12">
        <v>3043</v>
      </c>
      <c r="E65" s="9">
        <v>2540</v>
      </c>
      <c r="F65" s="29">
        <f t="shared" si="0"/>
        <v>0.0008149776202011776</v>
      </c>
      <c r="G65" s="29">
        <f t="shared" si="1"/>
        <v>-0.004702194357366771</v>
      </c>
      <c r="H65" s="8">
        <f t="shared" si="2"/>
        <v>-12</v>
      </c>
      <c r="I65" s="26">
        <f t="shared" si="3"/>
        <v>-4.5771478266176404E-05</v>
      </c>
      <c r="J65" s="9">
        <v>2977.998</v>
      </c>
      <c r="K65" s="8">
        <v>2531.374</v>
      </c>
      <c r="L65" s="26">
        <f t="shared" si="4"/>
        <v>-0.1499745802381332</v>
      </c>
      <c r="M65" s="77">
        <f t="shared" si="5"/>
        <v>-446.62400000000025</v>
      </c>
    </row>
    <row r="66" spans="1:13" ht="15">
      <c r="A66" s="153">
        <v>73</v>
      </c>
      <c r="B66" s="5" t="s">
        <v>249</v>
      </c>
      <c r="C66" s="8">
        <v>23202</v>
      </c>
      <c r="D66" s="12">
        <v>24102</v>
      </c>
      <c r="E66" s="9">
        <v>25216</v>
      </c>
      <c r="F66" s="29">
        <f t="shared" si="0"/>
        <v>0.008090738453146808</v>
      </c>
      <c r="G66" s="29">
        <f t="shared" si="1"/>
        <v>0.0868028618222567</v>
      </c>
      <c r="H66" s="8">
        <f t="shared" si="2"/>
        <v>2014</v>
      </c>
      <c r="I66" s="26">
        <f t="shared" si="3"/>
        <v>0.007681979769006606</v>
      </c>
      <c r="J66" s="9">
        <v>24621.31</v>
      </c>
      <c r="K66" s="8">
        <v>24912.35</v>
      </c>
      <c r="L66" s="26">
        <f t="shared" si="4"/>
        <v>0.011820654546813197</v>
      </c>
      <c r="M66" s="77">
        <f t="shared" si="5"/>
        <v>291.03999999999724</v>
      </c>
    </row>
    <row r="67" spans="1:13" ht="15">
      <c r="A67" s="153">
        <v>74</v>
      </c>
      <c r="B67" s="5" t="s">
        <v>250</v>
      </c>
      <c r="C67" s="8">
        <v>4673</v>
      </c>
      <c r="D67" s="12">
        <v>6071</v>
      </c>
      <c r="E67" s="9">
        <v>6175</v>
      </c>
      <c r="F67" s="29">
        <f aca="true" t="shared" si="6" ref="F67:F90">E67/$E$90</f>
        <v>0.0019812940176150676</v>
      </c>
      <c r="G67" s="29">
        <f aca="true" t="shared" si="7" ref="G67:G90">(E67-C67)/C67</f>
        <v>0.32142092873956774</v>
      </c>
      <c r="H67" s="8">
        <f aca="true" t="shared" si="8" ref="H67:H90">E67-C67</f>
        <v>1502</v>
      </c>
      <c r="I67" s="26">
        <f aca="true" t="shared" si="9" ref="I67:I90">H67/$H$90</f>
        <v>0.00572906336298308</v>
      </c>
      <c r="J67" s="9">
        <v>6124.829</v>
      </c>
      <c r="K67" s="8">
        <v>6247.807</v>
      </c>
      <c r="L67" s="26">
        <f aca="true" t="shared" si="10" ref="L67:L90">(K67-J67)/J67</f>
        <v>0.02007860137809563</v>
      </c>
      <c r="M67" s="77">
        <f aca="true" t="shared" si="11" ref="M67:M90">K67-J67</f>
        <v>122.97800000000007</v>
      </c>
    </row>
    <row r="68" spans="1:13" ht="15">
      <c r="A68" s="153">
        <v>75</v>
      </c>
      <c r="B68" s="5" t="s">
        <v>251</v>
      </c>
      <c r="C68" s="8">
        <v>8578</v>
      </c>
      <c r="D68" s="12">
        <v>3620</v>
      </c>
      <c r="E68" s="9">
        <v>3390</v>
      </c>
      <c r="F68" s="29">
        <f t="shared" si="6"/>
        <v>0.0010877063513708629</v>
      </c>
      <c r="G68" s="29">
        <f t="shared" si="7"/>
        <v>-0.604802984378643</v>
      </c>
      <c r="H68" s="8">
        <f t="shared" si="8"/>
        <v>-5188</v>
      </c>
      <c r="I68" s="26">
        <f t="shared" si="9"/>
        <v>-0.019788535770410266</v>
      </c>
      <c r="J68" s="9">
        <v>3186.732</v>
      </c>
      <c r="K68" s="8">
        <v>3154.038</v>
      </c>
      <c r="L68" s="26">
        <f t="shared" si="10"/>
        <v>-0.010259413091530747</v>
      </c>
      <c r="M68" s="77">
        <f t="shared" si="11"/>
        <v>-32.69399999999996</v>
      </c>
    </row>
    <row r="69" spans="1:13" ht="15">
      <c r="A69" s="153">
        <v>77</v>
      </c>
      <c r="B69" s="5" t="s">
        <v>252</v>
      </c>
      <c r="C69" s="8">
        <v>7117</v>
      </c>
      <c r="D69" s="12">
        <v>6625</v>
      </c>
      <c r="E69" s="9">
        <v>6088</v>
      </c>
      <c r="F69" s="29">
        <f t="shared" si="6"/>
        <v>0.001953379429836523</v>
      </c>
      <c r="G69" s="29">
        <f t="shared" si="7"/>
        <v>-0.14458339187860053</v>
      </c>
      <c r="H69" s="8">
        <f t="shared" si="8"/>
        <v>-1029</v>
      </c>
      <c r="I69" s="26">
        <f t="shared" si="9"/>
        <v>-0.003924904261324627</v>
      </c>
      <c r="J69" s="9">
        <v>6280.465</v>
      </c>
      <c r="K69" s="8">
        <v>5852.332</v>
      </c>
      <c r="L69" s="26">
        <f t="shared" si="10"/>
        <v>-0.06816899704082417</v>
      </c>
      <c r="M69" s="77">
        <f t="shared" si="11"/>
        <v>-428.1329999999998</v>
      </c>
    </row>
    <row r="70" spans="1:13" ht="15">
      <c r="A70" s="153">
        <v>78</v>
      </c>
      <c r="B70" s="5" t="s">
        <v>253</v>
      </c>
      <c r="C70" s="8">
        <v>3332</v>
      </c>
      <c r="D70" s="12">
        <v>5694</v>
      </c>
      <c r="E70" s="9">
        <v>5345</v>
      </c>
      <c r="F70" s="29">
        <f t="shared" si="6"/>
        <v>0.0017149824330611393</v>
      </c>
      <c r="G70" s="29">
        <f t="shared" si="7"/>
        <v>0.6041416566626651</v>
      </c>
      <c r="H70" s="8">
        <f t="shared" si="8"/>
        <v>2013</v>
      </c>
      <c r="I70" s="26">
        <f t="shared" si="9"/>
        <v>0.007678165479151092</v>
      </c>
      <c r="J70" s="9">
        <v>5363.961</v>
      </c>
      <c r="K70" s="8">
        <v>5331.946</v>
      </c>
      <c r="L70" s="26">
        <f t="shared" si="10"/>
        <v>-0.0059685370568504</v>
      </c>
      <c r="M70" s="77">
        <f t="shared" si="11"/>
        <v>-32.01500000000033</v>
      </c>
    </row>
    <row r="71" spans="1:13" ht="15">
      <c r="A71" s="153">
        <v>79</v>
      </c>
      <c r="B71" s="5" t="s">
        <v>254</v>
      </c>
      <c r="C71" s="8">
        <v>19480</v>
      </c>
      <c r="D71" s="12">
        <v>19549</v>
      </c>
      <c r="E71" s="9">
        <v>20763</v>
      </c>
      <c r="F71" s="29">
        <f t="shared" si="6"/>
        <v>0.006661960759148444</v>
      </c>
      <c r="G71" s="29">
        <f t="shared" si="7"/>
        <v>0.06586242299794662</v>
      </c>
      <c r="H71" s="8">
        <f t="shared" si="8"/>
        <v>1283</v>
      </c>
      <c r="I71" s="26">
        <f t="shared" si="9"/>
        <v>0.004893733884625361</v>
      </c>
      <c r="J71" s="9">
        <v>19708.71</v>
      </c>
      <c r="K71" s="8">
        <v>19697.57</v>
      </c>
      <c r="L71" s="26">
        <f t="shared" si="10"/>
        <v>-0.0005652323262151312</v>
      </c>
      <c r="M71" s="77">
        <f t="shared" si="11"/>
        <v>-11.139999999999418</v>
      </c>
    </row>
    <row r="72" spans="1:13" ht="15">
      <c r="A72" s="153">
        <v>80</v>
      </c>
      <c r="B72" s="5" t="s">
        <v>255</v>
      </c>
      <c r="C72" s="8">
        <v>21020</v>
      </c>
      <c r="D72" s="12">
        <v>24072</v>
      </c>
      <c r="E72" s="9">
        <v>24899</v>
      </c>
      <c r="F72" s="29">
        <f t="shared" si="6"/>
        <v>0.007989026679287055</v>
      </c>
      <c r="G72" s="29">
        <f t="shared" si="7"/>
        <v>0.1845385347288297</v>
      </c>
      <c r="H72" s="8">
        <f t="shared" si="8"/>
        <v>3879</v>
      </c>
      <c r="I72" s="26">
        <f t="shared" si="9"/>
        <v>0.014795630349541523</v>
      </c>
      <c r="J72" s="9">
        <v>24184.75</v>
      </c>
      <c r="K72" s="8">
        <v>24540.99</v>
      </c>
      <c r="L72" s="26">
        <f t="shared" si="10"/>
        <v>0.014729943456103603</v>
      </c>
      <c r="M72" s="77">
        <f t="shared" si="11"/>
        <v>356.2400000000016</v>
      </c>
    </row>
    <row r="73" spans="1:13" ht="15">
      <c r="A73" s="153">
        <v>81</v>
      </c>
      <c r="B73" s="5" t="s">
        <v>256</v>
      </c>
      <c r="C73" s="8">
        <v>83744</v>
      </c>
      <c r="D73" s="12">
        <v>98152</v>
      </c>
      <c r="E73" s="9">
        <v>100125</v>
      </c>
      <c r="F73" s="29">
        <f t="shared" si="6"/>
        <v>0.032125840245135</v>
      </c>
      <c r="G73" s="29">
        <f t="shared" si="7"/>
        <v>0.19560804356132977</v>
      </c>
      <c r="H73" s="8">
        <f t="shared" si="8"/>
        <v>16381</v>
      </c>
      <c r="I73" s="26">
        <f t="shared" si="9"/>
        <v>0.062481882123186304</v>
      </c>
      <c r="J73" s="9">
        <v>90839.71</v>
      </c>
      <c r="K73" s="8">
        <v>92286.31</v>
      </c>
      <c r="L73" s="26">
        <f t="shared" si="10"/>
        <v>0.015924753612709588</v>
      </c>
      <c r="M73" s="77">
        <f t="shared" si="11"/>
        <v>1446.5999999999913</v>
      </c>
    </row>
    <row r="74" spans="1:13" ht="15">
      <c r="A74" s="153">
        <v>82</v>
      </c>
      <c r="B74" s="5" t="s">
        <v>257</v>
      </c>
      <c r="C74" s="8">
        <v>109032</v>
      </c>
      <c r="D74" s="12">
        <v>127827</v>
      </c>
      <c r="E74" s="9">
        <v>129542</v>
      </c>
      <c r="F74" s="29">
        <f t="shared" si="6"/>
        <v>0.04156450034492163</v>
      </c>
      <c r="G74" s="29">
        <f t="shared" si="7"/>
        <v>0.18810991268618388</v>
      </c>
      <c r="H74" s="8">
        <f t="shared" si="8"/>
        <v>20510</v>
      </c>
      <c r="I74" s="26">
        <f t="shared" si="9"/>
        <v>0.07823108493660651</v>
      </c>
      <c r="J74" s="9">
        <v>126150.2</v>
      </c>
      <c r="K74" s="8">
        <v>122399.6</v>
      </c>
      <c r="L74" s="26">
        <f t="shared" si="10"/>
        <v>-0.029731225158580735</v>
      </c>
      <c r="M74" s="77">
        <f t="shared" si="11"/>
        <v>-3750.5999999999913</v>
      </c>
    </row>
    <row r="75" spans="1:13" ht="15">
      <c r="A75" s="153">
        <v>84</v>
      </c>
      <c r="B75" s="5" t="s">
        <v>258</v>
      </c>
      <c r="C75" s="8">
        <v>660</v>
      </c>
      <c r="D75" s="12">
        <v>676</v>
      </c>
      <c r="E75" s="9">
        <v>663</v>
      </c>
      <c r="F75" s="29">
        <f t="shared" si="6"/>
        <v>0.00021272841031235462</v>
      </c>
      <c r="G75" s="29">
        <f t="shared" si="7"/>
        <v>0.004545454545454545</v>
      </c>
      <c r="H75" s="8">
        <f t="shared" si="8"/>
        <v>3</v>
      </c>
      <c r="I75" s="26">
        <f t="shared" si="9"/>
        <v>1.1442869566544101E-05</v>
      </c>
      <c r="J75" s="9">
        <v>685.5594</v>
      </c>
      <c r="K75" s="8">
        <v>675.9524</v>
      </c>
      <c r="L75" s="26">
        <f t="shared" si="10"/>
        <v>-0.014013373604096116</v>
      </c>
      <c r="M75" s="77">
        <f t="shared" si="11"/>
        <v>-9.606999999999971</v>
      </c>
    </row>
    <row r="76" spans="1:13" ht="15">
      <c r="A76" s="153">
        <v>85</v>
      </c>
      <c r="B76" s="5" t="s">
        <v>259</v>
      </c>
      <c r="C76" s="8">
        <v>252179</v>
      </c>
      <c r="D76" s="12">
        <v>276348</v>
      </c>
      <c r="E76" s="9">
        <v>269530</v>
      </c>
      <c r="F76" s="29">
        <f t="shared" si="6"/>
        <v>0.0864806763672533</v>
      </c>
      <c r="G76" s="29">
        <f t="shared" si="7"/>
        <v>0.06880430170632765</v>
      </c>
      <c r="H76" s="8">
        <f t="shared" si="8"/>
        <v>17351</v>
      </c>
      <c r="I76" s="26">
        <f t="shared" si="9"/>
        <v>0.06618174328303557</v>
      </c>
      <c r="J76" s="9">
        <v>271351.1</v>
      </c>
      <c r="K76" s="8">
        <v>263073.3</v>
      </c>
      <c r="L76" s="26">
        <f t="shared" si="10"/>
        <v>-0.030505864910811083</v>
      </c>
      <c r="M76" s="77">
        <f t="shared" si="11"/>
        <v>-8277.799999999988</v>
      </c>
    </row>
    <row r="77" spans="1:13" ht="15">
      <c r="A77" s="153">
        <v>86</v>
      </c>
      <c r="B77" s="5" t="s">
        <v>260</v>
      </c>
      <c r="C77" s="8">
        <v>138977</v>
      </c>
      <c r="D77" s="12">
        <v>162441</v>
      </c>
      <c r="E77" s="9">
        <v>164777</v>
      </c>
      <c r="F77" s="29">
        <f t="shared" si="6"/>
        <v>0.05286990839523206</v>
      </c>
      <c r="G77" s="29">
        <f t="shared" si="7"/>
        <v>0.18564222857019508</v>
      </c>
      <c r="H77" s="8">
        <f t="shared" si="8"/>
        <v>25800</v>
      </c>
      <c r="I77" s="26">
        <f t="shared" si="9"/>
        <v>0.09840867827227927</v>
      </c>
      <c r="J77" s="9">
        <v>163171.6</v>
      </c>
      <c r="K77" s="8">
        <v>165302.4</v>
      </c>
      <c r="L77" s="26">
        <f t="shared" si="10"/>
        <v>0.013058645009303017</v>
      </c>
      <c r="M77" s="77">
        <f t="shared" si="11"/>
        <v>2130.7999999999884</v>
      </c>
    </row>
    <row r="78" spans="1:13" ht="15">
      <c r="A78" s="153">
        <v>87</v>
      </c>
      <c r="B78" s="5" t="s">
        <v>261</v>
      </c>
      <c r="C78" s="8">
        <v>9719</v>
      </c>
      <c r="D78" s="12">
        <v>12426</v>
      </c>
      <c r="E78" s="9">
        <v>12246</v>
      </c>
      <c r="F78" s="29">
        <f t="shared" si="6"/>
        <v>0.003929218872828197</v>
      </c>
      <c r="G78" s="29">
        <f t="shared" si="7"/>
        <v>0.2600061734746373</v>
      </c>
      <c r="H78" s="8">
        <f t="shared" si="8"/>
        <v>2527</v>
      </c>
      <c r="I78" s="26">
        <f t="shared" si="9"/>
        <v>0.009638710464885647</v>
      </c>
      <c r="J78" s="9">
        <v>12498.92</v>
      </c>
      <c r="K78" s="8">
        <v>12212.39</v>
      </c>
      <c r="L78" s="26">
        <f t="shared" si="10"/>
        <v>-0.022924380666489635</v>
      </c>
      <c r="M78" s="77">
        <f t="shared" si="11"/>
        <v>-286.53000000000065</v>
      </c>
    </row>
    <row r="79" spans="1:13" ht="15">
      <c r="A79" s="153">
        <v>88</v>
      </c>
      <c r="B79" s="5" t="s">
        <v>262</v>
      </c>
      <c r="C79" s="8">
        <v>18468</v>
      </c>
      <c r="D79" s="12">
        <v>21187</v>
      </c>
      <c r="E79" s="9">
        <v>21695</v>
      </c>
      <c r="F79" s="29">
        <f t="shared" si="6"/>
        <v>0.006960999791442735</v>
      </c>
      <c r="G79" s="29">
        <f t="shared" si="7"/>
        <v>0.1747346761966645</v>
      </c>
      <c r="H79" s="8">
        <f t="shared" si="8"/>
        <v>3227</v>
      </c>
      <c r="I79" s="26">
        <f t="shared" si="9"/>
        <v>0.012308713363745939</v>
      </c>
      <c r="J79" s="9">
        <v>21317.53</v>
      </c>
      <c r="K79" s="8">
        <v>21694.76</v>
      </c>
      <c r="L79" s="26">
        <f t="shared" si="10"/>
        <v>0.017695764940872587</v>
      </c>
      <c r="M79" s="77">
        <f t="shared" si="11"/>
        <v>377.22999999999956</v>
      </c>
    </row>
    <row r="80" spans="1:13" ht="15">
      <c r="A80" s="153">
        <v>90</v>
      </c>
      <c r="B80" s="5" t="s">
        <v>263</v>
      </c>
      <c r="C80" s="8">
        <v>4170</v>
      </c>
      <c r="D80" s="12">
        <v>4358</v>
      </c>
      <c r="E80" s="9">
        <v>3878</v>
      </c>
      <c r="F80" s="29">
        <f t="shared" si="6"/>
        <v>0.0012442847287953411</v>
      </c>
      <c r="G80" s="29">
        <f t="shared" si="7"/>
        <v>-0.07002398081534772</v>
      </c>
      <c r="H80" s="8">
        <f t="shared" si="8"/>
        <v>-292</v>
      </c>
      <c r="I80" s="26">
        <f t="shared" si="9"/>
        <v>-0.0011137726378102925</v>
      </c>
      <c r="J80" s="9">
        <v>4043.718</v>
      </c>
      <c r="K80" s="8">
        <v>3865.679</v>
      </c>
      <c r="L80" s="26">
        <f t="shared" si="10"/>
        <v>-0.04402854007129077</v>
      </c>
      <c r="M80" s="77">
        <f t="shared" si="11"/>
        <v>-178.03899999999976</v>
      </c>
    </row>
    <row r="81" spans="1:13" ht="15">
      <c r="A81" s="153">
        <v>91</v>
      </c>
      <c r="B81" s="5" t="s">
        <v>264</v>
      </c>
      <c r="C81" s="8">
        <v>721</v>
      </c>
      <c r="D81" s="12">
        <v>814</v>
      </c>
      <c r="E81" s="9">
        <v>803</v>
      </c>
      <c r="F81" s="29">
        <f t="shared" si="6"/>
        <v>0.00025764843662265575</v>
      </c>
      <c r="G81" s="29">
        <f t="shared" si="7"/>
        <v>0.11373092926490985</v>
      </c>
      <c r="H81" s="8">
        <f t="shared" si="8"/>
        <v>82</v>
      </c>
      <c r="I81" s="26">
        <f t="shared" si="9"/>
        <v>0.0003127717681522054</v>
      </c>
      <c r="J81" s="9">
        <v>693.71</v>
      </c>
      <c r="K81" s="8">
        <v>703.044</v>
      </c>
      <c r="L81" s="26">
        <f t="shared" si="10"/>
        <v>0.013455190209165135</v>
      </c>
      <c r="M81" s="77">
        <f t="shared" si="11"/>
        <v>9.333999999999946</v>
      </c>
    </row>
    <row r="82" spans="1:13" ht="15">
      <c r="A82" s="153">
        <v>92</v>
      </c>
      <c r="B82" s="5" t="s">
        <v>265</v>
      </c>
      <c r="C82" s="8">
        <v>5422</v>
      </c>
      <c r="D82" s="12">
        <v>3282</v>
      </c>
      <c r="E82" s="9">
        <v>3284</v>
      </c>
      <c r="F82" s="29">
        <f t="shared" si="6"/>
        <v>0.0010536954743073491</v>
      </c>
      <c r="G82" s="29">
        <f t="shared" si="7"/>
        <v>-0.39431943932128366</v>
      </c>
      <c r="H82" s="8">
        <f t="shared" si="8"/>
        <v>-2138</v>
      </c>
      <c r="I82" s="26">
        <f t="shared" si="9"/>
        <v>-0.008154951711090428</v>
      </c>
      <c r="J82" s="9">
        <v>3005.377</v>
      </c>
      <c r="K82" s="8">
        <v>3088.728</v>
      </c>
      <c r="L82" s="26">
        <f t="shared" si="10"/>
        <v>0.027733958168975177</v>
      </c>
      <c r="M82" s="77">
        <f t="shared" si="11"/>
        <v>83.35100000000011</v>
      </c>
    </row>
    <row r="83" spans="1:13" ht="15">
      <c r="A83" s="153">
        <v>93</v>
      </c>
      <c r="B83" s="5" t="s">
        <v>266</v>
      </c>
      <c r="C83" s="8">
        <v>13139</v>
      </c>
      <c r="D83" s="12">
        <v>16103</v>
      </c>
      <c r="E83" s="9">
        <v>16393</v>
      </c>
      <c r="F83" s="29">
        <f t="shared" si="6"/>
        <v>0.005259814223605474</v>
      </c>
      <c r="G83" s="29">
        <f t="shared" si="7"/>
        <v>0.24765963924195145</v>
      </c>
      <c r="H83" s="8">
        <f t="shared" si="8"/>
        <v>3254</v>
      </c>
      <c r="I83" s="26">
        <f t="shared" si="9"/>
        <v>0.012411699189844834</v>
      </c>
      <c r="J83" s="9">
        <v>16086.49</v>
      </c>
      <c r="K83" s="8">
        <v>16221.96</v>
      </c>
      <c r="L83" s="26">
        <f t="shared" si="10"/>
        <v>0.00842135232732556</v>
      </c>
      <c r="M83" s="77">
        <f t="shared" si="11"/>
        <v>135.46999999999935</v>
      </c>
    </row>
    <row r="84" spans="1:13" ht="15">
      <c r="A84" s="153">
        <v>94</v>
      </c>
      <c r="B84" s="5" t="s">
        <v>267</v>
      </c>
      <c r="C84" s="8">
        <v>12671</v>
      </c>
      <c r="D84" s="12">
        <v>15026</v>
      </c>
      <c r="E84" s="9">
        <v>14987</v>
      </c>
      <c r="F84" s="29">
        <f t="shared" si="6"/>
        <v>0.004808688816517736</v>
      </c>
      <c r="G84" s="29">
        <f t="shared" si="7"/>
        <v>0.18277957540841291</v>
      </c>
      <c r="H84" s="8">
        <f t="shared" si="8"/>
        <v>2316</v>
      </c>
      <c r="I84" s="26">
        <f t="shared" si="9"/>
        <v>0.008833895305372047</v>
      </c>
      <c r="J84" s="9">
        <v>14931</v>
      </c>
      <c r="K84" s="8">
        <v>14892.79</v>
      </c>
      <c r="L84" s="26">
        <f t="shared" si="10"/>
        <v>-0.002559105217333007</v>
      </c>
      <c r="M84" s="77">
        <f t="shared" si="11"/>
        <v>-38.20999999999913</v>
      </c>
    </row>
    <row r="85" spans="1:13" ht="15">
      <c r="A85" s="153">
        <v>95</v>
      </c>
      <c r="B85" s="5" t="s">
        <v>268</v>
      </c>
      <c r="C85" s="8">
        <v>15875</v>
      </c>
      <c r="D85" s="12">
        <v>13920</v>
      </c>
      <c r="E85" s="9">
        <v>13978</v>
      </c>
      <c r="F85" s="29">
        <f t="shared" si="6"/>
        <v>0.00448494376975278</v>
      </c>
      <c r="G85" s="29">
        <f t="shared" si="7"/>
        <v>-0.11949606299212598</v>
      </c>
      <c r="H85" s="8">
        <f t="shared" si="8"/>
        <v>-1897</v>
      </c>
      <c r="I85" s="26">
        <f t="shared" si="9"/>
        <v>-0.007235707855911386</v>
      </c>
      <c r="J85" s="9">
        <v>13761.31</v>
      </c>
      <c r="K85" s="8">
        <v>13784.64</v>
      </c>
      <c r="L85" s="26">
        <f t="shared" si="10"/>
        <v>0.001695332784451475</v>
      </c>
      <c r="M85" s="77">
        <f t="shared" si="11"/>
        <v>23.329999999999927</v>
      </c>
    </row>
    <row r="86" spans="1:13" ht="15">
      <c r="A86" s="153">
        <v>96</v>
      </c>
      <c r="B86" s="5" t="s">
        <v>269</v>
      </c>
      <c r="C86" s="8">
        <v>109491</v>
      </c>
      <c r="D86" s="12">
        <v>111424</v>
      </c>
      <c r="E86" s="9">
        <v>111964</v>
      </c>
      <c r="F86" s="29">
        <f t="shared" si="6"/>
        <v>0.035924470184332535</v>
      </c>
      <c r="G86" s="29">
        <f t="shared" si="7"/>
        <v>0.022586331296636255</v>
      </c>
      <c r="H86" s="8">
        <f t="shared" si="8"/>
        <v>2473</v>
      </c>
      <c r="I86" s="26">
        <f t="shared" si="9"/>
        <v>0.009432738812687854</v>
      </c>
      <c r="J86" s="9">
        <v>111625.9</v>
      </c>
      <c r="K86" s="8">
        <v>111784.4</v>
      </c>
      <c r="L86" s="26">
        <f t="shared" si="10"/>
        <v>0.0014199213623361604</v>
      </c>
      <c r="M86" s="77">
        <f t="shared" si="11"/>
        <v>158.5</v>
      </c>
    </row>
    <row r="87" spans="1:13" ht="15">
      <c r="A87" s="153">
        <v>97</v>
      </c>
      <c r="B87" s="5" t="s">
        <v>270</v>
      </c>
      <c r="C87" s="8">
        <v>3458</v>
      </c>
      <c r="D87" s="12">
        <v>11810</v>
      </c>
      <c r="E87" s="9">
        <v>12371</v>
      </c>
      <c r="F87" s="29">
        <f t="shared" si="6"/>
        <v>0.00396932603917668</v>
      </c>
      <c r="G87" s="29">
        <f t="shared" si="7"/>
        <v>2.5775014459224987</v>
      </c>
      <c r="H87" s="8">
        <f t="shared" si="8"/>
        <v>8913</v>
      </c>
      <c r="I87" s="26">
        <f t="shared" si="9"/>
        <v>0.033996765482202526</v>
      </c>
      <c r="J87" s="9">
        <v>11682.98</v>
      </c>
      <c r="K87" s="8">
        <v>12379.9</v>
      </c>
      <c r="L87" s="26">
        <f t="shared" si="10"/>
        <v>0.05965258863748805</v>
      </c>
      <c r="M87" s="77">
        <f t="shared" si="11"/>
        <v>696.9200000000001</v>
      </c>
    </row>
    <row r="88" spans="1:13" ht="15">
      <c r="A88" s="153">
        <v>98</v>
      </c>
      <c r="B88" s="5" t="s">
        <v>271</v>
      </c>
      <c r="C88" s="8">
        <v>905</v>
      </c>
      <c r="D88" s="12">
        <v>889</v>
      </c>
      <c r="E88" s="9">
        <v>914</v>
      </c>
      <c r="F88" s="29">
        <f t="shared" si="6"/>
        <v>0.0002932636003401088</v>
      </c>
      <c r="G88" s="29">
        <f t="shared" si="7"/>
        <v>0.009944751381215469</v>
      </c>
      <c r="H88" s="8">
        <f t="shared" si="8"/>
        <v>9</v>
      </c>
      <c r="I88" s="26">
        <f t="shared" si="9"/>
        <v>3.4328608699632305E-05</v>
      </c>
      <c r="J88" s="9">
        <v>879.4701</v>
      </c>
      <c r="K88" s="8">
        <v>928.9033</v>
      </c>
      <c r="L88" s="26">
        <f t="shared" si="10"/>
        <v>0.05620793702935432</v>
      </c>
      <c r="M88" s="77">
        <f t="shared" si="11"/>
        <v>49.43319999999994</v>
      </c>
    </row>
    <row r="89" spans="1:13" ht="15.75" thickBot="1">
      <c r="A89" s="154">
        <v>99</v>
      </c>
      <c r="B89" s="6" t="s">
        <v>272</v>
      </c>
      <c r="C89" s="8">
        <v>1469</v>
      </c>
      <c r="D89" s="12">
        <v>1541</v>
      </c>
      <c r="E89" s="9">
        <v>1530</v>
      </c>
      <c r="F89" s="29">
        <f t="shared" si="6"/>
        <v>0.0004909117161054338</v>
      </c>
      <c r="G89" s="29">
        <f t="shared" si="7"/>
        <v>0.041524846834581346</v>
      </c>
      <c r="H89" s="8">
        <f t="shared" si="8"/>
        <v>61</v>
      </c>
      <c r="I89" s="26">
        <f t="shared" si="9"/>
        <v>0.00023267168118639673</v>
      </c>
      <c r="J89" s="9">
        <v>1414.056</v>
      </c>
      <c r="K89" s="8">
        <v>1506.838</v>
      </c>
      <c r="L89" s="26">
        <f t="shared" si="10"/>
        <v>0.06561409166256493</v>
      </c>
      <c r="M89" s="77">
        <f t="shared" si="11"/>
        <v>92.78199999999993</v>
      </c>
    </row>
    <row r="90" spans="1:13" s="49" customFormat="1" ht="15.75" thickBot="1">
      <c r="A90" s="155" t="s">
        <v>273</v>
      </c>
      <c r="B90" s="156"/>
      <c r="C90" s="41">
        <v>2854478</v>
      </c>
      <c r="D90" s="40">
        <v>3085811</v>
      </c>
      <c r="E90" s="80">
        <v>3116650</v>
      </c>
      <c r="F90" s="132">
        <f t="shared" si="6"/>
        <v>1</v>
      </c>
      <c r="G90" s="132">
        <f t="shared" si="7"/>
        <v>0.09184586463794782</v>
      </c>
      <c r="H90" s="41">
        <f t="shared" si="8"/>
        <v>262172</v>
      </c>
      <c r="I90" s="134">
        <f t="shared" si="9"/>
        <v>1</v>
      </c>
      <c r="J90" s="80">
        <v>3072265</v>
      </c>
      <c r="K90" s="41">
        <v>3079638</v>
      </c>
      <c r="L90" s="134">
        <f t="shared" si="10"/>
        <v>0.0023998580851586696</v>
      </c>
      <c r="M90" s="79">
        <f t="shared" si="11"/>
        <v>7373</v>
      </c>
    </row>
    <row r="91" spans="3:11" s="48" customFormat="1" ht="15">
      <c r="C91" s="92"/>
      <c r="D91" s="2"/>
      <c r="E91" s="2"/>
      <c r="H91" s="71"/>
      <c r="I91" s="72"/>
      <c r="J91" s="74"/>
      <c r="K91" s="74"/>
    </row>
    <row r="92" spans="3:11" ht="15">
      <c r="C92" s="2"/>
      <c r="D92" s="2"/>
      <c r="E92" s="2"/>
      <c r="J92" s="73"/>
      <c r="K92" s="73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60.75" thickBot="1">
      <c r="A1" s="27" t="s">
        <v>175</v>
      </c>
      <c r="B1" s="16" t="s">
        <v>176</v>
      </c>
      <c r="C1" s="21">
        <v>41030</v>
      </c>
      <c r="D1" s="55">
        <v>41365</v>
      </c>
      <c r="E1" s="55">
        <v>41395</v>
      </c>
      <c r="F1" s="30" t="s">
        <v>303</v>
      </c>
      <c r="G1" s="31" t="s">
        <v>304</v>
      </c>
      <c r="H1" s="13" t="s">
        <v>305</v>
      </c>
      <c r="I1" s="30" t="s">
        <v>278</v>
      </c>
      <c r="J1" s="54" t="s">
        <v>280</v>
      </c>
      <c r="K1" s="54" t="s">
        <v>279</v>
      </c>
      <c r="L1" s="38" t="s">
        <v>306</v>
      </c>
      <c r="M1" s="38" t="s">
        <v>307</v>
      </c>
    </row>
    <row r="2" spans="1:13" ht="15">
      <c r="A2" s="3">
        <v>10</v>
      </c>
      <c r="B2" s="5" t="s">
        <v>193</v>
      </c>
      <c r="C2" s="8">
        <v>93207</v>
      </c>
      <c r="D2" s="12">
        <v>102596</v>
      </c>
      <c r="E2" s="9">
        <v>103757</v>
      </c>
      <c r="F2" s="28">
        <f>E2/$E$26</f>
        <v>0.13640373306900183</v>
      </c>
      <c r="G2" s="14">
        <f>(E2-C2)/C2</f>
        <v>0.11318892357870117</v>
      </c>
      <c r="H2" s="7">
        <f>E2-C2</f>
        <v>10550</v>
      </c>
      <c r="I2" s="32">
        <f>H2/$H$26</f>
        <v>0.16381733202900575</v>
      </c>
      <c r="J2" s="9">
        <v>107887.2</v>
      </c>
      <c r="K2" s="8">
        <v>108152.1</v>
      </c>
      <c r="L2" s="32">
        <f>(K2-J2)/J2</f>
        <v>0.0024553422463462647</v>
      </c>
      <c r="M2" s="76">
        <f>K2-J2</f>
        <v>264.90000000000873</v>
      </c>
    </row>
    <row r="3" spans="1:13" ht="15">
      <c r="A3" s="3">
        <v>11</v>
      </c>
      <c r="B3" s="5" t="s">
        <v>194</v>
      </c>
      <c r="C3" s="8">
        <v>1793</v>
      </c>
      <c r="D3" s="12">
        <v>1956</v>
      </c>
      <c r="E3" s="9">
        <v>2036</v>
      </c>
      <c r="F3" s="29">
        <f aca="true" t="shared" si="0" ref="F3:F26">E3/$E$26</f>
        <v>0.0026766194139044856</v>
      </c>
      <c r="G3" s="15">
        <f aca="true" t="shared" si="1" ref="G3:G26">(E3-C3)/C3</f>
        <v>0.13552704963747908</v>
      </c>
      <c r="H3" s="9">
        <f aca="true" t="shared" si="2" ref="H3:H26">E3-C3</f>
        <v>243</v>
      </c>
      <c r="I3" s="26">
        <f aca="true" t="shared" si="3" ref="I3:I26">H3/$H$26</f>
        <v>0.003773233334886104</v>
      </c>
      <c r="J3" s="9">
        <v>1980.727</v>
      </c>
      <c r="K3" s="8">
        <v>2030.916</v>
      </c>
      <c r="L3" s="26">
        <f aca="true" t="shared" si="4" ref="L3:L26">(K3-J3)/J3</f>
        <v>0.02533867615274586</v>
      </c>
      <c r="M3" s="77">
        <f aca="true" t="shared" si="5" ref="M3:M26">K3-J3</f>
        <v>50.18899999999985</v>
      </c>
    </row>
    <row r="4" spans="1:13" ht="15">
      <c r="A4" s="3">
        <v>12</v>
      </c>
      <c r="B4" s="5" t="s">
        <v>195</v>
      </c>
      <c r="C4" s="8">
        <v>1456</v>
      </c>
      <c r="D4" s="12">
        <v>1570</v>
      </c>
      <c r="E4" s="9">
        <v>1187</v>
      </c>
      <c r="F4" s="29">
        <f t="shared" si="0"/>
        <v>0.001560484894059246</v>
      </c>
      <c r="G4" s="15">
        <f t="shared" si="1"/>
        <v>-0.18475274725274726</v>
      </c>
      <c r="H4" s="9">
        <f t="shared" si="2"/>
        <v>-269</v>
      </c>
      <c r="I4" s="26">
        <f t="shared" si="3"/>
        <v>-0.004176953774009721</v>
      </c>
      <c r="J4" s="9">
        <v>1239.016</v>
      </c>
      <c r="K4" s="8">
        <v>1158.75</v>
      </c>
      <c r="L4" s="26">
        <f t="shared" si="4"/>
        <v>-0.06478205285484616</v>
      </c>
      <c r="M4" s="77">
        <f t="shared" si="5"/>
        <v>-80.26600000000008</v>
      </c>
    </row>
    <row r="5" spans="1:13" ht="15">
      <c r="A5" s="3">
        <v>13</v>
      </c>
      <c r="B5" s="5" t="s">
        <v>196</v>
      </c>
      <c r="C5" s="8">
        <v>119437</v>
      </c>
      <c r="D5" s="12">
        <v>127723</v>
      </c>
      <c r="E5" s="9">
        <v>127720</v>
      </c>
      <c r="F5" s="29">
        <f t="shared" si="0"/>
        <v>0.16790659702548177</v>
      </c>
      <c r="G5" s="15">
        <f t="shared" si="1"/>
        <v>0.0693503688136842</v>
      </c>
      <c r="H5" s="9">
        <f t="shared" si="2"/>
        <v>8283</v>
      </c>
      <c r="I5" s="26">
        <f t="shared" si="3"/>
        <v>0.12861601527926586</v>
      </c>
      <c r="J5" s="9">
        <v>127705.5</v>
      </c>
      <c r="K5" s="8">
        <v>128231.4</v>
      </c>
      <c r="L5" s="26">
        <f t="shared" si="4"/>
        <v>0.0041180685248481405</v>
      </c>
      <c r="M5" s="77">
        <f t="shared" si="5"/>
        <v>525.8999999999942</v>
      </c>
    </row>
    <row r="6" spans="1:13" ht="15">
      <c r="A6" s="3">
        <v>14</v>
      </c>
      <c r="B6" s="5" t="s">
        <v>197</v>
      </c>
      <c r="C6" s="8">
        <v>205320</v>
      </c>
      <c r="D6" s="12">
        <v>223456</v>
      </c>
      <c r="E6" s="9">
        <v>224370</v>
      </c>
      <c r="F6" s="29">
        <f t="shared" si="0"/>
        <v>0.29496714042129146</v>
      </c>
      <c r="G6" s="15">
        <f t="shared" si="1"/>
        <v>0.09278199883109293</v>
      </c>
      <c r="H6" s="9">
        <f t="shared" si="2"/>
        <v>19050</v>
      </c>
      <c r="I6" s="26">
        <f t="shared" si="3"/>
        <v>0.2958028602040341</v>
      </c>
      <c r="J6" s="9">
        <v>220722.4</v>
      </c>
      <c r="K6" s="8">
        <v>222651.1</v>
      </c>
      <c r="L6" s="26">
        <f t="shared" si="4"/>
        <v>0.008738125355650408</v>
      </c>
      <c r="M6" s="77">
        <f t="shared" si="5"/>
        <v>1928.7000000000116</v>
      </c>
    </row>
    <row r="7" spans="1:13" ht="15">
      <c r="A7" s="3">
        <v>15</v>
      </c>
      <c r="B7" s="5" t="s">
        <v>198</v>
      </c>
      <c r="C7" s="8">
        <v>10627</v>
      </c>
      <c r="D7" s="12">
        <v>12340</v>
      </c>
      <c r="E7" s="9">
        <v>12502</v>
      </c>
      <c r="F7" s="29">
        <f t="shared" si="0"/>
        <v>0.016435705261607998</v>
      </c>
      <c r="G7" s="15">
        <f t="shared" si="1"/>
        <v>0.17643737649383645</v>
      </c>
      <c r="H7" s="9">
        <f t="shared" si="2"/>
        <v>1875</v>
      </c>
      <c r="I7" s="26">
        <f t="shared" si="3"/>
        <v>0.029114454744491546</v>
      </c>
      <c r="J7" s="9">
        <v>12336.14</v>
      </c>
      <c r="K7" s="8">
        <v>12493.36</v>
      </c>
      <c r="L7" s="26">
        <f t="shared" si="4"/>
        <v>0.012744667294631966</v>
      </c>
      <c r="M7" s="77">
        <f t="shared" si="5"/>
        <v>157.22000000000116</v>
      </c>
    </row>
    <row r="8" spans="1:13" ht="15">
      <c r="A8" s="3">
        <v>16</v>
      </c>
      <c r="B8" s="5" t="s">
        <v>199</v>
      </c>
      <c r="C8" s="8">
        <v>6333</v>
      </c>
      <c r="D8" s="12">
        <v>6850</v>
      </c>
      <c r="E8" s="9">
        <v>6740</v>
      </c>
      <c r="F8" s="29">
        <f t="shared" si="0"/>
        <v>0.008860714562728994</v>
      </c>
      <c r="G8" s="15">
        <f t="shared" si="1"/>
        <v>0.06426654034422864</v>
      </c>
      <c r="H8" s="9">
        <f t="shared" si="2"/>
        <v>407</v>
      </c>
      <c r="I8" s="26">
        <f t="shared" si="3"/>
        <v>0.006319777643204298</v>
      </c>
      <c r="J8" s="9">
        <v>6797.495</v>
      </c>
      <c r="K8" s="8">
        <v>6736.051</v>
      </c>
      <c r="L8" s="26">
        <f t="shared" si="4"/>
        <v>-0.009039212239214521</v>
      </c>
      <c r="M8" s="77">
        <f t="shared" si="5"/>
        <v>-61.443999999999505</v>
      </c>
    </row>
    <row r="9" spans="1:13" ht="15">
      <c r="A9" s="3">
        <v>17</v>
      </c>
      <c r="B9" s="5" t="s">
        <v>200</v>
      </c>
      <c r="C9" s="8">
        <v>7220</v>
      </c>
      <c r="D9" s="12">
        <v>8155</v>
      </c>
      <c r="E9" s="9">
        <v>8177</v>
      </c>
      <c r="F9" s="29">
        <f t="shared" si="0"/>
        <v>0.010749860976177299</v>
      </c>
      <c r="G9" s="15">
        <f t="shared" si="1"/>
        <v>0.13254847645429363</v>
      </c>
      <c r="H9" s="9">
        <f t="shared" si="2"/>
        <v>957</v>
      </c>
      <c r="I9" s="26">
        <f t="shared" si="3"/>
        <v>0.014860017701588485</v>
      </c>
      <c r="J9" s="9">
        <v>8162.959</v>
      </c>
      <c r="K9" s="8">
        <v>8228.569</v>
      </c>
      <c r="L9" s="26">
        <f t="shared" si="4"/>
        <v>0.008037526588091362</v>
      </c>
      <c r="M9" s="77">
        <f t="shared" si="5"/>
        <v>65.60999999999967</v>
      </c>
    </row>
    <row r="10" spans="1:13" ht="15">
      <c r="A10" s="3">
        <v>18</v>
      </c>
      <c r="B10" s="5" t="s">
        <v>201</v>
      </c>
      <c r="C10" s="8">
        <v>16486</v>
      </c>
      <c r="D10" s="12">
        <v>16364</v>
      </c>
      <c r="E10" s="9">
        <v>16348</v>
      </c>
      <c r="F10" s="29">
        <f t="shared" si="0"/>
        <v>0.021491834075889258</v>
      </c>
      <c r="G10" s="15">
        <f t="shared" si="1"/>
        <v>-0.008370738808686159</v>
      </c>
      <c r="H10" s="9">
        <f t="shared" si="2"/>
        <v>-138</v>
      </c>
      <c r="I10" s="26">
        <f t="shared" si="3"/>
        <v>-0.0021428238691945777</v>
      </c>
      <c r="J10" s="9">
        <v>16273.77</v>
      </c>
      <c r="K10" s="8">
        <v>16284.16</v>
      </c>
      <c r="L10" s="26">
        <f t="shared" si="4"/>
        <v>0.0006384507093316065</v>
      </c>
      <c r="M10" s="77">
        <f t="shared" si="5"/>
        <v>10.389999999999418</v>
      </c>
    </row>
    <row r="11" spans="1:13" ht="15">
      <c r="A11" s="3">
        <v>19</v>
      </c>
      <c r="B11" s="5" t="s">
        <v>202</v>
      </c>
      <c r="C11" s="8">
        <v>1047</v>
      </c>
      <c r="D11" s="12">
        <v>1051</v>
      </c>
      <c r="E11" s="9">
        <v>974</v>
      </c>
      <c r="F11" s="29">
        <f t="shared" si="0"/>
        <v>0.0012804652795397687</v>
      </c>
      <c r="G11" s="15">
        <f t="shared" si="1"/>
        <v>-0.06972301814708691</v>
      </c>
      <c r="H11" s="9">
        <f t="shared" si="2"/>
        <v>-73</v>
      </c>
      <c r="I11" s="26">
        <f t="shared" si="3"/>
        <v>-0.0011335227713855376</v>
      </c>
      <c r="J11" s="9">
        <v>1113.895</v>
      </c>
      <c r="K11" s="8">
        <v>1004.313</v>
      </c>
      <c r="L11" s="26">
        <f t="shared" si="4"/>
        <v>-0.09837731563567481</v>
      </c>
      <c r="M11" s="77">
        <f t="shared" si="5"/>
        <v>-109.582</v>
      </c>
    </row>
    <row r="12" spans="1:13" ht="15">
      <c r="A12" s="3">
        <v>20</v>
      </c>
      <c r="B12" s="5" t="s">
        <v>203</v>
      </c>
      <c r="C12" s="8">
        <v>17339</v>
      </c>
      <c r="D12" s="12">
        <v>15803</v>
      </c>
      <c r="E12" s="9">
        <v>15878</v>
      </c>
      <c r="F12" s="29">
        <f t="shared" si="0"/>
        <v>0.02087395041943783</v>
      </c>
      <c r="G12" s="15">
        <f t="shared" si="1"/>
        <v>-0.08426091470096314</v>
      </c>
      <c r="H12" s="9">
        <f t="shared" si="2"/>
        <v>-1461</v>
      </c>
      <c r="I12" s="26">
        <f t="shared" si="3"/>
        <v>-0.02268598313690781</v>
      </c>
      <c r="J12" s="9">
        <v>16058.77</v>
      </c>
      <c r="K12" s="8">
        <v>16018.98</v>
      </c>
      <c r="L12" s="26">
        <f t="shared" si="4"/>
        <v>-0.002477773827011712</v>
      </c>
      <c r="M12" s="77">
        <f t="shared" si="5"/>
        <v>-39.79000000000087</v>
      </c>
    </row>
    <row r="13" spans="1:13" ht="15">
      <c r="A13" s="3">
        <v>21</v>
      </c>
      <c r="B13" s="5" t="s">
        <v>204</v>
      </c>
      <c r="C13" s="8">
        <v>3561</v>
      </c>
      <c r="D13" s="12">
        <v>5969</v>
      </c>
      <c r="E13" s="9">
        <v>6129</v>
      </c>
      <c r="F13" s="29">
        <f t="shared" si="0"/>
        <v>0.008057465809342138</v>
      </c>
      <c r="G13" s="15">
        <f t="shared" si="1"/>
        <v>0.7211457455770851</v>
      </c>
      <c r="H13" s="9">
        <f t="shared" si="2"/>
        <v>2568</v>
      </c>
      <c r="I13" s="26">
        <f t="shared" si="3"/>
        <v>0.039875157218055624</v>
      </c>
      <c r="J13" s="9">
        <v>6041.509</v>
      </c>
      <c r="K13" s="8">
        <v>6042.681</v>
      </c>
      <c r="L13" s="26">
        <f t="shared" si="4"/>
        <v>0.00019399126939967658</v>
      </c>
      <c r="M13" s="77">
        <f t="shared" si="5"/>
        <v>1.1719999999995707</v>
      </c>
    </row>
    <row r="14" spans="1:13" ht="15">
      <c r="A14" s="3">
        <v>22</v>
      </c>
      <c r="B14" s="5" t="s">
        <v>205</v>
      </c>
      <c r="C14" s="8">
        <v>28311</v>
      </c>
      <c r="D14" s="12">
        <v>32066</v>
      </c>
      <c r="E14" s="9">
        <v>32936</v>
      </c>
      <c r="F14" s="29">
        <f t="shared" si="0"/>
        <v>0.043299183210392014</v>
      </c>
      <c r="G14" s="15">
        <f t="shared" si="1"/>
        <v>0.16336406343823956</v>
      </c>
      <c r="H14" s="9">
        <f t="shared" si="2"/>
        <v>4625</v>
      </c>
      <c r="I14" s="26">
        <f t="shared" si="3"/>
        <v>0.07181565503641248</v>
      </c>
      <c r="J14" s="9">
        <v>32193.29</v>
      </c>
      <c r="K14" s="8">
        <v>32689.29</v>
      </c>
      <c r="L14" s="26">
        <f t="shared" si="4"/>
        <v>0.015406937284135917</v>
      </c>
      <c r="M14" s="77">
        <f t="shared" si="5"/>
        <v>496</v>
      </c>
    </row>
    <row r="15" spans="1:13" ht="15">
      <c r="A15" s="3">
        <v>23</v>
      </c>
      <c r="B15" s="5" t="s">
        <v>206</v>
      </c>
      <c r="C15" s="8">
        <v>22206</v>
      </c>
      <c r="D15" s="12">
        <v>23308</v>
      </c>
      <c r="E15" s="9">
        <v>23981</v>
      </c>
      <c r="F15" s="29">
        <f t="shared" si="0"/>
        <v>0.03152652758587597</v>
      </c>
      <c r="G15" s="15">
        <f t="shared" si="1"/>
        <v>0.07993335134648294</v>
      </c>
      <c r="H15" s="9">
        <f t="shared" si="2"/>
        <v>1775</v>
      </c>
      <c r="I15" s="26">
        <f t="shared" si="3"/>
        <v>0.02756168382478533</v>
      </c>
      <c r="J15" s="9">
        <v>23263.59</v>
      </c>
      <c r="K15" s="8">
        <v>23577.89</v>
      </c>
      <c r="L15" s="26">
        <f t="shared" si="4"/>
        <v>0.013510382533392278</v>
      </c>
      <c r="M15" s="77">
        <f t="shared" si="5"/>
        <v>314.2999999999993</v>
      </c>
    </row>
    <row r="16" spans="1:13" ht="15">
      <c r="A16" s="3">
        <v>24</v>
      </c>
      <c r="B16" s="5" t="s">
        <v>207</v>
      </c>
      <c r="C16" s="8">
        <v>12391</v>
      </c>
      <c r="D16" s="12">
        <v>12431</v>
      </c>
      <c r="E16" s="9">
        <v>12452</v>
      </c>
      <c r="F16" s="29">
        <f t="shared" si="0"/>
        <v>0.016369972957730183</v>
      </c>
      <c r="G16" s="15">
        <f t="shared" si="1"/>
        <v>0.004922927931563232</v>
      </c>
      <c r="H16" s="9">
        <f t="shared" si="2"/>
        <v>61</v>
      </c>
      <c r="I16" s="26">
        <f t="shared" si="3"/>
        <v>0.0009471902610207916</v>
      </c>
      <c r="J16" s="9">
        <v>12547.13</v>
      </c>
      <c r="K16" s="8">
        <v>12458.55</v>
      </c>
      <c r="L16" s="26">
        <f t="shared" si="4"/>
        <v>-0.007059781798706153</v>
      </c>
      <c r="M16" s="77">
        <f t="shared" si="5"/>
        <v>-88.57999999999993</v>
      </c>
    </row>
    <row r="17" spans="1:13" ht="15">
      <c r="A17" s="3">
        <v>25</v>
      </c>
      <c r="B17" s="5" t="s">
        <v>208</v>
      </c>
      <c r="C17" s="8">
        <v>40662</v>
      </c>
      <c r="D17" s="12">
        <v>44953</v>
      </c>
      <c r="E17" s="9">
        <v>45841</v>
      </c>
      <c r="F17" s="29">
        <f t="shared" si="0"/>
        <v>0.06026469084125517</v>
      </c>
      <c r="G17" s="15">
        <f t="shared" si="1"/>
        <v>0.1273670749102356</v>
      </c>
      <c r="H17" s="9">
        <f t="shared" si="2"/>
        <v>5179</v>
      </c>
      <c r="I17" s="26">
        <f t="shared" si="3"/>
        <v>0.08041800593158491</v>
      </c>
      <c r="J17" s="9">
        <v>45579.96</v>
      </c>
      <c r="K17" s="8">
        <v>45981.13</v>
      </c>
      <c r="L17" s="26">
        <f t="shared" si="4"/>
        <v>0.008801455727473175</v>
      </c>
      <c r="M17" s="77">
        <f t="shared" si="5"/>
        <v>401.16999999999825</v>
      </c>
    </row>
    <row r="18" spans="1:13" ht="15">
      <c r="A18" s="3">
        <v>26</v>
      </c>
      <c r="B18" s="5" t="s">
        <v>209</v>
      </c>
      <c r="C18" s="8">
        <v>11490</v>
      </c>
      <c r="D18" s="12">
        <v>9597</v>
      </c>
      <c r="E18" s="9">
        <v>9444</v>
      </c>
      <c r="F18" s="29">
        <f t="shared" si="0"/>
        <v>0.012415517556441043</v>
      </c>
      <c r="G18" s="15">
        <f t="shared" si="1"/>
        <v>-0.17806788511749347</v>
      </c>
      <c r="H18" s="9">
        <f t="shared" si="2"/>
        <v>-2046</v>
      </c>
      <c r="I18" s="26">
        <f t="shared" si="3"/>
        <v>-0.031769693017189175</v>
      </c>
      <c r="J18" s="9">
        <v>9796.846</v>
      </c>
      <c r="K18" s="8">
        <v>9665.359</v>
      </c>
      <c r="L18" s="26">
        <f t="shared" si="4"/>
        <v>-0.013421360303101548</v>
      </c>
      <c r="M18" s="77">
        <f t="shared" si="5"/>
        <v>-131.48699999999917</v>
      </c>
    </row>
    <row r="19" spans="1:13" ht="15">
      <c r="A19" s="3">
        <v>27</v>
      </c>
      <c r="B19" s="5" t="s">
        <v>210</v>
      </c>
      <c r="C19" s="8">
        <v>16690</v>
      </c>
      <c r="D19" s="12">
        <v>20799</v>
      </c>
      <c r="E19" s="9">
        <v>21315</v>
      </c>
      <c r="F19" s="29">
        <f t="shared" si="0"/>
        <v>0.028021681143111057</v>
      </c>
      <c r="G19" s="15">
        <f t="shared" si="1"/>
        <v>0.2771120431396046</v>
      </c>
      <c r="H19" s="9">
        <f t="shared" si="2"/>
        <v>4625</v>
      </c>
      <c r="I19" s="26">
        <f t="shared" si="3"/>
        <v>0.07181565503641248</v>
      </c>
      <c r="J19" s="9">
        <v>20844.81</v>
      </c>
      <c r="K19" s="8">
        <v>21446.81</v>
      </c>
      <c r="L19" s="26">
        <f t="shared" si="4"/>
        <v>0.028880090535725676</v>
      </c>
      <c r="M19" s="77">
        <f t="shared" si="5"/>
        <v>602</v>
      </c>
    </row>
    <row r="20" spans="1:13" ht="15">
      <c r="A20" s="3">
        <v>28</v>
      </c>
      <c r="B20" s="5" t="s">
        <v>211</v>
      </c>
      <c r="C20" s="8">
        <v>23376</v>
      </c>
      <c r="D20" s="12">
        <v>22458</v>
      </c>
      <c r="E20" s="9">
        <v>22737</v>
      </c>
      <c r="F20" s="29">
        <f t="shared" si="0"/>
        <v>0.02989110786539602</v>
      </c>
      <c r="G20" s="15">
        <f t="shared" si="1"/>
        <v>-0.027335728952772073</v>
      </c>
      <c r="H20" s="9">
        <f t="shared" si="2"/>
        <v>-639</v>
      </c>
      <c r="I20" s="26">
        <f t="shared" si="3"/>
        <v>-0.009922206176922719</v>
      </c>
      <c r="J20" s="9">
        <v>22617.16</v>
      </c>
      <c r="K20" s="8">
        <v>22857.35</v>
      </c>
      <c r="L20" s="26">
        <f t="shared" si="4"/>
        <v>0.010619812567095014</v>
      </c>
      <c r="M20" s="77">
        <f t="shared" si="5"/>
        <v>240.1899999999987</v>
      </c>
    </row>
    <row r="21" spans="1:13" ht="15">
      <c r="A21" s="3">
        <v>29</v>
      </c>
      <c r="B21" s="5" t="s">
        <v>212</v>
      </c>
      <c r="C21" s="8">
        <v>12884</v>
      </c>
      <c r="D21" s="12">
        <v>17418</v>
      </c>
      <c r="E21" s="9">
        <v>17749</v>
      </c>
      <c r="F21" s="29">
        <f t="shared" si="0"/>
        <v>0.02333365323054554</v>
      </c>
      <c r="G21" s="15">
        <f t="shared" si="1"/>
        <v>0.3776001241850357</v>
      </c>
      <c r="H21" s="9">
        <f t="shared" si="2"/>
        <v>4865</v>
      </c>
      <c r="I21" s="26">
        <f t="shared" si="3"/>
        <v>0.07554230524370739</v>
      </c>
      <c r="J21" s="9">
        <v>17606.42</v>
      </c>
      <c r="K21" s="8">
        <v>17930.54</v>
      </c>
      <c r="L21" s="26">
        <f t="shared" si="4"/>
        <v>0.0184091939190365</v>
      </c>
      <c r="M21" s="77">
        <f t="shared" si="5"/>
        <v>324.1200000000026</v>
      </c>
    </row>
    <row r="22" spans="1:13" ht="15">
      <c r="A22" s="3">
        <v>30</v>
      </c>
      <c r="B22" s="5" t="s">
        <v>213</v>
      </c>
      <c r="C22" s="8">
        <v>2201</v>
      </c>
      <c r="D22" s="12">
        <v>2546</v>
      </c>
      <c r="E22" s="9">
        <v>2531</v>
      </c>
      <c r="F22" s="29">
        <f t="shared" si="0"/>
        <v>0.00332736922229482</v>
      </c>
      <c r="G22" s="15">
        <f t="shared" si="1"/>
        <v>0.14993184915947297</v>
      </c>
      <c r="H22" s="9">
        <f t="shared" si="2"/>
        <v>330</v>
      </c>
      <c r="I22" s="26">
        <f t="shared" si="3"/>
        <v>0.005124144035030512</v>
      </c>
      <c r="J22" s="9">
        <v>2503.904</v>
      </c>
      <c r="K22" s="8">
        <v>2534.461</v>
      </c>
      <c r="L22" s="26">
        <f t="shared" si="4"/>
        <v>0.012203742635500319</v>
      </c>
      <c r="M22" s="77">
        <f t="shared" si="5"/>
        <v>30.55699999999979</v>
      </c>
    </row>
    <row r="23" spans="1:13" ht="15">
      <c r="A23" s="3">
        <v>31</v>
      </c>
      <c r="B23" s="5" t="s">
        <v>214</v>
      </c>
      <c r="C23" s="8">
        <v>13639</v>
      </c>
      <c r="D23" s="12">
        <v>16655</v>
      </c>
      <c r="E23" s="9">
        <v>17096</v>
      </c>
      <c r="F23" s="29">
        <f t="shared" si="0"/>
        <v>0.02247518934190132</v>
      </c>
      <c r="G23" s="15">
        <f t="shared" si="1"/>
        <v>0.25346433022948894</v>
      </c>
      <c r="H23" s="9">
        <f t="shared" si="2"/>
        <v>3457</v>
      </c>
      <c r="I23" s="26">
        <f t="shared" si="3"/>
        <v>0.053679290694243875</v>
      </c>
      <c r="J23" s="9">
        <v>16876.27</v>
      </c>
      <c r="K23" s="8">
        <v>17164.18</v>
      </c>
      <c r="L23" s="26">
        <f t="shared" si="4"/>
        <v>0.017060049406652053</v>
      </c>
      <c r="M23" s="77">
        <f t="shared" si="5"/>
        <v>287.90999999999985</v>
      </c>
    </row>
    <row r="24" spans="1:13" ht="15">
      <c r="A24" s="3">
        <v>32</v>
      </c>
      <c r="B24" s="5" t="s">
        <v>215</v>
      </c>
      <c r="C24" s="8">
        <v>8901</v>
      </c>
      <c r="D24" s="12">
        <v>10899</v>
      </c>
      <c r="E24" s="9">
        <v>10873</v>
      </c>
      <c r="F24" s="29">
        <f t="shared" si="0"/>
        <v>0.014294146801268896</v>
      </c>
      <c r="G24" s="15">
        <f t="shared" si="1"/>
        <v>0.221548140658353</v>
      </c>
      <c r="H24" s="9">
        <f t="shared" si="2"/>
        <v>1972</v>
      </c>
      <c r="I24" s="26">
        <f t="shared" si="3"/>
        <v>0.030620642536606575</v>
      </c>
      <c r="J24" s="9">
        <v>10854.12</v>
      </c>
      <c r="K24" s="8">
        <v>11018.72</v>
      </c>
      <c r="L24" s="26">
        <f t="shared" si="4"/>
        <v>0.015164748501029888</v>
      </c>
      <c r="M24" s="77">
        <f t="shared" si="5"/>
        <v>164.59999999999854</v>
      </c>
    </row>
    <row r="25" spans="1:13" ht="15.75" thickBot="1">
      <c r="A25" s="3">
        <v>33</v>
      </c>
      <c r="B25" s="5" t="s">
        <v>216</v>
      </c>
      <c r="C25" s="8">
        <v>19683</v>
      </c>
      <c r="D25" s="12">
        <v>17996</v>
      </c>
      <c r="E25" s="9">
        <v>17888</v>
      </c>
      <c r="F25" s="29">
        <f t="shared" si="0"/>
        <v>0.023516389035325855</v>
      </c>
      <c r="G25" s="15">
        <f t="shared" si="1"/>
        <v>-0.09119544784839709</v>
      </c>
      <c r="H25" s="9">
        <f t="shared" si="2"/>
        <v>-1795</v>
      </c>
      <c r="I25" s="26">
        <f t="shared" si="3"/>
        <v>-0.027872238008726572</v>
      </c>
      <c r="J25" s="9">
        <v>18222.91</v>
      </c>
      <c r="K25" s="8">
        <v>17880.88</v>
      </c>
      <c r="L25" s="26">
        <f t="shared" si="4"/>
        <v>-0.018769230600381544</v>
      </c>
      <c r="M25" s="77">
        <f t="shared" si="5"/>
        <v>-342.02999999999884</v>
      </c>
    </row>
    <row r="26" spans="1:13" s="49" customFormat="1" ht="15.75" customHeight="1" thickBot="1">
      <c r="A26" s="145" t="s">
        <v>274</v>
      </c>
      <c r="B26" s="148"/>
      <c r="C26" s="40">
        <f>SUM(C2:C25)</f>
        <v>696260</v>
      </c>
      <c r="D26" s="40">
        <f>SUM(D2:D25)</f>
        <v>754959</v>
      </c>
      <c r="E26" s="40">
        <f>SUM(E2:E25)</f>
        <v>760661</v>
      </c>
      <c r="F26" s="132">
        <f t="shared" si="0"/>
        <v>1</v>
      </c>
      <c r="G26" s="133">
        <f t="shared" si="1"/>
        <v>0.09249561945250337</v>
      </c>
      <c r="H26" s="80">
        <f t="shared" si="2"/>
        <v>64401</v>
      </c>
      <c r="I26" s="134">
        <f t="shared" si="3"/>
        <v>1</v>
      </c>
      <c r="J26" s="41">
        <v>758885.5</v>
      </c>
      <c r="K26" s="40">
        <v>764603</v>
      </c>
      <c r="L26" s="134">
        <f t="shared" si="4"/>
        <v>0.007534074639718376</v>
      </c>
      <c r="M26" s="79">
        <f t="shared" si="5"/>
        <v>5717.5</v>
      </c>
    </row>
    <row r="27" spans="8:9" ht="15">
      <c r="H27" s="71"/>
      <c r="I27" s="72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G65" sqref="G6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53" customFormat="1" ht="75.75" thickBot="1">
      <c r="A1" s="157" t="s">
        <v>289</v>
      </c>
      <c r="B1" s="10" t="s">
        <v>290</v>
      </c>
      <c r="C1" s="21">
        <v>41030</v>
      </c>
      <c r="D1" s="55">
        <v>41365</v>
      </c>
      <c r="E1" s="55">
        <v>41395</v>
      </c>
      <c r="F1" s="30" t="s">
        <v>309</v>
      </c>
      <c r="G1" s="30" t="s">
        <v>308</v>
      </c>
      <c r="H1" s="31" t="s">
        <v>304</v>
      </c>
      <c r="I1" s="13" t="s">
        <v>305</v>
      </c>
      <c r="J1" s="30" t="s">
        <v>288</v>
      </c>
      <c r="K1" s="54" t="s">
        <v>280</v>
      </c>
      <c r="L1" s="54" t="s">
        <v>279</v>
      </c>
      <c r="M1" s="38" t="s">
        <v>306</v>
      </c>
      <c r="N1" s="38" t="s">
        <v>307</v>
      </c>
    </row>
    <row r="2" spans="1:14" ht="15">
      <c r="A2" s="19">
        <v>1</v>
      </c>
      <c r="B2" s="68" t="s">
        <v>0</v>
      </c>
      <c r="C2" s="75">
        <v>52205</v>
      </c>
      <c r="D2" s="11">
        <v>57819</v>
      </c>
      <c r="E2" s="7">
        <v>57442</v>
      </c>
      <c r="F2" s="93">
        <f>E2/4a_province!E2</f>
        <v>0.21736185477676156</v>
      </c>
      <c r="G2" s="58">
        <f>E2/$E$83</f>
        <v>0.01843068679511655</v>
      </c>
      <c r="H2" s="28">
        <f>(E2-C2)/C2</f>
        <v>0.10031606167991572</v>
      </c>
      <c r="I2" s="75">
        <f>E2-C2</f>
        <v>5237</v>
      </c>
      <c r="J2" s="32">
        <f>I2/$I$83</f>
        <v>0.019975435973330485</v>
      </c>
      <c r="K2" s="76">
        <v>57337.17999999999</v>
      </c>
      <c r="L2" s="7">
        <v>57359.1</v>
      </c>
      <c r="M2" s="86">
        <f>(L2-K2)/K2</f>
        <v>0.0003822999317372346</v>
      </c>
      <c r="N2" s="11">
        <f>L2-K2</f>
        <v>21.92000000000553</v>
      </c>
    </row>
    <row r="3" spans="1:14" ht="15">
      <c r="A3" s="1">
        <v>2</v>
      </c>
      <c r="B3" s="69" t="s">
        <v>1</v>
      </c>
      <c r="C3" s="8">
        <v>6899</v>
      </c>
      <c r="D3" s="12">
        <v>7168</v>
      </c>
      <c r="E3" s="9">
        <v>7067</v>
      </c>
      <c r="F3" s="94">
        <f>E3/4a_province!E3</f>
        <v>0.1778980490874764</v>
      </c>
      <c r="G3" s="59">
        <f aca="true" t="shared" si="0" ref="G3:G66">E3/$E$83</f>
        <v>0.0022674987566778434</v>
      </c>
      <c r="H3" s="29">
        <f aca="true" t="shared" si="1" ref="H3:H66">(E3-C3)/C3</f>
        <v>0.02435135526887955</v>
      </c>
      <c r="I3" s="8">
        <f aca="true" t="shared" si="2" ref="I3:I66">E3-C3</f>
        <v>168</v>
      </c>
      <c r="J3" s="26">
        <f aca="true" t="shared" si="3" ref="J3:J66">I3/$I$83</f>
        <v>0.0006408006957264697</v>
      </c>
      <c r="K3" s="77">
        <v>6924.826999999999</v>
      </c>
      <c r="L3" s="9">
        <v>6906.617</v>
      </c>
      <c r="M3" s="66">
        <f aca="true" t="shared" si="4" ref="M3:M66">(L3-K3)/K3</f>
        <v>-0.002629668582334133</v>
      </c>
      <c r="N3" s="12">
        <f aca="true" t="shared" si="5" ref="N3:N66">L3-K3</f>
        <v>-18.209999999999127</v>
      </c>
    </row>
    <row r="4" spans="1:14" ht="15">
      <c r="A4" s="1">
        <v>3</v>
      </c>
      <c r="B4" s="69" t="s">
        <v>2</v>
      </c>
      <c r="C4" s="8">
        <v>12444</v>
      </c>
      <c r="D4" s="12">
        <v>13463</v>
      </c>
      <c r="E4" s="9">
        <v>13579</v>
      </c>
      <c r="F4" s="94">
        <f>E4/4a_province!E4</f>
        <v>0.17962115399878303</v>
      </c>
      <c r="G4" s="59">
        <f t="shared" si="0"/>
        <v>0.004356921694768421</v>
      </c>
      <c r="H4" s="29">
        <f t="shared" si="1"/>
        <v>0.09120861459337834</v>
      </c>
      <c r="I4" s="8">
        <f t="shared" si="2"/>
        <v>1135</v>
      </c>
      <c r="J4" s="26">
        <f t="shared" si="3"/>
        <v>0.004329218986009185</v>
      </c>
      <c r="K4" s="77">
        <v>13800.140000000001</v>
      </c>
      <c r="L4" s="9">
        <v>13875.94</v>
      </c>
      <c r="M4" s="66">
        <f t="shared" si="4"/>
        <v>0.005492697900166177</v>
      </c>
      <c r="N4" s="12">
        <f t="shared" si="5"/>
        <v>75.79999999999927</v>
      </c>
    </row>
    <row r="5" spans="1:14" ht="15">
      <c r="A5" s="1">
        <v>4</v>
      </c>
      <c r="B5" s="69" t="s">
        <v>3</v>
      </c>
      <c r="C5" s="8">
        <v>2246</v>
      </c>
      <c r="D5" s="12">
        <v>2876</v>
      </c>
      <c r="E5" s="9">
        <v>2823</v>
      </c>
      <c r="F5" s="94">
        <f>E5/4a_province!E5</f>
        <v>0.12892765801972964</v>
      </c>
      <c r="G5" s="59">
        <f t="shared" si="0"/>
        <v>0.0009057802448141434</v>
      </c>
      <c r="H5" s="29">
        <f t="shared" si="1"/>
        <v>0.25690115761353516</v>
      </c>
      <c r="I5" s="8">
        <f t="shared" si="2"/>
        <v>577</v>
      </c>
      <c r="J5" s="26">
        <f t="shared" si="3"/>
        <v>0.002200845246631982</v>
      </c>
      <c r="K5" s="77">
        <v>2610.645</v>
      </c>
      <c r="L5" s="9">
        <v>2563.9120000000003</v>
      </c>
      <c r="M5" s="66">
        <f t="shared" si="4"/>
        <v>-0.017900940189110245</v>
      </c>
      <c r="N5" s="12">
        <f t="shared" si="5"/>
        <v>-46.73299999999972</v>
      </c>
    </row>
    <row r="6" spans="1:14" ht="15">
      <c r="A6" s="1">
        <v>5</v>
      </c>
      <c r="B6" s="69" t="s">
        <v>4</v>
      </c>
      <c r="C6" s="8">
        <v>6218</v>
      </c>
      <c r="D6" s="12">
        <v>6713</v>
      </c>
      <c r="E6" s="9">
        <v>6749</v>
      </c>
      <c r="F6" s="94">
        <f>E6/4a_province!E6</f>
        <v>0.19883919627600025</v>
      </c>
      <c r="G6" s="59">
        <f t="shared" si="0"/>
        <v>0.002165466125487302</v>
      </c>
      <c r="H6" s="29">
        <f t="shared" si="1"/>
        <v>0.0853972338372467</v>
      </c>
      <c r="I6" s="8">
        <f t="shared" si="2"/>
        <v>531</v>
      </c>
      <c r="J6" s="26">
        <f t="shared" si="3"/>
        <v>0.002025387913278306</v>
      </c>
      <c r="K6" s="77">
        <v>6651.938</v>
      </c>
      <c r="L6" s="9">
        <v>6665.347</v>
      </c>
      <c r="M6" s="66">
        <f t="shared" si="4"/>
        <v>0.0020158035147049853</v>
      </c>
      <c r="N6" s="12">
        <f t="shared" si="5"/>
        <v>13.40899999999965</v>
      </c>
    </row>
    <row r="7" spans="1:14" ht="15">
      <c r="A7" s="1">
        <v>6</v>
      </c>
      <c r="B7" s="69" t="s">
        <v>5</v>
      </c>
      <c r="C7" s="8">
        <v>269260</v>
      </c>
      <c r="D7" s="12">
        <v>281716</v>
      </c>
      <c r="E7" s="9">
        <v>276524</v>
      </c>
      <c r="F7" s="94">
        <f>E7/4a_province!E7</f>
        <v>0.27108814060459663</v>
      </c>
      <c r="G7" s="59">
        <f t="shared" si="0"/>
        <v>0.08872475253878363</v>
      </c>
      <c r="H7" s="29">
        <f t="shared" si="1"/>
        <v>0.026977642427393596</v>
      </c>
      <c r="I7" s="8">
        <f t="shared" si="2"/>
        <v>7264</v>
      </c>
      <c r="J7" s="26">
        <f t="shared" si="3"/>
        <v>0.02770700151045878</v>
      </c>
      <c r="K7" s="77">
        <v>277820.2</v>
      </c>
      <c r="L7" s="9">
        <v>270927.39999999997</v>
      </c>
      <c r="M7" s="66">
        <f t="shared" si="4"/>
        <v>-0.024810290972362866</v>
      </c>
      <c r="N7" s="12">
        <f t="shared" si="5"/>
        <v>-6892.800000000047</v>
      </c>
    </row>
    <row r="8" spans="1:14" ht="15">
      <c r="A8" s="1">
        <v>7</v>
      </c>
      <c r="B8" s="69" t="s">
        <v>6</v>
      </c>
      <c r="C8" s="8">
        <v>127647</v>
      </c>
      <c r="D8" s="12">
        <v>131853</v>
      </c>
      <c r="E8" s="9">
        <v>142604</v>
      </c>
      <c r="F8" s="94">
        <f>E8/4a_province!E8</f>
        <v>0.26862573347272845</v>
      </c>
      <c r="G8" s="59">
        <f t="shared" si="0"/>
        <v>0.04575553879967272</v>
      </c>
      <c r="H8" s="29">
        <f t="shared" si="1"/>
        <v>0.11717470837544165</v>
      </c>
      <c r="I8" s="8">
        <f t="shared" si="2"/>
        <v>14957</v>
      </c>
      <c r="J8" s="26">
        <f t="shared" si="3"/>
        <v>0.05705033336893337</v>
      </c>
      <c r="K8" s="77">
        <v>127980</v>
      </c>
      <c r="L8" s="9">
        <v>128935.30000000002</v>
      </c>
      <c r="M8" s="66">
        <f t="shared" si="4"/>
        <v>0.0074644475699329384</v>
      </c>
      <c r="N8" s="12">
        <f t="shared" si="5"/>
        <v>955.3000000000175</v>
      </c>
    </row>
    <row r="9" spans="1:14" ht="15">
      <c r="A9" s="1">
        <v>8</v>
      </c>
      <c r="B9" s="69" t="s">
        <v>7</v>
      </c>
      <c r="C9" s="8">
        <v>3497</v>
      </c>
      <c r="D9" s="12">
        <v>4235</v>
      </c>
      <c r="E9" s="9">
        <v>4164</v>
      </c>
      <c r="F9" s="94">
        <f>E9/4a_province!E9</f>
        <v>0.1762763525527051</v>
      </c>
      <c r="G9" s="59">
        <f>E9/$E$83</f>
        <v>0.0013360499254006705</v>
      </c>
      <c r="H9" s="29">
        <f t="shared" si="1"/>
        <v>0.19073491564197884</v>
      </c>
      <c r="I9" s="8">
        <f t="shared" si="2"/>
        <v>667</v>
      </c>
      <c r="J9" s="26">
        <f t="shared" si="3"/>
        <v>0.002544131333628305</v>
      </c>
      <c r="K9" s="77">
        <v>4022.0539999999996</v>
      </c>
      <c r="L9" s="9">
        <v>4056.128</v>
      </c>
      <c r="M9" s="66">
        <f t="shared" si="4"/>
        <v>0.008471790781526187</v>
      </c>
      <c r="N9" s="12">
        <f t="shared" si="5"/>
        <v>34.074000000000524</v>
      </c>
    </row>
    <row r="10" spans="1:14" ht="15.75" thickBot="1">
      <c r="A10" s="1">
        <v>9</v>
      </c>
      <c r="B10" s="69" t="s">
        <v>8</v>
      </c>
      <c r="C10" s="8">
        <v>32590</v>
      </c>
      <c r="D10" s="12">
        <v>34210</v>
      </c>
      <c r="E10" s="9">
        <v>35755</v>
      </c>
      <c r="F10" s="94">
        <f>E10/4a_province!E10</f>
        <v>0.27354867337882915</v>
      </c>
      <c r="G10" s="59">
        <f t="shared" si="0"/>
        <v>0.01147225386232012</v>
      </c>
      <c r="H10" s="29">
        <f t="shared" si="1"/>
        <v>0.0971156796563363</v>
      </c>
      <c r="I10" s="8">
        <f t="shared" si="2"/>
        <v>3165</v>
      </c>
      <c r="J10" s="26">
        <f t="shared" si="3"/>
        <v>0.012072227392704027</v>
      </c>
      <c r="K10" s="77">
        <v>35178.77</v>
      </c>
      <c r="L10" s="9">
        <v>35584.049999999996</v>
      </c>
      <c r="M10" s="66">
        <f t="shared" si="4"/>
        <v>0.011520584716293346</v>
      </c>
      <c r="N10" s="12">
        <f t="shared" si="5"/>
        <v>405.27999999999884</v>
      </c>
    </row>
    <row r="11" spans="1:14" ht="15">
      <c r="A11" s="1">
        <v>10</v>
      </c>
      <c r="B11" s="69" t="s">
        <v>9</v>
      </c>
      <c r="C11" s="8">
        <v>31862</v>
      </c>
      <c r="D11" s="12">
        <v>32610</v>
      </c>
      <c r="E11" s="9">
        <v>33610</v>
      </c>
      <c r="F11" s="94">
        <f>E11/4a_province!E11</f>
        <v>0.2368536031909346</v>
      </c>
      <c r="G11" s="59">
        <f t="shared" si="0"/>
        <v>0.010784014887780148</v>
      </c>
      <c r="H11" s="29">
        <f t="shared" si="1"/>
        <v>0.054861590609503484</v>
      </c>
      <c r="I11" s="8">
        <f t="shared" si="2"/>
        <v>1748</v>
      </c>
      <c r="J11" s="26">
        <f t="shared" si="3"/>
        <v>0.006667378667439696</v>
      </c>
      <c r="K11" s="9">
        <v>33689.259999999995</v>
      </c>
      <c r="L11" s="11">
        <v>33903.1</v>
      </c>
      <c r="M11" s="66">
        <f t="shared" si="4"/>
        <v>0.0063474234815488325</v>
      </c>
      <c r="N11" s="12">
        <f t="shared" si="5"/>
        <v>213.84000000000378</v>
      </c>
    </row>
    <row r="12" spans="1:14" ht="15">
      <c r="A12" s="1">
        <v>11</v>
      </c>
      <c r="B12" s="69" t="s">
        <v>10</v>
      </c>
      <c r="C12" s="8">
        <v>8347</v>
      </c>
      <c r="D12" s="12">
        <v>8670</v>
      </c>
      <c r="E12" s="9">
        <v>8769</v>
      </c>
      <c r="F12" s="94">
        <f>E12/4a_province!E12</f>
        <v>0.21694168872615718</v>
      </c>
      <c r="G12" s="59">
        <f t="shared" si="0"/>
        <v>0.00281359793367879</v>
      </c>
      <c r="H12" s="29">
        <f t="shared" si="1"/>
        <v>0.05055708637833952</v>
      </c>
      <c r="I12" s="8">
        <f t="shared" si="2"/>
        <v>422</v>
      </c>
      <c r="J12" s="26">
        <f t="shared" si="3"/>
        <v>0.0016096303190272034</v>
      </c>
      <c r="K12" s="9">
        <v>8564.599</v>
      </c>
      <c r="L12" s="12">
        <v>8511.145</v>
      </c>
      <c r="M12" s="66">
        <f t="shared" si="4"/>
        <v>-0.006241272942259144</v>
      </c>
      <c r="N12" s="12">
        <f t="shared" si="5"/>
        <v>-53.45399999999972</v>
      </c>
    </row>
    <row r="13" spans="1:14" ht="15">
      <c r="A13" s="1">
        <v>12</v>
      </c>
      <c r="B13" s="69" t="s">
        <v>11</v>
      </c>
      <c r="C13" s="8">
        <v>2267</v>
      </c>
      <c r="D13" s="12">
        <v>2474</v>
      </c>
      <c r="E13" s="9">
        <v>2246</v>
      </c>
      <c r="F13" s="94">
        <f>E13/4a_province!E13</f>
        <v>0.12591803554409373</v>
      </c>
      <c r="G13" s="59">
        <f t="shared" si="0"/>
        <v>0.0007206455649495452</v>
      </c>
      <c r="H13" s="29">
        <f t="shared" si="1"/>
        <v>-0.009263343625937363</v>
      </c>
      <c r="I13" s="8">
        <f t="shared" si="2"/>
        <v>-21</v>
      </c>
      <c r="J13" s="26">
        <f t="shared" si="3"/>
        <v>-8.010008696580871E-05</v>
      </c>
      <c r="K13" s="9">
        <v>2301.888</v>
      </c>
      <c r="L13" s="12">
        <v>2153.7670000000003</v>
      </c>
      <c r="M13" s="66">
        <f t="shared" si="4"/>
        <v>-0.06434761378485819</v>
      </c>
      <c r="N13" s="12">
        <f t="shared" si="5"/>
        <v>-148.12099999999964</v>
      </c>
    </row>
    <row r="14" spans="1:14" ht="15">
      <c r="A14" s="1">
        <v>13</v>
      </c>
      <c r="B14" s="69" t="s">
        <v>12</v>
      </c>
      <c r="C14" s="8">
        <v>1640</v>
      </c>
      <c r="D14" s="12">
        <v>2119</v>
      </c>
      <c r="E14" s="9">
        <v>2148</v>
      </c>
      <c r="F14" s="94">
        <f>E14/4a_province!E14</f>
        <v>0.10927960927960928</v>
      </c>
      <c r="G14" s="59">
        <f t="shared" si="0"/>
        <v>0.0006892015465323344</v>
      </c>
      <c r="H14" s="29">
        <f t="shared" si="1"/>
        <v>0.3097560975609756</v>
      </c>
      <c r="I14" s="8">
        <f t="shared" si="2"/>
        <v>508</v>
      </c>
      <c r="J14" s="26">
        <f t="shared" si="3"/>
        <v>0.0019376592466014678</v>
      </c>
      <c r="K14" s="9">
        <v>1958.894</v>
      </c>
      <c r="L14" s="12">
        <v>2008.1630000000002</v>
      </c>
      <c r="M14" s="66">
        <f t="shared" si="4"/>
        <v>0.025151437494831386</v>
      </c>
      <c r="N14" s="12">
        <f t="shared" si="5"/>
        <v>49.26900000000023</v>
      </c>
    </row>
    <row r="15" spans="1:14" ht="15">
      <c r="A15" s="1">
        <v>14</v>
      </c>
      <c r="B15" s="69" t="s">
        <v>13</v>
      </c>
      <c r="C15" s="8">
        <v>12641</v>
      </c>
      <c r="D15" s="12">
        <v>13940</v>
      </c>
      <c r="E15" s="9">
        <v>14035</v>
      </c>
      <c r="F15" s="94">
        <f>E15/4a_province!E15</f>
        <v>0.2738269437128085</v>
      </c>
      <c r="G15" s="59">
        <f t="shared" si="0"/>
        <v>0.004503232637607687</v>
      </c>
      <c r="H15" s="29">
        <f t="shared" si="1"/>
        <v>0.11027608575270943</v>
      </c>
      <c r="I15" s="8">
        <f t="shared" si="2"/>
        <v>1394</v>
      </c>
      <c r="J15" s="26">
        <f t="shared" si="3"/>
        <v>0.005317120058587492</v>
      </c>
      <c r="K15" s="9">
        <v>14032.5</v>
      </c>
      <c r="L15" s="12">
        <v>14145.25</v>
      </c>
      <c r="M15" s="66">
        <f t="shared" si="4"/>
        <v>0.008034918938179227</v>
      </c>
      <c r="N15" s="12">
        <f t="shared" si="5"/>
        <v>112.75</v>
      </c>
    </row>
    <row r="16" spans="1:14" ht="15">
      <c r="A16" s="1">
        <v>15</v>
      </c>
      <c r="B16" s="69" t="s">
        <v>14</v>
      </c>
      <c r="C16" s="8">
        <v>6192</v>
      </c>
      <c r="D16" s="12">
        <v>6739</v>
      </c>
      <c r="E16" s="9">
        <v>6841</v>
      </c>
      <c r="F16" s="94">
        <f>E16/4a_province!E16</f>
        <v>0.20741616639379054</v>
      </c>
      <c r="G16" s="59">
        <f t="shared" si="0"/>
        <v>0.0021949849999197855</v>
      </c>
      <c r="H16" s="29">
        <f t="shared" si="1"/>
        <v>0.104812661498708</v>
      </c>
      <c r="I16" s="8">
        <f t="shared" si="2"/>
        <v>649</v>
      </c>
      <c r="J16" s="26">
        <f t="shared" si="3"/>
        <v>0.0024754741162290404</v>
      </c>
      <c r="K16" s="9">
        <v>6673.35</v>
      </c>
      <c r="L16" s="12">
        <v>6769.505</v>
      </c>
      <c r="M16" s="66">
        <f t="shared" si="4"/>
        <v>0.014408805172814215</v>
      </c>
      <c r="N16" s="12">
        <f t="shared" si="5"/>
        <v>96.15499999999975</v>
      </c>
    </row>
    <row r="17" spans="1:14" ht="15">
      <c r="A17" s="1">
        <v>16</v>
      </c>
      <c r="B17" s="69" t="s">
        <v>15</v>
      </c>
      <c r="C17" s="8">
        <v>151566</v>
      </c>
      <c r="D17" s="12">
        <v>160449</v>
      </c>
      <c r="E17" s="9">
        <v>162160</v>
      </c>
      <c r="F17" s="94">
        <f>E17/4a_province!E17</f>
        <v>0.27959199155844605</v>
      </c>
      <c r="G17" s="59">
        <f t="shared" si="0"/>
        <v>0.05203022476056022</v>
      </c>
      <c r="H17" s="29">
        <f t="shared" si="1"/>
        <v>0.06989694258606811</v>
      </c>
      <c r="I17" s="8">
        <f t="shared" si="2"/>
        <v>10594</v>
      </c>
      <c r="J17" s="26">
        <f t="shared" si="3"/>
        <v>0.04040858672932274</v>
      </c>
      <c r="K17" s="9">
        <v>161096.2</v>
      </c>
      <c r="L17" s="12">
        <v>161709.7</v>
      </c>
      <c r="M17" s="66">
        <f t="shared" si="4"/>
        <v>0.0038082834976864753</v>
      </c>
      <c r="N17" s="12">
        <f t="shared" si="5"/>
        <v>613.5</v>
      </c>
    </row>
    <row r="18" spans="1:14" ht="15">
      <c r="A18" s="1">
        <v>17</v>
      </c>
      <c r="B18" s="69" t="s">
        <v>16</v>
      </c>
      <c r="C18" s="8">
        <v>15199</v>
      </c>
      <c r="D18" s="12">
        <v>16410</v>
      </c>
      <c r="E18" s="9">
        <v>16337</v>
      </c>
      <c r="F18" s="94">
        <f>E18/4a_province!E18</f>
        <v>0.2456913405720817</v>
      </c>
      <c r="G18" s="59">
        <f t="shared" si="0"/>
        <v>0.0052418462130813534</v>
      </c>
      <c r="H18" s="29">
        <f t="shared" si="1"/>
        <v>0.07487334693071912</v>
      </c>
      <c r="I18" s="8">
        <f t="shared" si="2"/>
        <v>1138</v>
      </c>
      <c r="J18" s="26">
        <f t="shared" si="3"/>
        <v>0.004340661855575729</v>
      </c>
      <c r="K18" s="9">
        <v>16500.879999999997</v>
      </c>
      <c r="L18" s="12">
        <v>16454.66</v>
      </c>
      <c r="M18" s="66">
        <f t="shared" si="4"/>
        <v>-0.002801062731199641</v>
      </c>
      <c r="N18" s="12">
        <f t="shared" si="5"/>
        <v>-46.219999999997526</v>
      </c>
    </row>
    <row r="19" spans="1:14" ht="15">
      <c r="A19" s="1">
        <v>18</v>
      </c>
      <c r="B19" s="69" t="s">
        <v>17</v>
      </c>
      <c r="C19" s="8">
        <v>4017</v>
      </c>
      <c r="D19" s="12">
        <v>4852</v>
      </c>
      <c r="E19" s="9">
        <v>4970</v>
      </c>
      <c r="F19" s="94">
        <f>E19/4a_province!E19</f>
        <v>0.22165730086522165</v>
      </c>
      <c r="G19" s="59">
        <f t="shared" si="0"/>
        <v>0.00159466093401569</v>
      </c>
      <c r="H19" s="29">
        <f t="shared" si="1"/>
        <v>0.23724172267861587</v>
      </c>
      <c r="I19" s="8">
        <f t="shared" si="2"/>
        <v>953</v>
      </c>
      <c r="J19" s="26">
        <f t="shared" si="3"/>
        <v>0.0036350182323055093</v>
      </c>
      <c r="K19" s="9">
        <v>4762.367</v>
      </c>
      <c r="L19" s="12">
        <v>4876.817</v>
      </c>
      <c r="M19" s="66">
        <f t="shared" si="4"/>
        <v>0.024032167197530097</v>
      </c>
      <c r="N19" s="12">
        <f t="shared" si="5"/>
        <v>114.44999999999982</v>
      </c>
    </row>
    <row r="20" spans="1:14" ht="15">
      <c r="A20" s="1">
        <v>19</v>
      </c>
      <c r="B20" s="69" t="s">
        <v>18</v>
      </c>
      <c r="C20" s="8">
        <v>10678</v>
      </c>
      <c r="D20" s="12">
        <v>11160</v>
      </c>
      <c r="E20" s="9">
        <v>11300</v>
      </c>
      <c r="F20" s="94">
        <f>E20/4a_province!E20</f>
        <v>0.21485340533140662</v>
      </c>
      <c r="G20" s="59">
        <f t="shared" si="0"/>
        <v>0.0036256878379028767</v>
      </c>
      <c r="H20" s="29">
        <f t="shared" si="1"/>
        <v>0.05825060872822626</v>
      </c>
      <c r="I20" s="8">
        <f t="shared" si="2"/>
        <v>622</v>
      </c>
      <c r="J20" s="26">
        <f t="shared" si="3"/>
        <v>0.0023724882901301437</v>
      </c>
      <c r="K20" s="9">
        <v>11165.630000000001</v>
      </c>
      <c r="L20" s="12">
        <v>11213.939999999999</v>
      </c>
      <c r="M20" s="66">
        <f t="shared" si="4"/>
        <v>0.004326670326707733</v>
      </c>
      <c r="N20" s="12">
        <f t="shared" si="5"/>
        <v>48.30999999999767</v>
      </c>
    </row>
    <row r="21" spans="1:14" ht="15">
      <c r="A21" s="1">
        <v>20</v>
      </c>
      <c r="B21" s="69" t="s">
        <v>19</v>
      </c>
      <c r="C21" s="8">
        <v>48412</v>
      </c>
      <c r="D21" s="12">
        <v>53141</v>
      </c>
      <c r="E21" s="9">
        <v>53272</v>
      </c>
      <c r="F21" s="94">
        <f>E21/4a_province!E21</f>
        <v>0.31074530574626824</v>
      </c>
      <c r="G21" s="59">
        <f t="shared" si="0"/>
        <v>0.017092711725731152</v>
      </c>
      <c r="H21" s="29">
        <f t="shared" si="1"/>
        <v>0.10038833347104024</v>
      </c>
      <c r="I21" s="8">
        <f t="shared" si="2"/>
        <v>4860</v>
      </c>
      <c r="J21" s="26">
        <f t="shared" si="3"/>
        <v>0.018537448697801443</v>
      </c>
      <c r="K21" s="9">
        <v>53264.93</v>
      </c>
      <c r="L21" s="12">
        <v>53731.31</v>
      </c>
      <c r="M21" s="66">
        <f t="shared" si="4"/>
        <v>0.008755854931190136</v>
      </c>
      <c r="N21" s="12">
        <f t="shared" si="5"/>
        <v>466.3799999999974</v>
      </c>
    </row>
    <row r="22" spans="1:14" ht="15">
      <c r="A22" s="1">
        <v>21</v>
      </c>
      <c r="B22" s="69" t="s">
        <v>20</v>
      </c>
      <c r="C22" s="8">
        <v>15602</v>
      </c>
      <c r="D22" s="12">
        <v>17649</v>
      </c>
      <c r="E22" s="9">
        <v>17683</v>
      </c>
      <c r="F22" s="94">
        <f>E22/4a_province!E22</f>
        <v>0.16339410291712483</v>
      </c>
      <c r="G22" s="59">
        <f t="shared" si="0"/>
        <v>0.00567372018032182</v>
      </c>
      <c r="H22" s="29">
        <f t="shared" si="1"/>
        <v>0.13338033585437764</v>
      </c>
      <c r="I22" s="8">
        <f t="shared" si="2"/>
        <v>2081</v>
      </c>
      <c r="J22" s="26">
        <f t="shared" si="3"/>
        <v>0.007937537189326091</v>
      </c>
      <c r="K22" s="9">
        <v>17257.31</v>
      </c>
      <c r="L22" s="12">
        <v>17423.73</v>
      </c>
      <c r="M22" s="66">
        <f t="shared" si="4"/>
        <v>0.009643449645396545</v>
      </c>
      <c r="N22" s="12">
        <f t="shared" si="5"/>
        <v>166.41999999999825</v>
      </c>
    </row>
    <row r="23" spans="1:14" ht="15">
      <c r="A23" s="1">
        <v>22</v>
      </c>
      <c r="B23" s="69" t="s">
        <v>21</v>
      </c>
      <c r="C23" s="8">
        <v>14706</v>
      </c>
      <c r="D23" s="12">
        <v>16527</v>
      </c>
      <c r="E23" s="9">
        <v>16439</v>
      </c>
      <c r="F23" s="94">
        <f>E23/4a_province!E23</f>
        <v>0.3196383433793506</v>
      </c>
      <c r="G23" s="59">
        <f t="shared" si="0"/>
        <v>0.005274573660821715</v>
      </c>
      <c r="H23" s="29">
        <f t="shared" si="1"/>
        <v>0.11784305725554195</v>
      </c>
      <c r="I23" s="8">
        <f t="shared" si="2"/>
        <v>1733</v>
      </c>
      <c r="J23" s="26">
        <f t="shared" si="3"/>
        <v>0.006610164319606975</v>
      </c>
      <c r="K23" s="9">
        <v>16786.18</v>
      </c>
      <c r="L23" s="12">
        <v>16801.98</v>
      </c>
      <c r="M23" s="66">
        <f t="shared" si="4"/>
        <v>0.0009412504810504399</v>
      </c>
      <c r="N23" s="12">
        <f t="shared" si="5"/>
        <v>15.799999999999272</v>
      </c>
    </row>
    <row r="24" spans="1:14" ht="15">
      <c r="A24" s="1">
        <v>23</v>
      </c>
      <c r="B24" s="69" t="s">
        <v>22</v>
      </c>
      <c r="C24" s="8">
        <v>8145</v>
      </c>
      <c r="D24" s="12">
        <v>8646</v>
      </c>
      <c r="E24" s="9">
        <v>8569</v>
      </c>
      <c r="F24" s="94">
        <f>E24/4a_province!E24</f>
        <v>0.14912723412401455</v>
      </c>
      <c r="G24" s="59">
        <f t="shared" si="0"/>
        <v>0.0027494264675212167</v>
      </c>
      <c r="H24" s="29">
        <f t="shared" si="1"/>
        <v>0.05205647636586863</v>
      </c>
      <c r="I24" s="8">
        <f t="shared" si="2"/>
        <v>424</v>
      </c>
      <c r="J24" s="26">
        <f t="shared" si="3"/>
        <v>0.0016172588987382328</v>
      </c>
      <c r="K24" s="9">
        <v>8638.882000000001</v>
      </c>
      <c r="L24" s="12">
        <v>8558.585000000001</v>
      </c>
      <c r="M24" s="66">
        <f t="shared" si="4"/>
        <v>-0.00929483699395367</v>
      </c>
      <c r="N24" s="12">
        <f t="shared" si="5"/>
        <v>-80.29700000000048</v>
      </c>
    </row>
    <row r="25" spans="1:14" ht="15">
      <c r="A25" s="1">
        <v>24</v>
      </c>
      <c r="B25" s="69" t="s">
        <v>23</v>
      </c>
      <c r="C25" s="8">
        <v>4579</v>
      </c>
      <c r="D25" s="12">
        <v>4565</v>
      </c>
      <c r="E25" s="9">
        <v>4587</v>
      </c>
      <c r="F25" s="94">
        <f>E25/4a_province!E25</f>
        <v>0.16084578161161373</v>
      </c>
      <c r="G25" s="59">
        <f t="shared" si="0"/>
        <v>0.0014717725763239375</v>
      </c>
      <c r="H25" s="29">
        <f t="shared" si="1"/>
        <v>0.0017471063550993666</v>
      </c>
      <c r="I25" s="8">
        <f t="shared" si="2"/>
        <v>8</v>
      </c>
      <c r="J25" s="26">
        <f t="shared" si="3"/>
        <v>3.05143188441176E-05</v>
      </c>
      <c r="K25" s="9">
        <v>4532.36</v>
      </c>
      <c r="L25" s="12">
        <v>4426.198</v>
      </c>
      <c r="M25" s="66">
        <f t="shared" si="4"/>
        <v>-0.023423117316364844</v>
      </c>
      <c r="N25" s="12">
        <f t="shared" si="5"/>
        <v>-106.16199999999935</v>
      </c>
    </row>
    <row r="26" spans="1:14" ht="15">
      <c r="A26" s="1">
        <v>25</v>
      </c>
      <c r="B26" s="69" t="s">
        <v>24</v>
      </c>
      <c r="C26" s="8">
        <v>9064</v>
      </c>
      <c r="D26" s="12">
        <v>10316</v>
      </c>
      <c r="E26" s="9">
        <v>10470</v>
      </c>
      <c r="F26" s="94">
        <f>E26/4a_province!E26</f>
        <v>0.14843273742858357</v>
      </c>
      <c r="G26" s="59">
        <f t="shared" si="0"/>
        <v>0.0033593762533489484</v>
      </c>
      <c r="H26" s="29">
        <f t="shared" si="1"/>
        <v>0.15511915269196822</v>
      </c>
      <c r="I26" s="8">
        <f t="shared" si="2"/>
        <v>1406</v>
      </c>
      <c r="J26" s="26">
        <f t="shared" si="3"/>
        <v>0.005362891536853669</v>
      </c>
      <c r="K26" s="9">
        <v>10638.070000000002</v>
      </c>
      <c r="L26" s="12">
        <v>10775.48</v>
      </c>
      <c r="M26" s="66">
        <f t="shared" si="4"/>
        <v>0.012916816678213061</v>
      </c>
      <c r="N26" s="12">
        <f t="shared" si="5"/>
        <v>137.40999999999804</v>
      </c>
    </row>
    <row r="27" spans="1:14" ht="15">
      <c r="A27" s="1">
        <v>26</v>
      </c>
      <c r="B27" s="69" t="s">
        <v>25</v>
      </c>
      <c r="C27" s="8">
        <v>35706</v>
      </c>
      <c r="D27" s="12">
        <v>39203</v>
      </c>
      <c r="E27" s="9">
        <v>38651</v>
      </c>
      <c r="F27" s="94">
        <f>E27/4a_province!E27</f>
        <v>0.25545597546628596</v>
      </c>
      <c r="G27" s="59">
        <f t="shared" si="0"/>
        <v>0.012401456692281777</v>
      </c>
      <c r="H27" s="29">
        <f t="shared" si="1"/>
        <v>0.08247913515935697</v>
      </c>
      <c r="I27" s="8">
        <f t="shared" si="2"/>
        <v>2945</v>
      </c>
      <c r="J27" s="26">
        <f t="shared" si="3"/>
        <v>0.011233083624490792</v>
      </c>
      <c r="K27" s="9">
        <v>39140.259999999995</v>
      </c>
      <c r="L27" s="12">
        <v>39284.94</v>
      </c>
      <c r="M27" s="66">
        <f t="shared" si="4"/>
        <v>0.003696449640344944</v>
      </c>
      <c r="N27" s="12">
        <f t="shared" si="5"/>
        <v>144.68000000000757</v>
      </c>
    </row>
    <row r="28" spans="1:14" ht="15">
      <c r="A28" s="1">
        <v>27</v>
      </c>
      <c r="B28" s="69" t="s">
        <v>26</v>
      </c>
      <c r="C28" s="8">
        <v>28074</v>
      </c>
      <c r="D28" s="12">
        <v>33292</v>
      </c>
      <c r="E28" s="9">
        <v>33621</v>
      </c>
      <c r="F28" s="94">
        <f>E28/4a_province!E28</f>
        <v>0.13557073501185504</v>
      </c>
      <c r="G28" s="59">
        <f t="shared" si="0"/>
        <v>0.010787544318418815</v>
      </c>
      <c r="H28" s="29">
        <f t="shared" si="1"/>
        <v>0.1975849540500107</v>
      </c>
      <c r="I28" s="8">
        <f t="shared" si="2"/>
        <v>5547</v>
      </c>
      <c r="J28" s="26">
        <f t="shared" si="3"/>
        <v>0.021157865828540044</v>
      </c>
      <c r="K28" s="9">
        <v>33021.93</v>
      </c>
      <c r="L28" s="12">
        <v>33350.479999999996</v>
      </c>
      <c r="M28" s="66">
        <f t="shared" si="4"/>
        <v>0.00994944874512167</v>
      </c>
      <c r="N28" s="12">
        <f t="shared" si="5"/>
        <v>328.54999999999563</v>
      </c>
    </row>
    <row r="29" spans="1:14" ht="15">
      <c r="A29" s="1">
        <v>28</v>
      </c>
      <c r="B29" s="69" t="s">
        <v>27</v>
      </c>
      <c r="C29" s="8">
        <v>11270</v>
      </c>
      <c r="D29" s="12">
        <v>12201</v>
      </c>
      <c r="E29" s="9">
        <v>12147</v>
      </c>
      <c r="F29" s="94">
        <f>E29/4a_province!E29</f>
        <v>0.2750181126607499</v>
      </c>
      <c r="G29" s="59">
        <f t="shared" si="0"/>
        <v>0.0038974539970801983</v>
      </c>
      <c r="H29" s="29">
        <f t="shared" si="1"/>
        <v>0.07781721384205856</v>
      </c>
      <c r="I29" s="8">
        <f t="shared" si="2"/>
        <v>877</v>
      </c>
      <c r="J29" s="26">
        <f t="shared" si="3"/>
        <v>0.0033451322032863923</v>
      </c>
      <c r="K29" s="9">
        <v>12133.43</v>
      </c>
      <c r="L29" s="12">
        <v>12205.94</v>
      </c>
      <c r="M29" s="66">
        <f t="shared" si="4"/>
        <v>0.005976051289701282</v>
      </c>
      <c r="N29" s="12">
        <f t="shared" si="5"/>
        <v>72.51000000000022</v>
      </c>
    </row>
    <row r="30" spans="1:14" ht="15">
      <c r="A30" s="1">
        <v>29</v>
      </c>
      <c r="B30" s="69" t="s">
        <v>28</v>
      </c>
      <c r="C30" s="8">
        <v>1869</v>
      </c>
      <c r="D30" s="12">
        <v>2202</v>
      </c>
      <c r="E30" s="9">
        <v>2173</v>
      </c>
      <c r="F30" s="94">
        <f>E30/4a_province!E30</f>
        <v>0.15458490431813332</v>
      </c>
      <c r="G30" s="59">
        <f t="shared" si="0"/>
        <v>0.000697222979802031</v>
      </c>
      <c r="H30" s="29">
        <f t="shared" si="1"/>
        <v>0.16265382557517388</v>
      </c>
      <c r="I30" s="8">
        <f t="shared" si="2"/>
        <v>304</v>
      </c>
      <c r="J30" s="26">
        <f t="shared" si="3"/>
        <v>0.001159544116076469</v>
      </c>
      <c r="K30" s="9">
        <v>2237.368</v>
      </c>
      <c r="L30" s="12">
        <v>2209.507</v>
      </c>
      <c r="M30" s="66">
        <f t="shared" si="4"/>
        <v>-0.012452578207965734</v>
      </c>
      <c r="N30" s="12">
        <f t="shared" si="5"/>
        <v>-27.860999999999876</v>
      </c>
    </row>
    <row r="31" spans="1:14" ht="15">
      <c r="A31" s="1">
        <v>30</v>
      </c>
      <c r="B31" s="69" t="s">
        <v>29</v>
      </c>
      <c r="C31" s="8">
        <v>1322</v>
      </c>
      <c r="D31" s="12">
        <v>1544</v>
      </c>
      <c r="E31" s="9">
        <v>1563</v>
      </c>
      <c r="F31" s="94">
        <f>E31/4a_province!E31</f>
        <v>0.14093778178539224</v>
      </c>
      <c r="G31" s="59">
        <f t="shared" si="0"/>
        <v>0.0005015000080214332</v>
      </c>
      <c r="H31" s="29">
        <f t="shared" si="1"/>
        <v>0.18229954614220878</v>
      </c>
      <c r="I31" s="8">
        <f t="shared" si="2"/>
        <v>241</v>
      </c>
      <c r="J31" s="26">
        <f t="shared" si="3"/>
        <v>0.0009192438551790427</v>
      </c>
      <c r="K31" s="2">
        <v>1289.672</v>
      </c>
      <c r="L31" s="12">
        <v>1273.386</v>
      </c>
      <c r="M31" s="66">
        <f t="shared" si="4"/>
        <v>-0.012628017046194736</v>
      </c>
      <c r="N31" s="12">
        <f t="shared" si="5"/>
        <v>-16.286000000000058</v>
      </c>
    </row>
    <row r="32" spans="1:14" ht="15">
      <c r="A32" s="1">
        <v>31</v>
      </c>
      <c r="B32" s="69" t="s">
        <v>30</v>
      </c>
      <c r="C32" s="8">
        <v>21864</v>
      </c>
      <c r="D32" s="12">
        <v>23692</v>
      </c>
      <c r="E32" s="9">
        <v>24567</v>
      </c>
      <c r="F32" s="94">
        <f>E32/4a_province!E32</f>
        <v>0.18388885977978547</v>
      </c>
      <c r="G32" s="59">
        <f t="shared" si="0"/>
        <v>0.007882502045465483</v>
      </c>
      <c r="H32" s="29">
        <f t="shared" si="1"/>
        <v>0.12362788144895719</v>
      </c>
      <c r="I32" s="8">
        <f t="shared" si="2"/>
        <v>2703</v>
      </c>
      <c r="J32" s="26">
        <f t="shared" si="3"/>
        <v>0.010310025479456236</v>
      </c>
      <c r="K32" s="9">
        <v>23704.52</v>
      </c>
      <c r="L32" s="12">
        <v>23984.17</v>
      </c>
      <c r="M32" s="66">
        <f t="shared" si="4"/>
        <v>0.011797328104513309</v>
      </c>
      <c r="N32" s="12">
        <f t="shared" si="5"/>
        <v>279.6499999999978</v>
      </c>
    </row>
    <row r="33" spans="1:14" ht="15">
      <c r="A33" s="1">
        <v>32</v>
      </c>
      <c r="B33" s="69" t="s">
        <v>31</v>
      </c>
      <c r="C33" s="8">
        <v>10845</v>
      </c>
      <c r="D33" s="12">
        <v>12022</v>
      </c>
      <c r="E33" s="9">
        <v>12111</v>
      </c>
      <c r="F33" s="94">
        <f>E33/4a_province!E33</f>
        <v>0.247062423500612</v>
      </c>
      <c r="G33" s="59">
        <f t="shared" si="0"/>
        <v>0.003885903133171835</v>
      </c>
      <c r="H33" s="29">
        <f t="shared" si="1"/>
        <v>0.11673582295988935</v>
      </c>
      <c r="I33" s="8">
        <f t="shared" si="2"/>
        <v>1266</v>
      </c>
      <c r="J33" s="26">
        <f t="shared" si="3"/>
        <v>0.004828890957081611</v>
      </c>
      <c r="K33" s="9">
        <v>12666.52</v>
      </c>
      <c r="L33" s="12">
        <v>12842.22</v>
      </c>
      <c r="M33" s="66">
        <f t="shared" si="4"/>
        <v>0.013871213245626969</v>
      </c>
      <c r="N33" s="12">
        <f t="shared" si="5"/>
        <v>175.6999999999989</v>
      </c>
    </row>
    <row r="34" spans="1:14" ht="15">
      <c r="A34" s="1">
        <v>33</v>
      </c>
      <c r="B34" s="69" t="s">
        <v>32</v>
      </c>
      <c r="C34" s="8">
        <v>40382</v>
      </c>
      <c r="D34" s="12">
        <v>45017</v>
      </c>
      <c r="E34" s="9">
        <v>45449</v>
      </c>
      <c r="F34" s="94">
        <f>E34/4a_province!E34</f>
        <v>0.2241329144824117</v>
      </c>
      <c r="G34" s="59">
        <f t="shared" si="0"/>
        <v>0.014582644826977685</v>
      </c>
      <c r="H34" s="29">
        <f t="shared" si="1"/>
        <v>0.12547669753850726</v>
      </c>
      <c r="I34" s="8">
        <f t="shared" si="2"/>
        <v>5067</v>
      </c>
      <c r="J34" s="26">
        <f t="shared" si="3"/>
        <v>0.019327006697892987</v>
      </c>
      <c r="K34" s="9">
        <v>44634.36</v>
      </c>
      <c r="L34" s="12">
        <v>45110.66</v>
      </c>
      <c r="M34" s="66">
        <f t="shared" si="4"/>
        <v>0.010671151104216637</v>
      </c>
      <c r="N34" s="12">
        <f t="shared" si="5"/>
        <v>476.3000000000029</v>
      </c>
    </row>
    <row r="35" spans="1:14" ht="15">
      <c r="A35" s="1">
        <v>34</v>
      </c>
      <c r="B35" s="69" t="s">
        <v>33</v>
      </c>
      <c r="C35" s="8">
        <v>990152</v>
      </c>
      <c r="D35" s="12">
        <v>1074682</v>
      </c>
      <c r="E35" s="9">
        <v>1082109</v>
      </c>
      <c r="F35" s="94">
        <f>E35/4a_province!E35</f>
        <v>0.29704905180348534</v>
      </c>
      <c r="G35" s="59">
        <f t="shared" si="0"/>
        <v>0.347202605361526</v>
      </c>
      <c r="H35" s="29">
        <f t="shared" si="1"/>
        <v>0.09287159951199411</v>
      </c>
      <c r="I35" s="8">
        <f t="shared" si="2"/>
        <v>91957</v>
      </c>
      <c r="J35" s="26">
        <f t="shared" si="3"/>
        <v>0.3507506522435653</v>
      </c>
      <c r="K35" s="9">
        <v>1068312</v>
      </c>
      <c r="L35" s="12">
        <v>1075464</v>
      </c>
      <c r="M35" s="66">
        <f t="shared" si="4"/>
        <v>0.00669467346617842</v>
      </c>
      <c r="N35" s="12">
        <f t="shared" si="5"/>
        <v>7152</v>
      </c>
    </row>
    <row r="36" spans="1:14" ht="15">
      <c r="A36" s="1">
        <v>35</v>
      </c>
      <c r="B36" s="69" t="s">
        <v>34</v>
      </c>
      <c r="C36" s="8">
        <v>219340</v>
      </c>
      <c r="D36" s="12">
        <v>231665</v>
      </c>
      <c r="E36" s="9">
        <v>233583</v>
      </c>
      <c r="F36" s="94">
        <f>E36/4a_province!E36</f>
        <v>0.2987201162228594</v>
      </c>
      <c r="G36" s="59">
        <f t="shared" si="0"/>
        <v>0.07494681789742191</v>
      </c>
      <c r="H36" s="29">
        <f t="shared" si="1"/>
        <v>0.06493571623962797</v>
      </c>
      <c r="I36" s="8">
        <f t="shared" si="2"/>
        <v>14243</v>
      </c>
      <c r="J36" s="26">
        <f t="shared" si="3"/>
        <v>0.054326930412095874</v>
      </c>
      <c r="K36" s="9">
        <v>232354.5</v>
      </c>
      <c r="L36" s="12">
        <v>233384.6</v>
      </c>
      <c r="M36" s="66">
        <f t="shared" si="4"/>
        <v>0.004433312029678813</v>
      </c>
      <c r="N36" s="12">
        <f t="shared" si="5"/>
        <v>1030.1000000000058</v>
      </c>
    </row>
    <row r="37" spans="1:14" ht="15">
      <c r="A37" s="1">
        <v>36</v>
      </c>
      <c r="B37" s="69" t="s">
        <v>35</v>
      </c>
      <c r="C37" s="8">
        <v>2601</v>
      </c>
      <c r="D37" s="12">
        <v>3520</v>
      </c>
      <c r="E37" s="9">
        <v>3579</v>
      </c>
      <c r="F37" s="94">
        <f>E37/4a_province!E37</f>
        <v>0.1737378640776699</v>
      </c>
      <c r="G37" s="59">
        <f t="shared" si="0"/>
        <v>0.0011483483868897696</v>
      </c>
      <c r="H37" s="29">
        <f t="shared" si="1"/>
        <v>0.3760092272202999</v>
      </c>
      <c r="I37" s="8">
        <f t="shared" si="2"/>
        <v>978</v>
      </c>
      <c r="J37" s="26">
        <f t="shared" si="3"/>
        <v>0.003730375478693377</v>
      </c>
      <c r="K37" s="9">
        <v>3321.088</v>
      </c>
      <c r="L37" s="12">
        <v>3433.6760000000004</v>
      </c>
      <c r="M37" s="66">
        <f t="shared" si="4"/>
        <v>0.03390093848762821</v>
      </c>
      <c r="N37" s="12">
        <f t="shared" si="5"/>
        <v>112.58800000000019</v>
      </c>
    </row>
    <row r="38" spans="1:14" ht="15">
      <c r="A38" s="1">
        <v>37</v>
      </c>
      <c r="B38" s="69" t="s">
        <v>36</v>
      </c>
      <c r="C38" s="8">
        <v>8381</v>
      </c>
      <c r="D38" s="12">
        <v>8566</v>
      </c>
      <c r="E38" s="9">
        <v>8503</v>
      </c>
      <c r="F38" s="94">
        <f>E38/4a_province!E38</f>
        <v>0.21375600191055583</v>
      </c>
      <c r="G38" s="59">
        <f t="shared" si="0"/>
        <v>0.0027282498836892176</v>
      </c>
      <c r="H38" s="29">
        <f t="shared" si="1"/>
        <v>0.014556735473093902</v>
      </c>
      <c r="I38" s="8">
        <f t="shared" si="2"/>
        <v>122</v>
      </c>
      <c r="J38" s="26">
        <f t="shared" si="3"/>
        <v>0.00046534336237279345</v>
      </c>
      <c r="K38" s="9">
        <v>8461.971</v>
      </c>
      <c r="L38" s="12">
        <v>8423.826000000001</v>
      </c>
      <c r="M38" s="66">
        <f t="shared" si="4"/>
        <v>-0.0045078150232373305</v>
      </c>
      <c r="N38" s="12">
        <f t="shared" si="5"/>
        <v>-38.14499999999862</v>
      </c>
    </row>
    <row r="39" spans="1:14" ht="15">
      <c r="A39" s="1">
        <v>38</v>
      </c>
      <c r="B39" s="69" t="s">
        <v>37</v>
      </c>
      <c r="C39" s="8">
        <v>31965</v>
      </c>
      <c r="D39" s="12">
        <v>34435</v>
      </c>
      <c r="E39" s="9">
        <v>34963</v>
      </c>
      <c r="F39" s="94">
        <f>E39/4a_province!E39</f>
        <v>0.17455665614889962</v>
      </c>
      <c r="G39" s="59">
        <f t="shared" si="0"/>
        <v>0.01121813485633613</v>
      </c>
      <c r="H39" s="29">
        <f t="shared" si="1"/>
        <v>0.09379008290317535</v>
      </c>
      <c r="I39" s="8">
        <f t="shared" si="2"/>
        <v>2998</v>
      </c>
      <c r="J39" s="26">
        <f t="shared" si="3"/>
        <v>0.011435240986833071</v>
      </c>
      <c r="K39" s="9">
        <v>34126.99</v>
      </c>
      <c r="L39" s="12">
        <v>34145.159999999996</v>
      </c>
      <c r="M39" s="66">
        <f t="shared" si="4"/>
        <v>0.0005324231641875904</v>
      </c>
      <c r="N39" s="12">
        <f t="shared" si="5"/>
        <v>18.169999999998254</v>
      </c>
    </row>
    <row r="40" spans="1:14" ht="15">
      <c r="A40" s="1">
        <v>39</v>
      </c>
      <c r="B40" s="69" t="s">
        <v>38</v>
      </c>
      <c r="C40" s="8">
        <v>14825</v>
      </c>
      <c r="D40" s="12">
        <v>16042</v>
      </c>
      <c r="E40" s="9">
        <v>16004</v>
      </c>
      <c r="F40" s="94">
        <f>E40/4a_province!E40</f>
        <v>0.29306524565547803</v>
      </c>
      <c r="G40" s="59">
        <f t="shared" si="0"/>
        <v>0.005135000721928995</v>
      </c>
      <c r="H40" s="29">
        <f t="shared" si="1"/>
        <v>0.07952782462057335</v>
      </c>
      <c r="I40" s="8">
        <f t="shared" si="2"/>
        <v>1179</v>
      </c>
      <c r="J40" s="26">
        <f t="shared" si="3"/>
        <v>0.004497047739651832</v>
      </c>
      <c r="K40" s="9">
        <v>16114.699999999999</v>
      </c>
      <c r="L40" s="12">
        <v>16115.349999999999</v>
      </c>
      <c r="M40" s="66">
        <f t="shared" si="4"/>
        <v>4.0335842429560354E-05</v>
      </c>
      <c r="N40" s="12">
        <f t="shared" si="5"/>
        <v>0.6499999999996362</v>
      </c>
    </row>
    <row r="41" spans="1:14" ht="15">
      <c r="A41" s="1">
        <v>40</v>
      </c>
      <c r="B41" s="69" t="s">
        <v>39</v>
      </c>
      <c r="C41" s="8">
        <v>3546</v>
      </c>
      <c r="D41" s="12">
        <v>4135</v>
      </c>
      <c r="E41" s="9">
        <v>4144</v>
      </c>
      <c r="F41" s="94">
        <f>E41/4a_province!E41</f>
        <v>0.17643051771117166</v>
      </c>
      <c r="G41" s="59">
        <f t="shared" si="0"/>
        <v>0.0013296327787849134</v>
      </c>
      <c r="H41" s="29">
        <f t="shared" si="1"/>
        <v>0.16864072194021432</v>
      </c>
      <c r="I41" s="8">
        <f t="shared" si="2"/>
        <v>598</v>
      </c>
      <c r="J41" s="26">
        <f t="shared" si="3"/>
        <v>0.002280945333597791</v>
      </c>
      <c r="K41" s="9">
        <v>4117.9839999999995</v>
      </c>
      <c r="L41" s="12">
        <v>4149.003000000001</v>
      </c>
      <c r="M41" s="66">
        <f t="shared" si="4"/>
        <v>0.007532569334898131</v>
      </c>
      <c r="N41" s="12">
        <f t="shared" si="5"/>
        <v>31.019000000001142</v>
      </c>
    </row>
    <row r="42" spans="1:14" ht="15">
      <c r="A42" s="1">
        <v>41</v>
      </c>
      <c r="B42" s="69" t="s">
        <v>40</v>
      </c>
      <c r="C42" s="8">
        <v>79582</v>
      </c>
      <c r="D42" s="12">
        <v>88545</v>
      </c>
      <c r="E42" s="9">
        <v>89391</v>
      </c>
      <c r="F42" s="94">
        <f>E42/4a_province!E42</f>
        <v>0.21788068978124428</v>
      </c>
      <c r="G42" s="59">
        <f t="shared" si="0"/>
        <v>0.028681757656458057</v>
      </c>
      <c r="H42" s="29">
        <f t="shared" si="1"/>
        <v>0.12325651529240281</v>
      </c>
      <c r="I42" s="8">
        <f t="shared" si="2"/>
        <v>9809</v>
      </c>
      <c r="J42" s="26">
        <f t="shared" si="3"/>
        <v>0.03741436919274369</v>
      </c>
      <c r="K42" s="9">
        <v>88005.79000000001</v>
      </c>
      <c r="L42" s="12">
        <v>88808.62000000001</v>
      </c>
      <c r="M42" s="66">
        <f t="shared" si="4"/>
        <v>0.009122467964891875</v>
      </c>
      <c r="N42" s="12">
        <f t="shared" si="5"/>
        <v>802.8300000000017</v>
      </c>
    </row>
    <row r="43" spans="1:14" ht="15">
      <c r="A43" s="1">
        <v>42</v>
      </c>
      <c r="B43" s="69" t="s">
        <v>41</v>
      </c>
      <c r="C43" s="8">
        <v>35318</v>
      </c>
      <c r="D43" s="12">
        <v>40775</v>
      </c>
      <c r="E43" s="9">
        <v>41854</v>
      </c>
      <c r="F43" s="94">
        <f>E43/4a_province!E43</f>
        <v>0.15977248434875554</v>
      </c>
      <c r="G43" s="59">
        <f t="shared" si="0"/>
        <v>0.01342916272279531</v>
      </c>
      <c r="H43" s="29">
        <f t="shared" si="1"/>
        <v>0.18506144175774392</v>
      </c>
      <c r="I43" s="8">
        <f t="shared" si="2"/>
        <v>6536</v>
      </c>
      <c r="J43" s="26">
        <f t="shared" si="3"/>
        <v>0.024930198495644082</v>
      </c>
      <c r="K43" s="9">
        <v>41247.54</v>
      </c>
      <c r="L43" s="12">
        <v>41870.46</v>
      </c>
      <c r="M43" s="66">
        <f t="shared" si="4"/>
        <v>0.015101991536949797</v>
      </c>
      <c r="N43" s="12">
        <f t="shared" si="5"/>
        <v>622.9199999999983</v>
      </c>
    </row>
    <row r="44" spans="1:14" ht="15">
      <c r="A44" s="1">
        <v>43</v>
      </c>
      <c r="B44" s="69" t="s">
        <v>42</v>
      </c>
      <c r="C44" s="8">
        <v>12258</v>
      </c>
      <c r="D44" s="12">
        <v>13769</v>
      </c>
      <c r="E44" s="9">
        <v>13770</v>
      </c>
      <c r="F44" s="94">
        <f>E44/4a_province!E44</f>
        <v>0.1815329448677723</v>
      </c>
      <c r="G44" s="59">
        <f t="shared" si="0"/>
        <v>0.004418205444948904</v>
      </c>
      <c r="H44" s="29">
        <f t="shared" si="1"/>
        <v>0.12334801762114538</v>
      </c>
      <c r="I44" s="8">
        <f t="shared" si="2"/>
        <v>1512</v>
      </c>
      <c r="J44" s="26">
        <f t="shared" si="3"/>
        <v>0.005767206261538226</v>
      </c>
      <c r="K44" s="9">
        <v>13631.7</v>
      </c>
      <c r="L44" s="12">
        <v>13748.18</v>
      </c>
      <c r="M44" s="66">
        <f t="shared" si="4"/>
        <v>0.008544788984499334</v>
      </c>
      <c r="N44" s="12">
        <f t="shared" si="5"/>
        <v>116.47999999999956</v>
      </c>
    </row>
    <row r="45" spans="1:14" ht="15">
      <c r="A45" s="1">
        <v>44</v>
      </c>
      <c r="B45" s="69" t="s">
        <v>43</v>
      </c>
      <c r="C45" s="8">
        <v>14111</v>
      </c>
      <c r="D45" s="12">
        <v>15631</v>
      </c>
      <c r="E45" s="9">
        <v>15699</v>
      </c>
      <c r="F45" s="94">
        <f>E45/4a_province!E45</f>
        <v>0.18777135885751192</v>
      </c>
      <c r="G45" s="59">
        <f t="shared" si="0"/>
        <v>0.005037139236038695</v>
      </c>
      <c r="H45" s="29">
        <f t="shared" si="1"/>
        <v>0.11253631918361562</v>
      </c>
      <c r="I45" s="8">
        <f t="shared" si="2"/>
        <v>1588</v>
      </c>
      <c r="J45" s="26">
        <f t="shared" si="3"/>
        <v>0.006057092290557344</v>
      </c>
      <c r="K45" s="9">
        <v>15577.03</v>
      </c>
      <c r="L45" s="12">
        <v>15723.01</v>
      </c>
      <c r="M45" s="66">
        <f t="shared" si="4"/>
        <v>0.00937149122778858</v>
      </c>
      <c r="N45" s="12">
        <f t="shared" si="5"/>
        <v>145.97999999999956</v>
      </c>
    </row>
    <row r="46" spans="1:14" ht="15">
      <c r="A46" s="1">
        <v>45</v>
      </c>
      <c r="B46" s="69" t="s">
        <v>44</v>
      </c>
      <c r="C46" s="8">
        <v>42608</v>
      </c>
      <c r="D46" s="12">
        <v>46716</v>
      </c>
      <c r="E46" s="9">
        <v>47821</v>
      </c>
      <c r="F46" s="94">
        <f>E46/4a_province!E46</f>
        <v>0.23374979225933856</v>
      </c>
      <c r="G46" s="59">
        <f t="shared" si="0"/>
        <v>0.0153437184156065</v>
      </c>
      <c r="H46" s="29">
        <f t="shared" si="1"/>
        <v>0.12234791588434096</v>
      </c>
      <c r="I46" s="8">
        <f t="shared" si="2"/>
        <v>5213</v>
      </c>
      <c r="J46" s="26">
        <f t="shared" si="3"/>
        <v>0.019883893016798132</v>
      </c>
      <c r="K46" s="9">
        <v>48135.840000000004</v>
      </c>
      <c r="L46" s="12">
        <v>48703.97</v>
      </c>
      <c r="M46" s="66">
        <f t="shared" si="4"/>
        <v>0.011802640194915002</v>
      </c>
      <c r="N46" s="12">
        <f t="shared" si="5"/>
        <v>568.1299999999974</v>
      </c>
    </row>
    <row r="47" spans="1:14" ht="15">
      <c r="A47" s="1">
        <v>46</v>
      </c>
      <c r="B47" s="69" t="s">
        <v>45</v>
      </c>
      <c r="C47" s="8">
        <v>14734</v>
      </c>
      <c r="D47" s="12">
        <v>16921</v>
      </c>
      <c r="E47" s="9">
        <v>17100</v>
      </c>
      <c r="F47" s="94">
        <f>E47/4a_province!E47</f>
        <v>0.1444305550863205</v>
      </c>
      <c r="G47" s="59">
        <f t="shared" si="0"/>
        <v>0.005486660356472495</v>
      </c>
      <c r="H47" s="29">
        <f t="shared" si="1"/>
        <v>0.1605809691869146</v>
      </c>
      <c r="I47" s="8">
        <f t="shared" si="2"/>
        <v>2366</v>
      </c>
      <c r="J47" s="26">
        <f t="shared" si="3"/>
        <v>0.009024609798147782</v>
      </c>
      <c r="K47" s="9">
        <v>16719.44</v>
      </c>
      <c r="L47" s="12">
        <v>16908.11</v>
      </c>
      <c r="M47" s="66">
        <f t="shared" si="4"/>
        <v>0.011284468857808748</v>
      </c>
      <c r="N47" s="12">
        <f t="shared" si="5"/>
        <v>188.6700000000019</v>
      </c>
    </row>
    <row r="48" spans="1:14" ht="15">
      <c r="A48" s="1">
        <v>47</v>
      </c>
      <c r="B48" s="69" t="s">
        <v>46</v>
      </c>
      <c r="C48" s="8">
        <v>4389</v>
      </c>
      <c r="D48" s="12">
        <v>4977</v>
      </c>
      <c r="E48" s="9">
        <v>4975</v>
      </c>
      <c r="F48" s="94">
        <f>E48/4a_province!E48</f>
        <v>0.1051997208771225</v>
      </c>
      <c r="G48" s="59">
        <f t="shared" si="0"/>
        <v>0.0015962652206696292</v>
      </c>
      <c r="H48" s="29">
        <f t="shared" si="1"/>
        <v>0.13351560719981773</v>
      </c>
      <c r="I48" s="8">
        <f t="shared" si="2"/>
        <v>586</v>
      </c>
      <c r="J48" s="26">
        <f t="shared" si="3"/>
        <v>0.002235173855331614</v>
      </c>
      <c r="K48" s="9">
        <v>4569.366</v>
      </c>
      <c r="L48" s="12">
        <v>4524.898</v>
      </c>
      <c r="M48" s="66">
        <f t="shared" si="4"/>
        <v>-0.009731765851104912</v>
      </c>
      <c r="N48" s="12">
        <f t="shared" si="5"/>
        <v>-44.46799999999985</v>
      </c>
    </row>
    <row r="49" spans="1:14" ht="15">
      <c r="A49" s="1">
        <v>48</v>
      </c>
      <c r="B49" s="69" t="s">
        <v>47</v>
      </c>
      <c r="C49" s="8">
        <v>41641</v>
      </c>
      <c r="D49" s="12">
        <v>39910</v>
      </c>
      <c r="E49" s="9">
        <v>46046</v>
      </c>
      <c r="F49" s="94">
        <f>E49/4a_province!E49</f>
        <v>0.2418395054595875</v>
      </c>
      <c r="G49" s="59">
        <f t="shared" si="0"/>
        <v>0.01477419665345804</v>
      </c>
      <c r="H49" s="29">
        <f t="shared" si="1"/>
        <v>0.10578516366081506</v>
      </c>
      <c r="I49" s="8">
        <f t="shared" si="2"/>
        <v>4405</v>
      </c>
      <c r="J49" s="26">
        <f t="shared" si="3"/>
        <v>0.016801946813542256</v>
      </c>
      <c r="K49" s="9">
        <v>41552.45</v>
      </c>
      <c r="L49" s="12">
        <v>41881.810000000005</v>
      </c>
      <c r="M49" s="66">
        <f t="shared" si="4"/>
        <v>0.007926367759301988</v>
      </c>
      <c r="N49" s="12">
        <f t="shared" si="5"/>
        <v>329.36000000000786</v>
      </c>
    </row>
    <row r="50" spans="1:14" ht="15">
      <c r="A50" s="1">
        <v>49</v>
      </c>
      <c r="B50" s="69" t="s">
        <v>48</v>
      </c>
      <c r="C50" s="8">
        <v>2166</v>
      </c>
      <c r="D50" s="12">
        <v>2613</v>
      </c>
      <c r="E50" s="9">
        <v>2473</v>
      </c>
      <c r="F50" s="94">
        <f>E50/4a_province!E50</f>
        <v>0.12960536659504218</v>
      </c>
      <c r="G50" s="59">
        <f t="shared" si="0"/>
        <v>0.0007934801790383906</v>
      </c>
      <c r="H50" s="29">
        <f t="shared" si="1"/>
        <v>0.141735918744229</v>
      </c>
      <c r="I50" s="8">
        <f t="shared" si="2"/>
        <v>307</v>
      </c>
      <c r="J50" s="26">
        <f t="shared" si="3"/>
        <v>0.001170986985643013</v>
      </c>
      <c r="K50" s="9">
        <v>2422.341</v>
      </c>
      <c r="L50" s="12">
        <v>2289.924</v>
      </c>
      <c r="M50" s="66">
        <f t="shared" si="4"/>
        <v>-0.05466488822176561</v>
      </c>
      <c r="N50" s="12">
        <f t="shared" si="5"/>
        <v>-132.41699999999992</v>
      </c>
    </row>
    <row r="51" spans="1:14" ht="15">
      <c r="A51" s="1">
        <v>50</v>
      </c>
      <c r="B51" s="69" t="s">
        <v>49</v>
      </c>
      <c r="C51" s="8">
        <v>6837</v>
      </c>
      <c r="D51" s="12">
        <v>7235</v>
      </c>
      <c r="E51" s="9">
        <v>7147</v>
      </c>
      <c r="F51" s="94">
        <f>E51/4a_province!E51</f>
        <v>0.19455030487804878</v>
      </c>
      <c r="G51" s="59">
        <f t="shared" si="0"/>
        <v>0.0022931673431408725</v>
      </c>
      <c r="H51" s="29">
        <f t="shared" si="1"/>
        <v>0.045341524060260346</v>
      </c>
      <c r="I51" s="8">
        <f t="shared" si="2"/>
        <v>310</v>
      </c>
      <c r="J51" s="26">
        <f t="shared" si="3"/>
        <v>0.001182429855209557</v>
      </c>
      <c r="K51" s="9">
        <v>7096.371</v>
      </c>
      <c r="L51" s="12">
        <v>6988.905</v>
      </c>
      <c r="M51" s="66">
        <f t="shared" si="4"/>
        <v>-0.015143796737797439</v>
      </c>
      <c r="N51" s="12">
        <f t="shared" si="5"/>
        <v>-107.46600000000035</v>
      </c>
    </row>
    <row r="52" spans="1:14" ht="15">
      <c r="A52" s="1">
        <v>51</v>
      </c>
      <c r="B52" s="69" t="s">
        <v>50</v>
      </c>
      <c r="C52" s="8">
        <v>5025</v>
      </c>
      <c r="D52" s="12">
        <v>5740</v>
      </c>
      <c r="E52" s="9">
        <v>5968</v>
      </c>
      <c r="F52" s="94">
        <f>E52/4a_province!E52</f>
        <v>0.1827143863086673</v>
      </c>
      <c r="G52" s="59">
        <f t="shared" si="0"/>
        <v>0.0019148765501419793</v>
      </c>
      <c r="H52" s="29">
        <f t="shared" si="1"/>
        <v>0.18766169154228857</v>
      </c>
      <c r="I52" s="8">
        <f t="shared" si="2"/>
        <v>943</v>
      </c>
      <c r="J52" s="26">
        <f t="shared" si="3"/>
        <v>0.0035968753337503622</v>
      </c>
      <c r="K52" s="9">
        <v>5896.777</v>
      </c>
      <c r="L52" s="12">
        <v>6100.352</v>
      </c>
      <c r="M52" s="66">
        <f t="shared" si="4"/>
        <v>0.034523096260889605</v>
      </c>
      <c r="N52" s="12">
        <f t="shared" si="5"/>
        <v>203.57499999999982</v>
      </c>
    </row>
    <row r="53" spans="1:14" ht="15">
      <c r="A53" s="1">
        <v>52</v>
      </c>
      <c r="B53" s="69" t="s">
        <v>51</v>
      </c>
      <c r="C53" s="8">
        <v>16644</v>
      </c>
      <c r="D53" s="12">
        <v>19149</v>
      </c>
      <c r="E53" s="9">
        <v>19103</v>
      </c>
      <c r="F53" s="94">
        <f>E53/4a_province!E53</f>
        <v>0.28913273800514605</v>
      </c>
      <c r="G53" s="59">
        <f t="shared" si="0"/>
        <v>0.006129337590040589</v>
      </c>
      <c r="H53" s="29">
        <f t="shared" si="1"/>
        <v>0.1477409276616198</v>
      </c>
      <c r="I53" s="8">
        <f t="shared" si="2"/>
        <v>2459</v>
      </c>
      <c r="J53" s="26">
        <f t="shared" si="3"/>
        <v>0.009379338754710647</v>
      </c>
      <c r="K53" s="9">
        <v>19170.559999999998</v>
      </c>
      <c r="L53" s="12">
        <v>19364.329999999998</v>
      </c>
      <c r="M53" s="66">
        <f t="shared" si="4"/>
        <v>0.010107685951792773</v>
      </c>
      <c r="N53" s="12">
        <f t="shared" si="5"/>
        <v>193.77000000000044</v>
      </c>
    </row>
    <row r="54" spans="1:14" ht="15">
      <c r="A54" s="1">
        <v>53</v>
      </c>
      <c r="B54" s="69" t="s">
        <v>52</v>
      </c>
      <c r="C54" s="8">
        <v>8312</v>
      </c>
      <c r="D54" s="12">
        <v>9624</v>
      </c>
      <c r="E54" s="9">
        <v>9127</v>
      </c>
      <c r="F54" s="94">
        <f>E54/4a_province!E54</f>
        <v>0.20305686571148884</v>
      </c>
      <c r="G54" s="59">
        <f t="shared" si="0"/>
        <v>0.0029284648581008456</v>
      </c>
      <c r="H54" s="29">
        <f t="shared" si="1"/>
        <v>0.09805101058710299</v>
      </c>
      <c r="I54" s="8">
        <f t="shared" si="2"/>
        <v>815</v>
      </c>
      <c r="J54" s="26">
        <f t="shared" si="3"/>
        <v>0.0031086462322444807</v>
      </c>
      <c r="K54" s="9">
        <v>8942.376</v>
      </c>
      <c r="L54" s="12">
        <v>8975.103000000001</v>
      </c>
      <c r="M54" s="66">
        <f t="shared" si="4"/>
        <v>0.0036597655925003345</v>
      </c>
      <c r="N54" s="12">
        <f t="shared" si="5"/>
        <v>32.72700000000077</v>
      </c>
    </row>
    <row r="55" spans="1:14" ht="15">
      <c r="A55" s="1">
        <v>54</v>
      </c>
      <c r="B55" s="69" t="s">
        <v>53</v>
      </c>
      <c r="C55" s="8">
        <v>30237</v>
      </c>
      <c r="D55" s="12">
        <v>33902</v>
      </c>
      <c r="E55" s="9">
        <v>34169</v>
      </c>
      <c r="F55" s="94">
        <f>E55/4a_province!E55</f>
        <v>0.23395412529955495</v>
      </c>
      <c r="G55" s="59">
        <f t="shared" si="0"/>
        <v>0.010963374135690564</v>
      </c>
      <c r="H55" s="29">
        <f t="shared" si="1"/>
        <v>0.13003935575619274</v>
      </c>
      <c r="I55" s="8">
        <f t="shared" si="2"/>
        <v>3932</v>
      </c>
      <c r="J55" s="26">
        <f t="shared" si="3"/>
        <v>0.014997787711883802</v>
      </c>
      <c r="K55" s="9">
        <v>33993.78999999999</v>
      </c>
      <c r="L55" s="12">
        <v>33856.76</v>
      </c>
      <c r="M55" s="66">
        <f t="shared" si="4"/>
        <v>-0.0040310303734885575</v>
      </c>
      <c r="N55" s="12">
        <f t="shared" si="5"/>
        <v>-137.02999999999156</v>
      </c>
    </row>
    <row r="56" spans="1:14" ht="15">
      <c r="A56" s="1">
        <v>55</v>
      </c>
      <c r="B56" s="69" t="s">
        <v>54</v>
      </c>
      <c r="C56" s="8">
        <v>30582</v>
      </c>
      <c r="D56" s="12">
        <v>35349</v>
      </c>
      <c r="E56" s="9">
        <v>35436</v>
      </c>
      <c r="F56" s="94">
        <f>E56/4a_province!E56</f>
        <v>0.2556931336046411</v>
      </c>
      <c r="G56" s="59">
        <f t="shared" si="0"/>
        <v>0.011369900373798791</v>
      </c>
      <c r="H56" s="29">
        <f t="shared" si="1"/>
        <v>0.15872081616637237</v>
      </c>
      <c r="I56" s="8">
        <f t="shared" si="2"/>
        <v>4854</v>
      </c>
      <c r="J56" s="26">
        <f t="shared" si="3"/>
        <v>0.018514562958668355</v>
      </c>
      <c r="K56" s="9">
        <v>34892.99</v>
      </c>
      <c r="L56" s="12">
        <v>35153.23</v>
      </c>
      <c r="M56" s="66">
        <f t="shared" si="4"/>
        <v>0.007458231581759123</v>
      </c>
      <c r="N56" s="12">
        <f t="shared" si="5"/>
        <v>260.24000000000524</v>
      </c>
    </row>
    <row r="57" spans="1:14" ht="15">
      <c r="A57" s="1">
        <v>56</v>
      </c>
      <c r="B57" s="69" t="s">
        <v>55</v>
      </c>
      <c r="C57" s="8">
        <v>1499</v>
      </c>
      <c r="D57" s="12">
        <v>1871</v>
      </c>
      <c r="E57" s="9">
        <v>1892</v>
      </c>
      <c r="F57" s="94">
        <f>E57/4a_province!E57</f>
        <v>0.10021717251973092</v>
      </c>
      <c r="G57" s="59">
        <f t="shared" si="0"/>
        <v>0.0006070620698506409</v>
      </c>
      <c r="H57" s="29">
        <f t="shared" si="1"/>
        <v>0.2621747831887925</v>
      </c>
      <c r="I57" s="8">
        <f t="shared" si="2"/>
        <v>393</v>
      </c>
      <c r="J57" s="26">
        <f t="shared" si="3"/>
        <v>0.0014990159132172772</v>
      </c>
      <c r="K57" s="9">
        <v>1832.068</v>
      </c>
      <c r="L57" s="12">
        <v>1868.8329999999999</v>
      </c>
      <c r="M57" s="66">
        <f t="shared" si="4"/>
        <v>0.020067486578009042</v>
      </c>
      <c r="N57" s="12">
        <f t="shared" si="5"/>
        <v>36.76499999999987</v>
      </c>
    </row>
    <row r="58" spans="1:14" ht="15">
      <c r="A58" s="1">
        <v>57</v>
      </c>
      <c r="B58" s="69" t="s">
        <v>56</v>
      </c>
      <c r="C58" s="8">
        <v>5341</v>
      </c>
      <c r="D58" s="12">
        <v>6110</v>
      </c>
      <c r="E58" s="9">
        <v>6079</v>
      </c>
      <c r="F58" s="94">
        <f>E58/4a_province!E58</f>
        <v>0.2655512842914555</v>
      </c>
      <c r="G58" s="59">
        <f t="shared" si="0"/>
        <v>0.0019504917138594324</v>
      </c>
      <c r="H58" s="29">
        <f t="shared" si="1"/>
        <v>0.1381763714660176</v>
      </c>
      <c r="I58" s="8">
        <f t="shared" si="2"/>
        <v>738</v>
      </c>
      <c r="J58" s="26">
        <f t="shared" si="3"/>
        <v>0.0028149459133698486</v>
      </c>
      <c r="K58" s="9">
        <v>6006.0869999999995</v>
      </c>
      <c r="L58" s="12">
        <v>6073.024</v>
      </c>
      <c r="M58" s="66">
        <f t="shared" si="4"/>
        <v>0.011144860205987827</v>
      </c>
      <c r="N58" s="12">
        <f t="shared" si="5"/>
        <v>66.93700000000081</v>
      </c>
    </row>
    <row r="59" spans="1:14" ht="15">
      <c r="A59" s="1">
        <v>58</v>
      </c>
      <c r="B59" s="69" t="s">
        <v>57</v>
      </c>
      <c r="C59" s="8">
        <v>9111</v>
      </c>
      <c r="D59" s="12">
        <v>9531</v>
      </c>
      <c r="E59" s="9">
        <v>9572</v>
      </c>
      <c r="F59" s="94">
        <f>E59/4a_province!E59</f>
        <v>0.15269270035732516</v>
      </c>
      <c r="G59" s="59">
        <f t="shared" si="0"/>
        <v>0.0030712463703014455</v>
      </c>
      <c r="H59" s="29">
        <f t="shared" si="1"/>
        <v>0.0505981780265613</v>
      </c>
      <c r="I59" s="8">
        <f t="shared" si="2"/>
        <v>461</v>
      </c>
      <c r="J59" s="26">
        <f t="shared" si="3"/>
        <v>0.0017583876233922767</v>
      </c>
      <c r="K59" s="9">
        <v>9809.22</v>
      </c>
      <c r="L59" s="12">
        <v>9800.49</v>
      </c>
      <c r="M59" s="66">
        <f t="shared" si="4"/>
        <v>-0.000889979019738528</v>
      </c>
      <c r="N59" s="12">
        <f t="shared" si="5"/>
        <v>-8.729999999999563</v>
      </c>
    </row>
    <row r="60" spans="1:14" ht="15">
      <c r="A60" s="1">
        <v>59</v>
      </c>
      <c r="B60" s="69" t="s">
        <v>58</v>
      </c>
      <c r="C60" s="8">
        <v>57252</v>
      </c>
      <c r="D60" s="12">
        <v>61384</v>
      </c>
      <c r="E60" s="9">
        <v>61481</v>
      </c>
      <c r="F60" s="94">
        <f>E60/4a_province!E60</f>
        <v>0.2863470387689327</v>
      </c>
      <c r="G60" s="59">
        <f t="shared" si="0"/>
        <v>0.019726629554168738</v>
      </c>
      <c r="H60" s="29">
        <f t="shared" si="1"/>
        <v>0.0738664151470691</v>
      </c>
      <c r="I60" s="8">
        <f t="shared" si="2"/>
        <v>4229</v>
      </c>
      <c r="J60" s="26">
        <f t="shared" si="3"/>
        <v>0.016130631798971666</v>
      </c>
      <c r="K60" s="9">
        <v>61740.84</v>
      </c>
      <c r="L60" s="12">
        <v>62000.66</v>
      </c>
      <c r="M60" s="66">
        <f t="shared" si="4"/>
        <v>0.004208235586040083</v>
      </c>
      <c r="N60" s="12">
        <f t="shared" si="5"/>
        <v>259.820000000007</v>
      </c>
    </row>
    <row r="61" spans="1:14" ht="15">
      <c r="A61" s="1">
        <v>60</v>
      </c>
      <c r="B61" s="69" t="s">
        <v>59</v>
      </c>
      <c r="C61" s="8">
        <v>8738</v>
      </c>
      <c r="D61" s="12">
        <v>9677</v>
      </c>
      <c r="E61" s="9">
        <v>9895</v>
      </c>
      <c r="F61" s="94">
        <f>E61/4a_province!E61</f>
        <v>0.21051399880861205</v>
      </c>
      <c r="G61" s="59">
        <f t="shared" si="0"/>
        <v>0.003174883288145926</v>
      </c>
      <c r="H61" s="29">
        <f t="shared" si="1"/>
        <v>0.1324101625085832</v>
      </c>
      <c r="I61" s="8">
        <f t="shared" si="2"/>
        <v>1157</v>
      </c>
      <c r="J61" s="26">
        <f t="shared" si="3"/>
        <v>0.004413133362830508</v>
      </c>
      <c r="K61" s="9">
        <v>9740.335</v>
      </c>
      <c r="L61" s="12">
        <v>9896.632</v>
      </c>
      <c r="M61" s="66">
        <f t="shared" si="4"/>
        <v>0.01604636801506319</v>
      </c>
      <c r="N61" s="12">
        <f t="shared" si="5"/>
        <v>156.29700000000048</v>
      </c>
    </row>
    <row r="62" spans="1:14" ht="15">
      <c r="A62" s="1">
        <v>61</v>
      </c>
      <c r="B62" s="69" t="s">
        <v>60</v>
      </c>
      <c r="C62" s="8">
        <v>22866</v>
      </c>
      <c r="D62" s="12">
        <v>23715</v>
      </c>
      <c r="E62" s="9">
        <v>23978</v>
      </c>
      <c r="F62" s="94">
        <f>E62/4a_province!E62</f>
        <v>0.23421276263223184</v>
      </c>
      <c r="G62" s="59">
        <f t="shared" si="0"/>
        <v>0.007693517077631431</v>
      </c>
      <c r="H62" s="29">
        <f t="shared" si="1"/>
        <v>0.048631155427271935</v>
      </c>
      <c r="I62" s="8">
        <f t="shared" si="2"/>
        <v>1112</v>
      </c>
      <c r="J62" s="26">
        <f t="shared" si="3"/>
        <v>0.004241490319332347</v>
      </c>
      <c r="K62" s="9">
        <v>23958.16</v>
      </c>
      <c r="L62" s="12">
        <v>24176.84</v>
      </c>
      <c r="M62" s="66">
        <f t="shared" si="4"/>
        <v>0.009127579079528656</v>
      </c>
      <c r="N62" s="12">
        <f t="shared" si="5"/>
        <v>218.6800000000003</v>
      </c>
    </row>
    <row r="63" spans="1:14" ht="15">
      <c r="A63" s="1">
        <v>62</v>
      </c>
      <c r="B63" s="69" t="s">
        <v>61</v>
      </c>
      <c r="C63" s="8">
        <v>1456</v>
      </c>
      <c r="D63" s="12">
        <v>1733</v>
      </c>
      <c r="E63" s="9">
        <v>1766</v>
      </c>
      <c r="F63" s="94">
        <f>E63/4a_province!E63</f>
        <v>0.21573418030784267</v>
      </c>
      <c r="G63" s="59">
        <f t="shared" si="0"/>
        <v>0.0005666340461713699</v>
      </c>
      <c r="H63" s="29">
        <f t="shared" si="1"/>
        <v>0.2129120879120879</v>
      </c>
      <c r="I63" s="8">
        <f t="shared" si="2"/>
        <v>310</v>
      </c>
      <c r="J63" s="26">
        <f t="shared" si="3"/>
        <v>0.001182429855209557</v>
      </c>
      <c r="K63" s="9">
        <v>1793.293</v>
      </c>
      <c r="L63" s="12">
        <v>1801.516</v>
      </c>
      <c r="M63" s="66">
        <f t="shared" si="4"/>
        <v>0.00458541911444487</v>
      </c>
      <c r="N63" s="12">
        <f t="shared" si="5"/>
        <v>8.223000000000184</v>
      </c>
    </row>
    <row r="64" spans="1:14" ht="15">
      <c r="A64" s="1">
        <v>63</v>
      </c>
      <c r="B64" s="69" t="s">
        <v>62</v>
      </c>
      <c r="C64" s="8">
        <v>10353</v>
      </c>
      <c r="D64" s="12">
        <v>12524</v>
      </c>
      <c r="E64" s="9">
        <v>12556</v>
      </c>
      <c r="F64" s="94">
        <f>E64/4a_province!E64</f>
        <v>0.12155359355638166</v>
      </c>
      <c r="G64" s="59">
        <f t="shared" si="0"/>
        <v>0.0040286846453724354</v>
      </c>
      <c r="H64" s="29">
        <f t="shared" si="1"/>
        <v>0.2127885637013426</v>
      </c>
      <c r="I64" s="8">
        <f t="shared" si="2"/>
        <v>2203</v>
      </c>
      <c r="J64" s="26">
        <f t="shared" si="3"/>
        <v>0.008402880551698884</v>
      </c>
      <c r="K64" s="9">
        <v>11876.33</v>
      </c>
      <c r="L64" s="12">
        <v>12111.869999999999</v>
      </c>
      <c r="M64" s="66">
        <f t="shared" si="4"/>
        <v>0.019832726103097425</v>
      </c>
      <c r="N64" s="12">
        <f t="shared" si="5"/>
        <v>235.53999999999905</v>
      </c>
    </row>
    <row r="65" spans="1:14" ht="15">
      <c r="A65" s="1">
        <v>64</v>
      </c>
      <c r="B65" s="69" t="s">
        <v>63</v>
      </c>
      <c r="C65" s="8">
        <v>12477</v>
      </c>
      <c r="D65" s="12">
        <v>13286</v>
      </c>
      <c r="E65" s="9">
        <v>13322</v>
      </c>
      <c r="F65" s="94">
        <f>E65/4a_province!E65</f>
        <v>0.25630074262187846</v>
      </c>
      <c r="G65" s="59">
        <f t="shared" si="0"/>
        <v>0.00427446136075594</v>
      </c>
      <c r="H65" s="29">
        <f t="shared" si="1"/>
        <v>0.06772461328845075</v>
      </c>
      <c r="I65" s="8">
        <f t="shared" si="2"/>
        <v>845</v>
      </c>
      <c r="J65" s="26">
        <f t="shared" si="3"/>
        <v>0.003223074927909922</v>
      </c>
      <c r="K65" s="9">
        <v>13334.78</v>
      </c>
      <c r="L65" s="12">
        <v>13341.02</v>
      </c>
      <c r="M65" s="66">
        <f t="shared" si="4"/>
        <v>0.0004679492275087989</v>
      </c>
      <c r="N65" s="12">
        <f t="shared" si="5"/>
        <v>6.239999999999782</v>
      </c>
    </row>
    <row r="66" spans="1:14" ht="15">
      <c r="A66" s="1">
        <v>65</v>
      </c>
      <c r="B66" s="69" t="s">
        <v>64</v>
      </c>
      <c r="C66" s="8">
        <v>5625</v>
      </c>
      <c r="D66" s="12">
        <v>7284</v>
      </c>
      <c r="E66" s="9">
        <v>7353</v>
      </c>
      <c r="F66" s="94">
        <f>E66/4a_province!E66</f>
        <v>0.11594317160472413</v>
      </c>
      <c r="G66" s="59">
        <f t="shared" si="0"/>
        <v>0.002359263953283173</v>
      </c>
      <c r="H66" s="29">
        <f t="shared" si="1"/>
        <v>0.3072</v>
      </c>
      <c r="I66" s="8">
        <f t="shared" si="2"/>
        <v>1728</v>
      </c>
      <c r="J66" s="26">
        <f t="shared" si="3"/>
        <v>0.006591092870329402</v>
      </c>
      <c r="K66" s="9">
        <v>6793.872</v>
      </c>
      <c r="L66" s="12">
        <v>6838.534000000001</v>
      </c>
      <c r="M66" s="66">
        <f t="shared" si="4"/>
        <v>0.00657386538928026</v>
      </c>
      <c r="N66" s="12">
        <f t="shared" si="5"/>
        <v>44.66200000000026</v>
      </c>
    </row>
    <row r="67" spans="1:14" ht="15">
      <c r="A67" s="1">
        <v>66</v>
      </c>
      <c r="B67" s="69" t="s">
        <v>65</v>
      </c>
      <c r="C67" s="8">
        <v>4660</v>
      </c>
      <c r="D67" s="12">
        <v>4848</v>
      </c>
      <c r="E67" s="9">
        <v>4928</v>
      </c>
      <c r="F67" s="94">
        <f>E67/4a_province!E67</f>
        <v>0.1524092286756974</v>
      </c>
      <c r="G67" s="59">
        <f aca="true" t="shared" si="6" ref="G67:G83">E67/$E$83</f>
        <v>0.0015811849261225996</v>
      </c>
      <c r="H67" s="29">
        <f aca="true" t="shared" si="7" ref="H67:H83">(E67-C67)/C67</f>
        <v>0.05751072961373391</v>
      </c>
      <c r="I67" s="8">
        <f aca="true" t="shared" si="8" ref="I67:I83">E67-C67</f>
        <v>268</v>
      </c>
      <c r="J67" s="26">
        <f aca="true" t="shared" si="9" ref="J67:J83">I67/$I$83</f>
        <v>0.0010222296812779396</v>
      </c>
      <c r="K67" s="9">
        <v>4800.01</v>
      </c>
      <c r="L67" s="12">
        <v>4832.874000000001</v>
      </c>
      <c r="M67" s="66">
        <f aca="true" t="shared" si="10" ref="M67:M83">(L67-K67)/K67</f>
        <v>0.006846652402807595</v>
      </c>
      <c r="N67" s="12">
        <f aca="true" t="shared" si="11" ref="N67:N83">L67-K67</f>
        <v>32.86400000000049</v>
      </c>
    </row>
    <row r="68" spans="1:14" ht="15">
      <c r="A68" s="1">
        <v>67</v>
      </c>
      <c r="B68" s="69" t="s">
        <v>66</v>
      </c>
      <c r="C68" s="8">
        <v>13981</v>
      </c>
      <c r="D68" s="12">
        <v>15157</v>
      </c>
      <c r="E68" s="9">
        <v>15060</v>
      </c>
      <c r="F68" s="94">
        <f>E68/4a_province!E68</f>
        <v>0.21143370584601562</v>
      </c>
      <c r="G68" s="59">
        <f t="shared" si="6"/>
        <v>0.00483211140166525</v>
      </c>
      <c r="H68" s="29">
        <f t="shared" si="7"/>
        <v>0.07717616765610472</v>
      </c>
      <c r="I68" s="8">
        <f t="shared" si="8"/>
        <v>1079</v>
      </c>
      <c r="J68" s="26">
        <f t="shared" si="9"/>
        <v>0.004115618754100362</v>
      </c>
      <c r="K68" s="9">
        <v>14911.64</v>
      </c>
      <c r="L68" s="12">
        <v>14916.81</v>
      </c>
      <c r="M68" s="66">
        <f t="shared" si="10"/>
        <v>0.0003467090138978726</v>
      </c>
      <c r="N68" s="12">
        <f t="shared" si="11"/>
        <v>5.170000000000073</v>
      </c>
    </row>
    <row r="69" spans="1:14" ht="15">
      <c r="A69" s="1">
        <v>68</v>
      </c>
      <c r="B69" s="69" t="s">
        <v>67</v>
      </c>
      <c r="C69" s="8">
        <v>5377</v>
      </c>
      <c r="D69" s="12">
        <v>5862</v>
      </c>
      <c r="E69" s="9">
        <v>5946</v>
      </c>
      <c r="F69" s="94">
        <f>E69/4a_province!E69</f>
        <v>0.15745988030295005</v>
      </c>
      <c r="G69" s="59">
        <f t="shared" si="6"/>
        <v>0.0019078176888646463</v>
      </c>
      <c r="H69" s="29">
        <f t="shared" si="7"/>
        <v>0.1058210898270411</v>
      </c>
      <c r="I69" s="8">
        <f t="shared" si="8"/>
        <v>569</v>
      </c>
      <c r="J69" s="26">
        <f t="shared" si="9"/>
        <v>0.0021703309277878646</v>
      </c>
      <c r="K69" s="9">
        <v>5977.912</v>
      </c>
      <c r="L69" s="12">
        <v>6056.177</v>
      </c>
      <c r="M69" s="66">
        <f t="shared" si="10"/>
        <v>0.013092364022755673</v>
      </c>
      <c r="N69" s="12">
        <f t="shared" si="11"/>
        <v>78.26499999999942</v>
      </c>
    </row>
    <row r="70" spans="1:14" ht="15">
      <c r="A70" s="1">
        <v>69</v>
      </c>
      <c r="B70" s="69" t="s">
        <v>68</v>
      </c>
      <c r="C70" s="8">
        <v>725</v>
      </c>
      <c r="D70" s="12">
        <v>1118</v>
      </c>
      <c r="E70" s="9">
        <v>1161</v>
      </c>
      <c r="F70" s="94">
        <f>E70/4a_province!E70</f>
        <v>0.15860655737704918</v>
      </c>
      <c r="G70" s="59">
        <f t="shared" si="6"/>
        <v>0.00037251536104471146</v>
      </c>
      <c r="H70" s="29">
        <f t="shared" si="7"/>
        <v>0.6013793103448276</v>
      </c>
      <c r="I70" s="8">
        <f t="shared" si="8"/>
        <v>436</v>
      </c>
      <c r="J70" s="26">
        <f t="shared" si="9"/>
        <v>0.0016630303770044093</v>
      </c>
      <c r="K70" s="9">
        <v>1073.74</v>
      </c>
      <c r="L70" s="12">
        <v>1115.158</v>
      </c>
      <c r="M70" s="66">
        <f t="shared" si="10"/>
        <v>0.03857358392161966</v>
      </c>
      <c r="N70" s="12">
        <f t="shared" si="11"/>
        <v>41.41799999999989</v>
      </c>
    </row>
    <row r="71" spans="1:14" ht="15">
      <c r="A71" s="1">
        <v>70</v>
      </c>
      <c r="B71" s="69" t="s">
        <v>69</v>
      </c>
      <c r="C71" s="8">
        <v>9791</v>
      </c>
      <c r="D71" s="12">
        <v>10889</v>
      </c>
      <c r="E71" s="9">
        <v>10738</v>
      </c>
      <c r="F71" s="94">
        <f>E71/4a_province!E71</f>
        <v>0.29797979797979796</v>
      </c>
      <c r="G71" s="59">
        <f t="shared" si="6"/>
        <v>0.0034453660180000963</v>
      </c>
      <c r="H71" s="29">
        <f t="shared" si="7"/>
        <v>0.09672147890920232</v>
      </c>
      <c r="I71" s="8">
        <f t="shared" si="8"/>
        <v>947</v>
      </c>
      <c r="J71" s="26">
        <f t="shared" si="9"/>
        <v>0.003612132493172421</v>
      </c>
      <c r="K71" s="9">
        <v>10871.22</v>
      </c>
      <c r="L71" s="12">
        <v>10785.69</v>
      </c>
      <c r="M71" s="66">
        <f t="shared" si="10"/>
        <v>-0.007867562242324122</v>
      </c>
      <c r="N71" s="12">
        <f t="shared" si="11"/>
        <v>-85.52999999999884</v>
      </c>
    </row>
    <row r="72" spans="1:14" ht="15">
      <c r="A72" s="1">
        <v>71</v>
      </c>
      <c r="B72" s="69" t="s">
        <v>70</v>
      </c>
      <c r="C72" s="8">
        <v>3658</v>
      </c>
      <c r="D72" s="12">
        <v>4320</v>
      </c>
      <c r="E72" s="9">
        <v>4346</v>
      </c>
      <c r="F72" s="94">
        <f>E72/4a_province!E72</f>
        <v>0.15513117972514726</v>
      </c>
      <c r="G72" s="59">
        <f t="shared" si="6"/>
        <v>0.001394445959604062</v>
      </c>
      <c r="H72" s="29">
        <f t="shared" si="7"/>
        <v>0.18808091853471842</v>
      </c>
      <c r="I72" s="8">
        <f t="shared" si="8"/>
        <v>688</v>
      </c>
      <c r="J72" s="26">
        <f t="shared" si="9"/>
        <v>0.0026242314205941137</v>
      </c>
      <c r="K72" s="9">
        <v>4194.788</v>
      </c>
      <c r="L72" s="12">
        <v>4226.918000000001</v>
      </c>
      <c r="M72" s="66">
        <f t="shared" si="10"/>
        <v>0.007659505081067511</v>
      </c>
      <c r="N72" s="12">
        <f t="shared" si="11"/>
        <v>32.13000000000102</v>
      </c>
    </row>
    <row r="73" spans="1:14" ht="15">
      <c r="A73" s="1">
        <v>72</v>
      </c>
      <c r="B73" s="69" t="s">
        <v>71</v>
      </c>
      <c r="C73" s="8">
        <v>4344</v>
      </c>
      <c r="D73" s="12">
        <v>4887</v>
      </c>
      <c r="E73" s="9">
        <v>4806</v>
      </c>
      <c r="F73" s="94">
        <f>E73/4a_province!E73</f>
        <v>0.13931242390863238</v>
      </c>
      <c r="G73" s="59">
        <f t="shared" si="6"/>
        <v>0.0015420403317664801</v>
      </c>
      <c r="H73" s="29">
        <f t="shared" si="7"/>
        <v>0.106353591160221</v>
      </c>
      <c r="I73" s="8">
        <f t="shared" si="8"/>
        <v>462</v>
      </c>
      <c r="J73" s="26">
        <f t="shared" si="9"/>
        <v>0.0017622019132477915</v>
      </c>
      <c r="K73" s="9">
        <v>4879.901</v>
      </c>
      <c r="L73" s="12">
        <v>4853.039</v>
      </c>
      <c r="M73" s="66">
        <f t="shared" si="10"/>
        <v>-0.005504619868312919</v>
      </c>
      <c r="N73" s="12">
        <f t="shared" si="11"/>
        <v>-26.86200000000008</v>
      </c>
    </row>
    <row r="74" spans="1:14" ht="15">
      <c r="A74" s="1">
        <v>73</v>
      </c>
      <c r="B74" s="69" t="s">
        <v>72</v>
      </c>
      <c r="C74" s="8">
        <v>2045</v>
      </c>
      <c r="D74" s="12">
        <v>2321</v>
      </c>
      <c r="E74" s="9">
        <v>2421</v>
      </c>
      <c r="F74" s="94">
        <f>E74/4a_province!E74</f>
        <v>0.09731880853800699</v>
      </c>
      <c r="G74" s="59">
        <f t="shared" si="6"/>
        <v>0.0007767955978374215</v>
      </c>
      <c r="H74" s="29">
        <f t="shared" si="7"/>
        <v>0.18386308068459659</v>
      </c>
      <c r="I74" s="8">
        <f t="shared" si="8"/>
        <v>376</v>
      </c>
      <c r="J74" s="26">
        <f t="shared" si="9"/>
        <v>0.0014341729856735272</v>
      </c>
      <c r="K74" s="9">
        <v>2139.6380000000004</v>
      </c>
      <c r="L74" s="12">
        <v>2267.163</v>
      </c>
      <c r="M74" s="66">
        <f t="shared" si="10"/>
        <v>0.059601203568080026</v>
      </c>
      <c r="N74" s="12">
        <f t="shared" si="11"/>
        <v>127.52499999999964</v>
      </c>
    </row>
    <row r="75" spans="1:14" ht="15">
      <c r="A75" s="1">
        <v>74</v>
      </c>
      <c r="B75" s="69" t="s">
        <v>73</v>
      </c>
      <c r="C75" s="8">
        <v>5565</v>
      </c>
      <c r="D75" s="12">
        <v>6314</v>
      </c>
      <c r="E75" s="9">
        <v>6326</v>
      </c>
      <c r="F75" s="94">
        <f>E75/4a_province!E75</f>
        <v>0.24924155864623143</v>
      </c>
      <c r="G75" s="59">
        <f t="shared" si="6"/>
        <v>0.0020297434745640353</v>
      </c>
      <c r="H75" s="29">
        <f t="shared" si="7"/>
        <v>0.1367475292003594</v>
      </c>
      <c r="I75" s="8">
        <f t="shared" si="8"/>
        <v>761</v>
      </c>
      <c r="J75" s="26">
        <f t="shared" si="9"/>
        <v>0.002902674580046687</v>
      </c>
      <c r="K75" s="9">
        <v>6408.728</v>
      </c>
      <c r="L75" s="12">
        <v>6476.303</v>
      </c>
      <c r="M75" s="66">
        <f t="shared" si="10"/>
        <v>0.010544214078051029</v>
      </c>
      <c r="N75" s="12">
        <f t="shared" si="11"/>
        <v>67.57499999999982</v>
      </c>
    </row>
    <row r="76" spans="1:14" ht="15">
      <c r="A76" s="1">
        <v>75</v>
      </c>
      <c r="B76" s="69" t="s">
        <v>74</v>
      </c>
      <c r="C76" s="8">
        <v>1166</v>
      </c>
      <c r="D76" s="12">
        <v>1586</v>
      </c>
      <c r="E76" s="9">
        <v>1563</v>
      </c>
      <c r="F76" s="94">
        <f>E76/4a_province!E76</f>
        <v>0.19425801640566742</v>
      </c>
      <c r="G76" s="59">
        <f t="shared" si="6"/>
        <v>0.0005015000080214332</v>
      </c>
      <c r="H76" s="29">
        <f t="shared" si="7"/>
        <v>0.3404802744425386</v>
      </c>
      <c r="I76" s="8">
        <f t="shared" si="8"/>
        <v>397</v>
      </c>
      <c r="J76" s="26">
        <f t="shared" si="9"/>
        <v>0.001514273072639336</v>
      </c>
      <c r="K76" s="9">
        <v>1478.022</v>
      </c>
      <c r="L76" s="12">
        <v>1455.671</v>
      </c>
      <c r="M76" s="66">
        <f t="shared" si="10"/>
        <v>-0.015122237693349548</v>
      </c>
      <c r="N76" s="12">
        <f t="shared" si="11"/>
        <v>-22.350999999999885</v>
      </c>
    </row>
    <row r="77" spans="1:14" ht="15">
      <c r="A77" s="1">
        <v>76</v>
      </c>
      <c r="B77" s="69" t="s">
        <v>75</v>
      </c>
      <c r="C77" s="8">
        <v>1943</v>
      </c>
      <c r="D77" s="12">
        <v>2077</v>
      </c>
      <c r="E77" s="9">
        <v>1998</v>
      </c>
      <c r="F77" s="94">
        <f>E77/4a_province!E77</f>
        <v>0.16709877059463077</v>
      </c>
      <c r="G77" s="59">
        <f t="shared" si="6"/>
        <v>0.0006410729469141546</v>
      </c>
      <c r="H77" s="29">
        <f t="shared" si="7"/>
        <v>0.028306742151312403</v>
      </c>
      <c r="I77" s="8">
        <f t="shared" si="8"/>
        <v>55</v>
      </c>
      <c r="J77" s="26">
        <f t="shared" si="9"/>
        <v>0.00020978594205330853</v>
      </c>
      <c r="K77" s="9">
        <v>2008.399</v>
      </c>
      <c r="L77" s="12">
        <v>1952.625</v>
      </c>
      <c r="M77" s="66">
        <f t="shared" si="10"/>
        <v>-0.027770378296344447</v>
      </c>
      <c r="N77" s="12">
        <f t="shared" si="11"/>
        <v>-55.77399999999989</v>
      </c>
    </row>
    <row r="78" spans="1:14" ht="15">
      <c r="A78" s="1">
        <v>77</v>
      </c>
      <c r="B78" s="69" t="s">
        <v>76</v>
      </c>
      <c r="C78" s="8">
        <v>8572</v>
      </c>
      <c r="D78" s="12">
        <v>9526</v>
      </c>
      <c r="E78" s="9">
        <v>9693</v>
      </c>
      <c r="F78" s="94">
        <f>E78/4a_province!E78</f>
        <v>0.24770642201834864</v>
      </c>
      <c r="G78" s="59">
        <f t="shared" si="6"/>
        <v>0.003110070107326777</v>
      </c>
      <c r="H78" s="29">
        <f t="shared" si="7"/>
        <v>0.13077461502566495</v>
      </c>
      <c r="I78" s="8">
        <f t="shared" si="8"/>
        <v>1121</v>
      </c>
      <c r="J78" s="26">
        <f t="shared" si="9"/>
        <v>0.004275818928031979</v>
      </c>
      <c r="K78" s="9">
        <v>9488.796</v>
      </c>
      <c r="L78" s="12">
        <v>9557.494999999999</v>
      </c>
      <c r="M78" s="66">
        <f t="shared" si="10"/>
        <v>0.007240012326115842</v>
      </c>
      <c r="N78" s="12">
        <f t="shared" si="11"/>
        <v>68.6989999999987</v>
      </c>
    </row>
    <row r="79" spans="1:14" ht="15">
      <c r="A79" s="1">
        <v>78</v>
      </c>
      <c r="B79" s="69" t="s">
        <v>77</v>
      </c>
      <c r="C79" s="8">
        <v>5899</v>
      </c>
      <c r="D79" s="12">
        <v>6772</v>
      </c>
      <c r="E79" s="9">
        <v>6747</v>
      </c>
      <c r="F79" s="94">
        <f>E79/4a_province!E79</f>
        <v>0.20121678446810415</v>
      </c>
      <c r="G79" s="59">
        <f t="shared" si="6"/>
        <v>0.0021648244108257264</v>
      </c>
      <c r="H79" s="29">
        <f t="shared" si="7"/>
        <v>0.14375317850483132</v>
      </c>
      <c r="I79" s="8">
        <f t="shared" si="8"/>
        <v>848</v>
      </c>
      <c r="J79" s="26">
        <f t="shared" si="9"/>
        <v>0.0032345177974764656</v>
      </c>
      <c r="K79" s="9">
        <v>6725.803</v>
      </c>
      <c r="L79" s="12">
        <v>6757.240000000001</v>
      </c>
      <c r="M79" s="66">
        <f t="shared" si="10"/>
        <v>0.004674088729628389</v>
      </c>
      <c r="N79" s="12">
        <f t="shared" si="11"/>
        <v>31.437000000000808</v>
      </c>
    </row>
    <row r="80" spans="1:14" ht="15">
      <c r="A80" s="1">
        <v>79</v>
      </c>
      <c r="B80" s="69" t="s">
        <v>78</v>
      </c>
      <c r="C80" s="8">
        <v>1425</v>
      </c>
      <c r="D80" s="12">
        <v>1657</v>
      </c>
      <c r="E80" s="9">
        <v>1779</v>
      </c>
      <c r="F80" s="94">
        <f>E80/4a_province!E80</f>
        <v>0.16649508656995787</v>
      </c>
      <c r="G80" s="59">
        <f t="shared" si="6"/>
        <v>0.0005708051914716122</v>
      </c>
      <c r="H80" s="29">
        <f t="shared" si="7"/>
        <v>0.24842105263157896</v>
      </c>
      <c r="I80" s="8">
        <f t="shared" si="8"/>
        <v>354</v>
      </c>
      <c r="J80" s="26">
        <f t="shared" si="9"/>
        <v>0.001350258608852204</v>
      </c>
      <c r="K80" s="9">
        <v>1671.871</v>
      </c>
      <c r="L80" s="12">
        <v>1750.486</v>
      </c>
      <c r="M80" s="66">
        <f t="shared" si="10"/>
        <v>0.047022168576403324</v>
      </c>
      <c r="N80" s="12">
        <f t="shared" si="11"/>
        <v>78.61500000000001</v>
      </c>
    </row>
    <row r="81" spans="1:14" ht="15">
      <c r="A81" s="1">
        <v>80</v>
      </c>
      <c r="B81" s="69" t="s">
        <v>79</v>
      </c>
      <c r="C81" s="8">
        <v>8416</v>
      </c>
      <c r="D81" s="12">
        <v>8849</v>
      </c>
      <c r="E81" s="9">
        <v>8664</v>
      </c>
      <c r="F81" s="94">
        <f>E81/4a_province!E81</f>
        <v>0.18806980984631413</v>
      </c>
      <c r="G81" s="59">
        <f t="shared" si="6"/>
        <v>0.002779907913946064</v>
      </c>
      <c r="H81" s="29">
        <f t="shared" si="7"/>
        <v>0.029467680608365018</v>
      </c>
      <c r="I81" s="8">
        <f t="shared" si="8"/>
        <v>248</v>
      </c>
      <c r="J81" s="26">
        <f t="shared" si="9"/>
        <v>0.0009459438841676457</v>
      </c>
      <c r="K81" s="9">
        <v>8723.321</v>
      </c>
      <c r="L81" s="12">
        <v>8706.076</v>
      </c>
      <c r="M81" s="66">
        <f t="shared" si="10"/>
        <v>-0.0019768847208535374</v>
      </c>
      <c r="N81" s="12">
        <f t="shared" si="11"/>
        <v>-17.2450000000008</v>
      </c>
    </row>
    <row r="82" spans="1:14" ht="15.75" thickBot="1">
      <c r="A82" s="34">
        <v>81</v>
      </c>
      <c r="B82" s="70" t="s">
        <v>80</v>
      </c>
      <c r="C82" s="8">
        <v>17684</v>
      </c>
      <c r="D82" s="12">
        <v>19119</v>
      </c>
      <c r="E82" s="9">
        <v>19191</v>
      </c>
      <c r="F82" s="94">
        <f>E82/4a_province!E82</f>
        <v>0.30053087367085835</v>
      </c>
      <c r="G82" s="59">
        <f t="shared" si="6"/>
        <v>0.006157573035149921</v>
      </c>
      <c r="H82" s="29">
        <f t="shared" si="7"/>
        <v>0.08521827640805248</v>
      </c>
      <c r="I82" s="8">
        <f t="shared" si="8"/>
        <v>1507</v>
      </c>
      <c r="J82" s="26">
        <f t="shared" si="9"/>
        <v>0.005748134812260653</v>
      </c>
      <c r="K82" s="9">
        <v>19359.22</v>
      </c>
      <c r="L82" s="17">
        <v>19379.3</v>
      </c>
      <c r="M82" s="66">
        <f t="shared" si="10"/>
        <v>0.0010372318719451563</v>
      </c>
      <c r="N82" s="12">
        <f t="shared" si="11"/>
        <v>20.07999999999811</v>
      </c>
    </row>
    <row r="83" spans="1:14" s="49" customFormat="1" ht="15.75" thickBot="1">
      <c r="A83" s="146" t="s">
        <v>273</v>
      </c>
      <c r="B83" s="147"/>
      <c r="C83" s="41">
        <v>2854478</v>
      </c>
      <c r="D83" s="40">
        <v>3085811</v>
      </c>
      <c r="E83" s="80">
        <v>3116650</v>
      </c>
      <c r="F83" s="137">
        <f>E83/4a_province!E83</f>
        <v>0.25227716434525915</v>
      </c>
      <c r="G83" s="138">
        <f t="shared" si="6"/>
        <v>1</v>
      </c>
      <c r="H83" s="132">
        <f t="shared" si="7"/>
        <v>0.09184586463794782</v>
      </c>
      <c r="I83" s="41">
        <f t="shared" si="8"/>
        <v>262172</v>
      </c>
      <c r="J83" s="134">
        <f t="shared" si="9"/>
        <v>1</v>
      </c>
      <c r="K83" s="79">
        <v>3072265</v>
      </c>
      <c r="L83" s="80">
        <v>3079638</v>
      </c>
      <c r="M83" s="139">
        <f t="shared" si="10"/>
        <v>0.0023998580851586696</v>
      </c>
      <c r="N83" s="40">
        <f t="shared" si="11"/>
        <v>7373</v>
      </c>
    </row>
    <row r="84" spans="10:14" ht="15">
      <c r="J84" s="47"/>
      <c r="K84" s="48"/>
      <c r="L84" s="95"/>
      <c r="M84" s="47"/>
      <c r="N84" s="48"/>
    </row>
    <row r="85" spans="10:14" ht="15">
      <c r="J85" s="47"/>
      <c r="K85" s="48"/>
      <c r="L85" s="48"/>
      <c r="M85" s="47"/>
      <c r="N85" s="48"/>
    </row>
    <row r="86" spans="10:14" ht="15">
      <c r="J86" s="47"/>
      <c r="K86" s="48"/>
      <c r="L86" s="48"/>
      <c r="M86" s="47"/>
      <c r="N86" s="48"/>
    </row>
    <row r="87" spans="10:14" ht="15">
      <c r="J87" s="47"/>
      <c r="K87" s="48"/>
      <c r="L87" s="48"/>
      <c r="M87" s="47"/>
      <c r="N87" s="48"/>
    </row>
    <row r="88" spans="10:14" ht="15">
      <c r="J88" s="47"/>
      <c r="K88" s="48"/>
      <c r="L88" s="48"/>
      <c r="M88" s="47"/>
      <c r="N88" s="48"/>
    </row>
    <row r="89" spans="10:14" ht="15">
      <c r="J89" s="47"/>
      <c r="K89" s="48"/>
      <c r="L89" s="48"/>
      <c r="M89" s="47"/>
      <c r="N89" s="48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E1" sqref="E1:G1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1" t="s">
        <v>290</v>
      </c>
      <c r="B1" s="21">
        <v>41030</v>
      </c>
      <c r="C1" s="55">
        <v>41365</v>
      </c>
      <c r="D1" s="55">
        <v>41395</v>
      </c>
      <c r="E1" s="30" t="s">
        <v>287</v>
      </c>
      <c r="F1" s="13" t="s">
        <v>310</v>
      </c>
      <c r="G1" s="31" t="s">
        <v>311</v>
      </c>
    </row>
    <row r="2" spans="1:7" ht="15">
      <c r="A2" s="23" t="s">
        <v>81</v>
      </c>
      <c r="B2" s="2">
        <v>892</v>
      </c>
      <c r="C2" s="11">
        <v>1209</v>
      </c>
      <c r="D2" s="2">
        <v>1130</v>
      </c>
      <c r="E2" s="26">
        <f>D2/$D$83</f>
        <v>0.022300284180612567</v>
      </c>
      <c r="F2" s="117">
        <f>(D2-B2)/B2</f>
        <v>0.26681614349775784</v>
      </c>
      <c r="G2" s="11">
        <f>D2-B2</f>
        <v>238</v>
      </c>
    </row>
    <row r="3" spans="1:7" ht="15">
      <c r="A3" s="23" t="s">
        <v>82</v>
      </c>
      <c r="B3" s="2">
        <v>111</v>
      </c>
      <c r="C3" s="12">
        <v>191</v>
      </c>
      <c r="D3" s="2">
        <v>117</v>
      </c>
      <c r="E3" s="26">
        <f aca="true" t="shared" si="0" ref="E3:E66">D3/$D$83</f>
        <v>0.0023089674771076727</v>
      </c>
      <c r="F3" s="117">
        <f aca="true" t="shared" si="1" ref="F3:F66">(D3-B3)/B3</f>
        <v>0.05405405405405406</v>
      </c>
      <c r="G3" s="12">
        <f aca="true" t="shared" si="2" ref="G3:G66">D3-B3</f>
        <v>6</v>
      </c>
    </row>
    <row r="4" spans="1:7" ht="15">
      <c r="A4" s="23" t="s">
        <v>83</v>
      </c>
      <c r="B4" s="2">
        <v>152</v>
      </c>
      <c r="C4" s="12">
        <v>244</v>
      </c>
      <c r="D4" s="2">
        <v>203</v>
      </c>
      <c r="E4" s="26">
        <f t="shared" si="0"/>
        <v>0.00400615724660562</v>
      </c>
      <c r="F4" s="117">
        <f t="shared" si="1"/>
        <v>0.3355263157894737</v>
      </c>
      <c r="G4" s="12">
        <f t="shared" si="2"/>
        <v>51</v>
      </c>
    </row>
    <row r="5" spans="1:7" ht="15">
      <c r="A5" s="23" t="s">
        <v>84</v>
      </c>
      <c r="B5" s="2">
        <v>22</v>
      </c>
      <c r="C5" s="12">
        <v>56</v>
      </c>
      <c r="D5" s="2">
        <v>19</v>
      </c>
      <c r="E5" s="26">
        <f t="shared" si="0"/>
        <v>0.0003749605304704768</v>
      </c>
      <c r="F5" s="117">
        <f t="shared" si="1"/>
        <v>-0.13636363636363635</v>
      </c>
      <c r="G5" s="12">
        <f t="shared" si="2"/>
        <v>-3</v>
      </c>
    </row>
    <row r="6" spans="1:7" ht="15">
      <c r="A6" s="23" t="s">
        <v>85</v>
      </c>
      <c r="B6" s="2">
        <v>79</v>
      </c>
      <c r="C6" s="12">
        <v>109</v>
      </c>
      <c r="D6" s="2">
        <v>104</v>
      </c>
      <c r="E6" s="26">
        <f t="shared" si="0"/>
        <v>0.0020524155352068204</v>
      </c>
      <c r="F6" s="117">
        <f t="shared" si="1"/>
        <v>0.31645569620253167</v>
      </c>
      <c r="G6" s="12">
        <f t="shared" si="2"/>
        <v>25</v>
      </c>
    </row>
    <row r="7" spans="1:7" ht="15">
      <c r="A7" s="23" t="s">
        <v>86</v>
      </c>
      <c r="B7" s="2">
        <v>65</v>
      </c>
      <c r="C7" s="12">
        <v>143</v>
      </c>
      <c r="D7" s="2">
        <v>113</v>
      </c>
      <c r="E7" s="26">
        <f t="shared" si="0"/>
        <v>0.002230028418061257</v>
      </c>
      <c r="F7" s="117">
        <f t="shared" si="1"/>
        <v>0.7384615384615385</v>
      </c>
      <c r="G7" s="12">
        <f t="shared" si="2"/>
        <v>48</v>
      </c>
    </row>
    <row r="8" spans="1:7" ht="15">
      <c r="A8" s="23" t="s">
        <v>87</v>
      </c>
      <c r="B8" s="2">
        <v>2625</v>
      </c>
      <c r="C8" s="12">
        <v>3601</v>
      </c>
      <c r="D8" s="2">
        <v>3649</v>
      </c>
      <c r="E8" s="26">
        <f t="shared" si="0"/>
        <v>0.07201215661509315</v>
      </c>
      <c r="F8" s="117">
        <f t="shared" si="1"/>
        <v>0.3900952380952381</v>
      </c>
      <c r="G8" s="12">
        <f t="shared" si="2"/>
        <v>1024</v>
      </c>
    </row>
    <row r="9" spans="1:7" ht="15">
      <c r="A9" s="23" t="s">
        <v>88</v>
      </c>
      <c r="B9" s="2">
        <v>1116</v>
      </c>
      <c r="C9" s="12">
        <v>1768</v>
      </c>
      <c r="D9" s="2">
        <v>1827</v>
      </c>
      <c r="E9" s="26">
        <f t="shared" si="0"/>
        <v>0.03605541521945058</v>
      </c>
      <c r="F9" s="117">
        <f t="shared" si="1"/>
        <v>0.6370967741935484</v>
      </c>
      <c r="G9" s="12">
        <f t="shared" si="2"/>
        <v>711</v>
      </c>
    </row>
    <row r="10" spans="1:7" ht="15">
      <c r="A10" s="23" t="s">
        <v>89</v>
      </c>
      <c r="B10" s="2">
        <v>9</v>
      </c>
      <c r="C10" s="12">
        <v>21</v>
      </c>
      <c r="D10" s="2">
        <v>40</v>
      </c>
      <c r="E10" s="26">
        <f t="shared" si="0"/>
        <v>0.0007893905904641617</v>
      </c>
      <c r="F10" s="117">
        <f t="shared" si="1"/>
        <v>3.4444444444444446</v>
      </c>
      <c r="G10" s="12">
        <f t="shared" si="2"/>
        <v>31</v>
      </c>
    </row>
    <row r="11" spans="1:7" ht="15">
      <c r="A11" s="23" t="s">
        <v>90</v>
      </c>
      <c r="B11" s="2">
        <v>100</v>
      </c>
      <c r="C11" s="12">
        <v>282</v>
      </c>
      <c r="D11" s="2">
        <v>115</v>
      </c>
      <c r="E11" s="26">
        <f t="shared" si="0"/>
        <v>0.002269497947584465</v>
      </c>
      <c r="F11" s="117">
        <f t="shared" si="1"/>
        <v>0.15</v>
      </c>
      <c r="G11" s="12">
        <f t="shared" si="2"/>
        <v>15</v>
      </c>
    </row>
    <row r="12" spans="1:7" ht="15">
      <c r="A12" s="23" t="s">
        <v>91</v>
      </c>
      <c r="B12" s="2">
        <v>284</v>
      </c>
      <c r="C12" s="12">
        <v>464</v>
      </c>
      <c r="D12" s="2">
        <v>438</v>
      </c>
      <c r="E12" s="26">
        <f t="shared" si="0"/>
        <v>0.00864382696558257</v>
      </c>
      <c r="F12" s="117">
        <f t="shared" si="1"/>
        <v>0.5422535211267606</v>
      </c>
      <c r="G12" s="12">
        <f t="shared" si="2"/>
        <v>154</v>
      </c>
    </row>
    <row r="13" spans="1:7" ht="15">
      <c r="A13" s="23" t="s">
        <v>92</v>
      </c>
      <c r="B13" s="2">
        <v>618</v>
      </c>
      <c r="C13" s="12">
        <v>605</v>
      </c>
      <c r="D13" s="2">
        <v>446</v>
      </c>
      <c r="E13" s="26">
        <f t="shared" si="0"/>
        <v>0.008801705083675403</v>
      </c>
      <c r="F13" s="117">
        <f t="shared" si="1"/>
        <v>-0.2783171521035599</v>
      </c>
      <c r="G13" s="12">
        <f t="shared" si="2"/>
        <v>-172</v>
      </c>
    </row>
    <row r="14" spans="1:7" ht="15">
      <c r="A14" s="23" t="s">
        <v>93</v>
      </c>
      <c r="B14" s="2">
        <v>75</v>
      </c>
      <c r="C14" s="12">
        <v>109</v>
      </c>
      <c r="D14" s="2">
        <v>93</v>
      </c>
      <c r="E14" s="26">
        <f t="shared" si="0"/>
        <v>0.0018353331228291758</v>
      </c>
      <c r="F14" s="117">
        <f t="shared" si="1"/>
        <v>0.24</v>
      </c>
      <c r="G14" s="12">
        <f t="shared" si="2"/>
        <v>18</v>
      </c>
    </row>
    <row r="15" spans="1:7" ht="15">
      <c r="A15" s="23" t="s">
        <v>94</v>
      </c>
      <c r="B15" s="2">
        <v>82</v>
      </c>
      <c r="C15" s="12">
        <v>198</v>
      </c>
      <c r="D15" s="2">
        <v>186</v>
      </c>
      <c r="E15" s="26">
        <f t="shared" si="0"/>
        <v>0.0036706662456583517</v>
      </c>
      <c r="F15" s="117">
        <f t="shared" si="1"/>
        <v>1.2682926829268293</v>
      </c>
      <c r="G15" s="12">
        <f t="shared" si="2"/>
        <v>104</v>
      </c>
    </row>
    <row r="16" spans="1:7" ht="15">
      <c r="A16" s="23" t="s">
        <v>95</v>
      </c>
      <c r="B16" s="2">
        <v>5</v>
      </c>
      <c r="C16" s="12">
        <v>8</v>
      </c>
      <c r="D16" s="2">
        <v>7</v>
      </c>
      <c r="E16" s="26">
        <f t="shared" si="0"/>
        <v>0.00013814335333122828</v>
      </c>
      <c r="F16" s="117">
        <f t="shared" si="1"/>
        <v>0.4</v>
      </c>
      <c r="G16" s="12">
        <f t="shared" si="2"/>
        <v>2</v>
      </c>
    </row>
    <row r="17" spans="1:7" ht="15">
      <c r="A17" s="23" t="s">
        <v>96</v>
      </c>
      <c r="B17" s="2">
        <v>176</v>
      </c>
      <c r="C17" s="12">
        <v>226</v>
      </c>
      <c r="D17" s="2">
        <v>279</v>
      </c>
      <c r="E17" s="26">
        <f t="shared" si="0"/>
        <v>0.005505999368487528</v>
      </c>
      <c r="F17" s="117">
        <f t="shared" si="1"/>
        <v>0.5852272727272727</v>
      </c>
      <c r="G17" s="12">
        <f t="shared" si="2"/>
        <v>103</v>
      </c>
    </row>
    <row r="18" spans="1:7" ht="15">
      <c r="A18" s="23" t="s">
        <v>97</v>
      </c>
      <c r="B18" s="2">
        <v>39</v>
      </c>
      <c r="C18" s="12">
        <v>57</v>
      </c>
      <c r="D18" s="2">
        <v>55</v>
      </c>
      <c r="E18" s="26">
        <f t="shared" si="0"/>
        <v>0.0010854120618882222</v>
      </c>
      <c r="F18" s="117">
        <f t="shared" si="1"/>
        <v>0.41025641025641024</v>
      </c>
      <c r="G18" s="12">
        <f t="shared" si="2"/>
        <v>16</v>
      </c>
    </row>
    <row r="19" spans="1:7" ht="15">
      <c r="A19" s="23" t="s">
        <v>98</v>
      </c>
      <c r="B19" s="2">
        <v>17</v>
      </c>
      <c r="C19" s="12">
        <v>40</v>
      </c>
      <c r="D19" s="2">
        <v>31</v>
      </c>
      <c r="E19" s="26">
        <f t="shared" si="0"/>
        <v>0.0006117777076097252</v>
      </c>
      <c r="F19" s="117">
        <f t="shared" si="1"/>
        <v>0.8235294117647058</v>
      </c>
      <c r="G19" s="12">
        <f t="shared" si="2"/>
        <v>14</v>
      </c>
    </row>
    <row r="20" spans="1:7" ht="15">
      <c r="A20" s="23" t="s">
        <v>99</v>
      </c>
      <c r="B20" s="2">
        <v>118</v>
      </c>
      <c r="C20" s="12">
        <v>214</v>
      </c>
      <c r="D20" s="2">
        <v>205</v>
      </c>
      <c r="E20" s="26">
        <f t="shared" si="0"/>
        <v>0.004045626776128829</v>
      </c>
      <c r="F20" s="117">
        <f t="shared" si="1"/>
        <v>0.7372881355932204</v>
      </c>
      <c r="G20" s="12">
        <f t="shared" si="2"/>
        <v>87</v>
      </c>
    </row>
    <row r="21" spans="1:7" ht="15">
      <c r="A21" s="23" t="s">
        <v>100</v>
      </c>
      <c r="B21" s="2">
        <v>57</v>
      </c>
      <c r="C21" s="12">
        <v>86</v>
      </c>
      <c r="D21" s="2">
        <v>66</v>
      </c>
      <c r="E21" s="26">
        <f t="shared" si="0"/>
        <v>0.0013024944742658668</v>
      </c>
      <c r="F21" s="117">
        <f t="shared" si="1"/>
        <v>0.15789473684210525</v>
      </c>
      <c r="G21" s="12">
        <f t="shared" si="2"/>
        <v>9</v>
      </c>
    </row>
    <row r="22" spans="1:7" ht="15">
      <c r="A22" s="23" t="s">
        <v>101</v>
      </c>
      <c r="B22" s="2">
        <v>2420</v>
      </c>
      <c r="C22" s="12">
        <v>3425</v>
      </c>
      <c r="D22" s="2">
        <v>3284</v>
      </c>
      <c r="E22" s="26">
        <f t="shared" si="0"/>
        <v>0.06480896747710767</v>
      </c>
      <c r="F22" s="117">
        <f t="shared" si="1"/>
        <v>0.35702479338842974</v>
      </c>
      <c r="G22" s="12">
        <f t="shared" si="2"/>
        <v>864</v>
      </c>
    </row>
    <row r="23" spans="1:7" ht="15">
      <c r="A23" s="23" t="s">
        <v>102</v>
      </c>
      <c r="B23" s="2">
        <v>152</v>
      </c>
      <c r="C23" s="12">
        <v>218</v>
      </c>
      <c r="D23" s="2">
        <v>262</v>
      </c>
      <c r="E23" s="26">
        <f t="shared" si="0"/>
        <v>0.0051705083675402585</v>
      </c>
      <c r="F23" s="117">
        <f t="shared" si="1"/>
        <v>0.7236842105263158</v>
      </c>
      <c r="G23" s="12">
        <f t="shared" si="2"/>
        <v>110</v>
      </c>
    </row>
    <row r="24" spans="1:7" ht="15">
      <c r="A24" s="23" t="s">
        <v>103</v>
      </c>
      <c r="B24" s="2">
        <v>45</v>
      </c>
      <c r="C24" s="12">
        <v>100</v>
      </c>
      <c r="D24" s="2">
        <v>108</v>
      </c>
      <c r="E24" s="26">
        <f t="shared" si="0"/>
        <v>0.0021313545942532367</v>
      </c>
      <c r="F24" s="117">
        <f t="shared" si="1"/>
        <v>1.4</v>
      </c>
      <c r="G24" s="12">
        <f t="shared" si="2"/>
        <v>63</v>
      </c>
    </row>
    <row r="25" spans="1:7" ht="15">
      <c r="A25" s="23" t="s">
        <v>104</v>
      </c>
      <c r="B25" s="2">
        <v>186</v>
      </c>
      <c r="C25" s="12">
        <v>271</v>
      </c>
      <c r="D25" s="2">
        <v>308</v>
      </c>
      <c r="E25" s="26">
        <f t="shared" si="0"/>
        <v>0.0060783075465740445</v>
      </c>
      <c r="F25" s="117">
        <f t="shared" si="1"/>
        <v>0.6559139784946236</v>
      </c>
      <c r="G25" s="12">
        <f t="shared" si="2"/>
        <v>122</v>
      </c>
    </row>
    <row r="26" spans="1:7" ht="15">
      <c r="A26" s="23" t="s">
        <v>105</v>
      </c>
      <c r="B26" s="2">
        <v>621</v>
      </c>
      <c r="C26" s="12">
        <v>740</v>
      </c>
      <c r="D26" s="2">
        <v>787</v>
      </c>
      <c r="E26" s="26">
        <f t="shared" si="0"/>
        <v>0.015531259867382382</v>
      </c>
      <c r="F26" s="117">
        <f t="shared" si="1"/>
        <v>0.2673107890499195</v>
      </c>
      <c r="G26" s="12">
        <f t="shared" si="2"/>
        <v>166</v>
      </c>
    </row>
    <row r="27" spans="1:7" ht="15">
      <c r="A27" s="23" t="s">
        <v>20</v>
      </c>
      <c r="B27" s="2">
        <v>290</v>
      </c>
      <c r="C27" s="12">
        <v>517</v>
      </c>
      <c r="D27" s="2">
        <v>386</v>
      </c>
      <c r="E27" s="26">
        <f t="shared" si="0"/>
        <v>0.00761761919797916</v>
      </c>
      <c r="F27" s="117">
        <f t="shared" si="1"/>
        <v>0.3310344827586207</v>
      </c>
      <c r="G27" s="12">
        <f t="shared" si="2"/>
        <v>96</v>
      </c>
    </row>
    <row r="28" spans="1:7" ht="15">
      <c r="A28" s="23" t="s">
        <v>106</v>
      </c>
      <c r="B28" s="2">
        <v>240</v>
      </c>
      <c r="C28" s="12">
        <v>676</v>
      </c>
      <c r="D28" s="2">
        <v>394</v>
      </c>
      <c r="E28" s="26">
        <f t="shared" si="0"/>
        <v>0.0077754973160719925</v>
      </c>
      <c r="F28" s="117">
        <f t="shared" si="1"/>
        <v>0.6416666666666667</v>
      </c>
      <c r="G28" s="12">
        <f t="shared" si="2"/>
        <v>154</v>
      </c>
    </row>
    <row r="29" spans="1:7" ht="15">
      <c r="A29" s="23" t="s">
        <v>107</v>
      </c>
      <c r="B29" s="2">
        <v>126</v>
      </c>
      <c r="C29" s="12">
        <v>288</v>
      </c>
      <c r="D29" s="2">
        <v>240</v>
      </c>
      <c r="E29" s="26">
        <f t="shared" si="0"/>
        <v>0.00473634354278497</v>
      </c>
      <c r="F29" s="117">
        <f t="shared" si="1"/>
        <v>0.9047619047619048</v>
      </c>
      <c r="G29" s="12">
        <f t="shared" si="2"/>
        <v>114</v>
      </c>
    </row>
    <row r="30" spans="1:7" ht="15">
      <c r="A30" s="23" t="s">
        <v>108</v>
      </c>
      <c r="B30" s="2">
        <v>143</v>
      </c>
      <c r="C30" s="12">
        <v>258</v>
      </c>
      <c r="D30" s="2">
        <v>255</v>
      </c>
      <c r="E30" s="26">
        <f t="shared" si="0"/>
        <v>0.00503236501420903</v>
      </c>
      <c r="F30" s="117">
        <f t="shared" si="1"/>
        <v>0.7832167832167832</v>
      </c>
      <c r="G30" s="12">
        <f t="shared" si="2"/>
        <v>112</v>
      </c>
    </row>
    <row r="31" spans="1:7" ht="15">
      <c r="A31" s="23" t="s">
        <v>109</v>
      </c>
      <c r="B31" s="2">
        <v>50</v>
      </c>
      <c r="C31" s="12">
        <v>102</v>
      </c>
      <c r="D31" s="2">
        <v>97</v>
      </c>
      <c r="E31" s="26">
        <f t="shared" si="0"/>
        <v>0.0019142721818755921</v>
      </c>
      <c r="F31" s="117">
        <f t="shared" si="1"/>
        <v>0.94</v>
      </c>
      <c r="G31" s="12">
        <f t="shared" si="2"/>
        <v>47</v>
      </c>
    </row>
    <row r="32" spans="1:7" ht="15">
      <c r="A32" s="23" t="s">
        <v>110</v>
      </c>
      <c r="B32" s="2">
        <v>187</v>
      </c>
      <c r="C32" s="12">
        <v>283</v>
      </c>
      <c r="D32" s="2">
        <v>305</v>
      </c>
      <c r="E32" s="26">
        <f t="shared" si="0"/>
        <v>0.0060191032522892325</v>
      </c>
      <c r="F32" s="117">
        <f t="shared" si="1"/>
        <v>0.6310160427807486</v>
      </c>
      <c r="G32" s="12">
        <f t="shared" si="2"/>
        <v>118</v>
      </c>
    </row>
    <row r="33" spans="1:7" ht="15">
      <c r="A33" s="23" t="s">
        <v>111</v>
      </c>
      <c r="B33" s="2">
        <v>307</v>
      </c>
      <c r="C33" s="12">
        <v>365</v>
      </c>
      <c r="D33" s="2">
        <v>346</v>
      </c>
      <c r="E33" s="26">
        <f t="shared" si="0"/>
        <v>0.006828228607514999</v>
      </c>
      <c r="F33" s="117">
        <f t="shared" si="1"/>
        <v>0.1270358306188925</v>
      </c>
      <c r="G33" s="12">
        <f t="shared" si="2"/>
        <v>39</v>
      </c>
    </row>
    <row r="34" spans="1:7" ht="15">
      <c r="A34" s="23" t="s">
        <v>112</v>
      </c>
      <c r="B34" s="2">
        <v>493</v>
      </c>
      <c r="C34" s="12">
        <v>752</v>
      </c>
      <c r="D34" s="2">
        <v>718</v>
      </c>
      <c r="E34" s="26">
        <f t="shared" si="0"/>
        <v>0.014169561098831702</v>
      </c>
      <c r="F34" s="117">
        <f t="shared" si="1"/>
        <v>0.4563894523326572</v>
      </c>
      <c r="G34" s="12">
        <f t="shared" si="2"/>
        <v>225</v>
      </c>
    </row>
    <row r="35" spans="1:7" ht="15">
      <c r="A35" s="23" t="s">
        <v>113</v>
      </c>
      <c r="B35" s="2">
        <v>124</v>
      </c>
      <c r="C35" s="12">
        <v>266</v>
      </c>
      <c r="D35" s="2">
        <v>264</v>
      </c>
      <c r="E35" s="26">
        <f t="shared" si="0"/>
        <v>0.005209977897063467</v>
      </c>
      <c r="F35" s="117">
        <f t="shared" si="1"/>
        <v>1.1290322580645162</v>
      </c>
      <c r="G35" s="12">
        <f t="shared" si="2"/>
        <v>140</v>
      </c>
    </row>
    <row r="36" spans="1:7" ht="15">
      <c r="A36" s="23" t="s">
        <v>114</v>
      </c>
      <c r="B36" s="2">
        <v>35</v>
      </c>
      <c r="C36" s="12">
        <v>49</v>
      </c>
      <c r="D36" s="2">
        <v>60</v>
      </c>
      <c r="E36" s="26">
        <f t="shared" si="0"/>
        <v>0.0011840858856962426</v>
      </c>
      <c r="F36" s="117">
        <f t="shared" si="1"/>
        <v>0.7142857142857143</v>
      </c>
      <c r="G36" s="12">
        <f t="shared" si="2"/>
        <v>25</v>
      </c>
    </row>
    <row r="37" spans="1:7" ht="15">
      <c r="A37" s="23" t="s">
        <v>115</v>
      </c>
      <c r="B37" s="2">
        <v>11</v>
      </c>
      <c r="C37" s="12">
        <v>45</v>
      </c>
      <c r="D37" s="2">
        <v>15</v>
      </c>
      <c r="E37" s="26">
        <f t="shared" si="0"/>
        <v>0.00029602147142406064</v>
      </c>
      <c r="F37" s="117">
        <f t="shared" si="1"/>
        <v>0.36363636363636365</v>
      </c>
      <c r="G37" s="12">
        <f t="shared" si="2"/>
        <v>4</v>
      </c>
    </row>
    <row r="38" spans="1:7" ht="15">
      <c r="A38" s="23" t="s">
        <v>116</v>
      </c>
      <c r="B38" s="2">
        <v>240</v>
      </c>
      <c r="C38" s="12">
        <v>526</v>
      </c>
      <c r="D38" s="2">
        <v>448</v>
      </c>
      <c r="E38" s="26">
        <f t="shared" si="0"/>
        <v>0.00884117461319861</v>
      </c>
      <c r="F38" s="117">
        <f t="shared" si="1"/>
        <v>0.8666666666666667</v>
      </c>
      <c r="G38" s="12">
        <f t="shared" si="2"/>
        <v>208</v>
      </c>
    </row>
    <row r="39" spans="1:7" ht="15">
      <c r="A39" s="23" t="s">
        <v>117</v>
      </c>
      <c r="B39" s="2">
        <v>23</v>
      </c>
      <c r="C39" s="12">
        <v>25</v>
      </c>
      <c r="D39" s="2">
        <v>30</v>
      </c>
      <c r="E39" s="26">
        <f t="shared" si="0"/>
        <v>0.0005920429428481213</v>
      </c>
      <c r="F39" s="117">
        <f t="shared" si="1"/>
        <v>0.30434782608695654</v>
      </c>
      <c r="G39" s="12">
        <f t="shared" si="2"/>
        <v>7</v>
      </c>
    </row>
    <row r="40" spans="1:7" ht="15">
      <c r="A40" s="23" t="s">
        <v>118</v>
      </c>
      <c r="B40" s="2">
        <v>98</v>
      </c>
      <c r="C40" s="12">
        <v>142</v>
      </c>
      <c r="D40" s="2">
        <v>155</v>
      </c>
      <c r="E40" s="26">
        <f t="shared" si="0"/>
        <v>0.0030588885380486265</v>
      </c>
      <c r="F40" s="117">
        <f t="shared" si="1"/>
        <v>0.5816326530612245</v>
      </c>
      <c r="G40" s="12">
        <f t="shared" si="2"/>
        <v>57</v>
      </c>
    </row>
    <row r="41" spans="1:7" ht="15">
      <c r="A41" s="23" t="s">
        <v>119</v>
      </c>
      <c r="B41" s="2">
        <v>12653</v>
      </c>
      <c r="C41" s="12">
        <v>15881</v>
      </c>
      <c r="D41" s="2">
        <v>16058</v>
      </c>
      <c r="E41" s="26">
        <f t="shared" si="0"/>
        <v>0.3169008525418377</v>
      </c>
      <c r="F41" s="117">
        <f t="shared" si="1"/>
        <v>0.26910614083616535</v>
      </c>
      <c r="G41" s="12">
        <f t="shared" si="2"/>
        <v>3405</v>
      </c>
    </row>
    <row r="42" spans="1:7" ht="15">
      <c r="A42" s="23" t="s">
        <v>120</v>
      </c>
      <c r="B42" s="2">
        <v>3061</v>
      </c>
      <c r="C42" s="12">
        <v>3849</v>
      </c>
      <c r="D42" s="2">
        <v>4022</v>
      </c>
      <c r="E42" s="26">
        <f t="shared" si="0"/>
        <v>0.07937322387117146</v>
      </c>
      <c r="F42" s="117">
        <f t="shared" si="1"/>
        <v>0.31394968964390724</v>
      </c>
      <c r="G42" s="12">
        <f t="shared" si="2"/>
        <v>961</v>
      </c>
    </row>
    <row r="43" spans="1:7" ht="15">
      <c r="A43" s="23" t="s">
        <v>121</v>
      </c>
      <c r="B43" s="2">
        <v>280</v>
      </c>
      <c r="C43" s="12">
        <v>432</v>
      </c>
      <c r="D43" s="2">
        <v>489</v>
      </c>
      <c r="E43" s="26">
        <f t="shared" si="0"/>
        <v>0.009650299968424376</v>
      </c>
      <c r="F43" s="117">
        <f t="shared" si="1"/>
        <v>0.7464285714285714</v>
      </c>
      <c r="G43" s="12">
        <f t="shared" si="2"/>
        <v>209</v>
      </c>
    </row>
    <row r="44" spans="1:7" ht="15">
      <c r="A44" s="23" t="s">
        <v>122</v>
      </c>
      <c r="B44" s="2">
        <v>72</v>
      </c>
      <c r="C44" s="12">
        <v>110</v>
      </c>
      <c r="D44" s="2">
        <v>113</v>
      </c>
      <c r="E44" s="26">
        <f t="shared" si="0"/>
        <v>0.002230028418061257</v>
      </c>
      <c r="F44" s="117">
        <f t="shared" si="1"/>
        <v>0.5694444444444444</v>
      </c>
      <c r="G44" s="12">
        <f t="shared" si="2"/>
        <v>41</v>
      </c>
    </row>
    <row r="45" spans="1:7" ht="15">
      <c r="A45" s="23" t="s">
        <v>123</v>
      </c>
      <c r="B45" s="2">
        <v>89</v>
      </c>
      <c r="C45" s="12">
        <v>126</v>
      </c>
      <c r="D45" s="2">
        <v>130</v>
      </c>
      <c r="E45" s="26">
        <f t="shared" si="0"/>
        <v>0.0025655194190085254</v>
      </c>
      <c r="F45" s="117">
        <f t="shared" si="1"/>
        <v>0.4606741573033708</v>
      </c>
      <c r="G45" s="12">
        <f t="shared" si="2"/>
        <v>41</v>
      </c>
    </row>
    <row r="46" spans="1:7" ht="15">
      <c r="A46" s="23" t="s">
        <v>124</v>
      </c>
      <c r="B46" s="2">
        <v>41</v>
      </c>
      <c r="C46" s="12">
        <v>68</v>
      </c>
      <c r="D46" s="2">
        <v>35</v>
      </c>
      <c r="E46" s="26">
        <f t="shared" si="0"/>
        <v>0.0006907167666561414</v>
      </c>
      <c r="F46" s="117">
        <f t="shared" si="1"/>
        <v>-0.14634146341463414</v>
      </c>
      <c r="G46" s="12">
        <f t="shared" si="2"/>
        <v>-6</v>
      </c>
    </row>
    <row r="47" spans="1:7" ht="15">
      <c r="A47" s="23" t="s">
        <v>125</v>
      </c>
      <c r="B47" s="2">
        <v>91</v>
      </c>
      <c r="C47" s="12">
        <v>227</v>
      </c>
      <c r="D47" s="2">
        <v>176</v>
      </c>
      <c r="E47" s="26">
        <f t="shared" si="0"/>
        <v>0.0034733185980423114</v>
      </c>
      <c r="F47" s="117">
        <f t="shared" si="1"/>
        <v>0.9340659340659341</v>
      </c>
      <c r="G47" s="12">
        <f t="shared" si="2"/>
        <v>85</v>
      </c>
    </row>
    <row r="48" spans="1:7" ht="15">
      <c r="A48" s="23" t="s">
        <v>126</v>
      </c>
      <c r="B48" s="2">
        <v>637</v>
      </c>
      <c r="C48" s="12">
        <v>585</v>
      </c>
      <c r="D48" s="2">
        <v>564</v>
      </c>
      <c r="E48" s="26">
        <f t="shared" si="0"/>
        <v>0.01113040732554468</v>
      </c>
      <c r="F48" s="117">
        <f t="shared" si="1"/>
        <v>-0.11459968602825746</v>
      </c>
      <c r="G48" s="12">
        <f t="shared" si="2"/>
        <v>-73</v>
      </c>
    </row>
    <row r="49" spans="1:7" ht="15">
      <c r="A49" s="23" t="s">
        <v>128</v>
      </c>
      <c r="B49" s="2">
        <v>64</v>
      </c>
      <c r="C49" s="12">
        <v>14</v>
      </c>
      <c r="D49" s="2">
        <v>13</v>
      </c>
      <c r="E49" s="26">
        <f t="shared" si="0"/>
        <v>0.00025655194190085255</v>
      </c>
      <c r="F49" s="117">
        <f t="shared" si="1"/>
        <v>-0.796875</v>
      </c>
      <c r="G49" s="12">
        <f t="shared" si="2"/>
        <v>-51</v>
      </c>
    </row>
    <row r="50" spans="1:7" ht="15">
      <c r="A50" s="23" t="s">
        <v>38</v>
      </c>
      <c r="B50" s="2">
        <v>188</v>
      </c>
      <c r="C50" s="12">
        <v>85</v>
      </c>
      <c r="D50" s="2">
        <v>113</v>
      </c>
      <c r="E50" s="26">
        <f t="shared" si="0"/>
        <v>0.002230028418061257</v>
      </c>
      <c r="F50" s="117">
        <f t="shared" si="1"/>
        <v>-0.39893617021276595</v>
      </c>
      <c r="G50" s="12">
        <f t="shared" si="2"/>
        <v>-75</v>
      </c>
    </row>
    <row r="51" spans="1:7" ht="15">
      <c r="A51" s="23" t="s">
        <v>129</v>
      </c>
      <c r="B51" s="2">
        <v>56</v>
      </c>
      <c r="C51" s="12">
        <v>299</v>
      </c>
      <c r="D51" s="2">
        <v>247</v>
      </c>
      <c r="E51" s="26">
        <f t="shared" si="0"/>
        <v>0.0048744868961161985</v>
      </c>
      <c r="F51" s="117">
        <f t="shared" si="1"/>
        <v>3.4107142857142856</v>
      </c>
      <c r="G51" s="12">
        <f t="shared" si="2"/>
        <v>191</v>
      </c>
    </row>
    <row r="52" spans="1:7" ht="15">
      <c r="A52" s="23" t="s">
        <v>127</v>
      </c>
      <c r="B52" s="2">
        <v>16</v>
      </c>
      <c r="C52" s="12">
        <v>82</v>
      </c>
      <c r="D52" s="2">
        <v>72</v>
      </c>
      <c r="E52" s="26">
        <f t="shared" si="0"/>
        <v>0.001420903062835491</v>
      </c>
      <c r="F52" s="117">
        <f t="shared" si="1"/>
        <v>3.5</v>
      </c>
      <c r="G52" s="12">
        <f t="shared" si="2"/>
        <v>56</v>
      </c>
    </row>
    <row r="53" spans="1:7" ht="15">
      <c r="A53" s="23" t="s">
        <v>130</v>
      </c>
      <c r="B53" s="2">
        <v>1183</v>
      </c>
      <c r="C53" s="12">
        <v>1648</v>
      </c>
      <c r="D53" s="2">
        <v>1441</v>
      </c>
      <c r="E53" s="26">
        <f t="shared" si="0"/>
        <v>0.028437796021471423</v>
      </c>
      <c r="F53" s="117">
        <f t="shared" si="1"/>
        <v>0.2180896027049873</v>
      </c>
      <c r="G53" s="12">
        <f t="shared" si="2"/>
        <v>258</v>
      </c>
    </row>
    <row r="54" spans="1:7" ht="15">
      <c r="A54" s="23" t="s">
        <v>131</v>
      </c>
      <c r="B54" s="2">
        <v>431</v>
      </c>
      <c r="C54" s="12">
        <v>832</v>
      </c>
      <c r="D54" s="2">
        <v>791</v>
      </c>
      <c r="E54" s="26">
        <f t="shared" si="0"/>
        <v>0.015610198926428797</v>
      </c>
      <c r="F54" s="117">
        <f t="shared" si="1"/>
        <v>0.8352668213457076</v>
      </c>
      <c r="G54" s="12">
        <f t="shared" si="2"/>
        <v>360</v>
      </c>
    </row>
    <row r="55" spans="1:7" ht="15">
      <c r="A55" s="23" t="s">
        <v>132</v>
      </c>
      <c r="B55" s="2">
        <v>189</v>
      </c>
      <c r="C55" s="12">
        <v>257</v>
      </c>
      <c r="D55" s="2">
        <v>276</v>
      </c>
      <c r="E55" s="26">
        <f t="shared" si="0"/>
        <v>0.005446795074202715</v>
      </c>
      <c r="F55" s="117">
        <f t="shared" si="1"/>
        <v>0.4603174603174603</v>
      </c>
      <c r="G55" s="12">
        <f t="shared" si="2"/>
        <v>87</v>
      </c>
    </row>
    <row r="56" spans="1:7" ht="15">
      <c r="A56" s="23" t="s">
        <v>133</v>
      </c>
      <c r="B56" s="2">
        <v>199</v>
      </c>
      <c r="C56" s="12">
        <v>300</v>
      </c>
      <c r="D56" s="2">
        <v>310</v>
      </c>
      <c r="E56" s="26">
        <f t="shared" si="0"/>
        <v>0.006117777076097253</v>
      </c>
      <c r="F56" s="117">
        <f t="shared" si="1"/>
        <v>0.5577889447236181</v>
      </c>
      <c r="G56" s="12">
        <f t="shared" si="2"/>
        <v>111</v>
      </c>
    </row>
    <row r="57" spans="1:7" ht="15">
      <c r="A57" s="23" t="s">
        <v>134</v>
      </c>
      <c r="B57" s="2">
        <v>834</v>
      </c>
      <c r="C57" s="12">
        <v>917</v>
      </c>
      <c r="D57" s="2">
        <v>1004</v>
      </c>
      <c r="E57" s="26">
        <f t="shared" si="0"/>
        <v>0.01981370382065046</v>
      </c>
      <c r="F57" s="117">
        <f t="shared" si="1"/>
        <v>0.2038369304556355</v>
      </c>
      <c r="G57" s="12">
        <f t="shared" si="2"/>
        <v>170</v>
      </c>
    </row>
    <row r="58" spans="1:7" ht="15">
      <c r="A58" s="23" t="s">
        <v>135</v>
      </c>
      <c r="B58" s="2">
        <v>46</v>
      </c>
      <c r="C58" s="12">
        <v>188</v>
      </c>
      <c r="D58" s="2">
        <v>141</v>
      </c>
      <c r="E58" s="26">
        <f t="shared" si="0"/>
        <v>0.00278260183138617</v>
      </c>
      <c r="F58" s="117">
        <f t="shared" si="1"/>
        <v>2.0652173913043477</v>
      </c>
      <c r="G58" s="12">
        <f t="shared" si="2"/>
        <v>95</v>
      </c>
    </row>
    <row r="59" spans="1:7" ht="15">
      <c r="A59" s="23" t="s">
        <v>136</v>
      </c>
      <c r="B59" s="2">
        <v>487</v>
      </c>
      <c r="C59" s="12">
        <v>738</v>
      </c>
      <c r="D59" s="2">
        <v>592</v>
      </c>
      <c r="E59" s="26">
        <f t="shared" si="0"/>
        <v>0.011682980738869593</v>
      </c>
      <c r="F59" s="117">
        <f t="shared" si="1"/>
        <v>0.21560574948665298</v>
      </c>
      <c r="G59" s="12">
        <f t="shared" si="2"/>
        <v>105</v>
      </c>
    </row>
    <row r="60" spans="1:7" ht="15">
      <c r="A60" s="23" t="s">
        <v>137</v>
      </c>
      <c r="B60" s="2">
        <v>258</v>
      </c>
      <c r="C60" s="12">
        <v>452</v>
      </c>
      <c r="D60" s="2">
        <v>469</v>
      </c>
      <c r="E60" s="26">
        <f t="shared" si="0"/>
        <v>0.009255604673192296</v>
      </c>
      <c r="F60" s="117">
        <f t="shared" si="1"/>
        <v>0.8178294573643411</v>
      </c>
      <c r="G60" s="12">
        <f t="shared" si="2"/>
        <v>211</v>
      </c>
    </row>
    <row r="61" spans="1:7" ht="15">
      <c r="A61" s="23" t="s">
        <v>138</v>
      </c>
      <c r="B61" s="2">
        <v>29</v>
      </c>
      <c r="C61" s="12">
        <v>50</v>
      </c>
      <c r="D61" s="2">
        <v>39</v>
      </c>
      <c r="E61" s="26">
        <f t="shared" si="0"/>
        <v>0.0007696558257025576</v>
      </c>
      <c r="F61" s="117">
        <f t="shared" si="1"/>
        <v>0.3448275862068966</v>
      </c>
      <c r="G61" s="12">
        <f t="shared" si="2"/>
        <v>10</v>
      </c>
    </row>
    <row r="62" spans="1:7" ht="15">
      <c r="A62" s="23" t="s">
        <v>139</v>
      </c>
      <c r="B62" s="2">
        <v>58</v>
      </c>
      <c r="C62" s="12">
        <v>106</v>
      </c>
      <c r="D62" s="2">
        <v>107</v>
      </c>
      <c r="E62" s="26">
        <f t="shared" si="0"/>
        <v>0.0021116198294916324</v>
      </c>
      <c r="F62" s="117">
        <f t="shared" si="1"/>
        <v>0.8448275862068966</v>
      </c>
      <c r="G62" s="12">
        <f t="shared" si="2"/>
        <v>49</v>
      </c>
    </row>
    <row r="63" spans="1:7" ht="15">
      <c r="A63" s="23" t="s">
        <v>140</v>
      </c>
      <c r="B63" s="2">
        <v>56</v>
      </c>
      <c r="C63" s="12">
        <v>96</v>
      </c>
      <c r="D63" s="2">
        <v>96</v>
      </c>
      <c r="E63" s="26">
        <f t="shared" si="0"/>
        <v>0.001894537417113988</v>
      </c>
      <c r="F63" s="117">
        <f t="shared" si="1"/>
        <v>0.7142857142857143</v>
      </c>
      <c r="G63" s="12">
        <f t="shared" si="2"/>
        <v>40</v>
      </c>
    </row>
    <row r="64" spans="1:7" ht="15">
      <c r="A64" s="23" t="s">
        <v>141</v>
      </c>
      <c r="B64" s="2">
        <v>135</v>
      </c>
      <c r="C64" s="12">
        <v>409</v>
      </c>
      <c r="D64" s="2">
        <v>291</v>
      </c>
      <c r="E64" s="26">
        <f t="shared" si="0"/>
        <v>0.005742816545626776</v>
      </c>
      <c r="F64" s="117">
        <f t="shared" si="1"/>
        <v>1.1555555555555554</v>
      </c>
      <c r="G64" s="12">
        <f t="shared" si="2"/>
        <v>156</v>
      </c>
    </row>
    <row r="65" spans="1:7" ht="15">
      <c r="A65" s="23" t="s">
        <v>142</v>
      </c>
      <c r="B65" s="2">
        <v>208</v>
      </c>
      <c r="C65" s="12">
        <v>269</v>
      </c>
      <c r="D65" s="2">
        <v>327</v>
      </c>
      <c r="E65" s="26">
        <f t="shared" si="0"/>
        <v>0.006453268077044522</v>
      </c>
      <c r="F65" s="117">
        <f t="shared" si="1"/>
        <v>0.5721153846153846</v>
      </c>
      <c r="G65" s="12">
        <f t="shared" si="2"/>
        <v>119</v>
      </c>
    </row>
    <row r="66" spans="1:7" ht="15">
      <c r="A66" s="23" t="s">
        <v>143</v>
      </c>
      <c r="B66" s="2">
        <v>108</v>
      </c>
      <c r="C66" s="12">
        <v>147</v>
      </c>
      <c r="D66" s="2">
        <v>152</v>
      </c>
      <c r="E66" s="26">
        <f t="shared" si="0"/>
        <v>0.0029996842437638145</v>
      </c>
      <c r="F66" s="117">
        <f t="shared" si="1"/>
        <v>0.4074074074074074</v>
      </c>
      <c r="G66" s="12">
        <f t="shared" si="2"/>
        <v>44</v>
      </c>
    </row>
    <row r="67" spans="1:7" ht="15">
      <c r="A67" s="23" t="s">
        <v>144</v>
      </c>
      <c r="B67" s="2">
        <v>428</v>
      </c>
      <c r="C67" s="12">
        <v>581</v>
      </c>
      <c r="D67" s="2">
        <v>556</v>
      </c>
      <c r="E67" s="26">
        <f aca="true" t="shared" si="3" ref="E67:E83">D67/$D$83</f>
        <v>0.010972529207451847</v>
      </c>
      <c r="F67" s="117">
        <f aca="true" t="shared" si="4" ref="F67:F83">(D67-B67)/B67</f>
        <v>0.29906542056074764</v>
      </c>
      <c r="G67" s="12">
        <f aca="true" t="shared" si="5" ref="G67:G83">D67-B67</f>
        <v>128</v>
      </c>
    </row>
    <row r="68" spans="1:7" ht="15">
      <c r="A68" s="23" t="s">
        <v>145</v>
      </c>
      <c r="B68" s="2">
        <v>321</v>
      </c>
      <c r="C68" s="12">
        <v>471</v>
      </c>
      <c r="D68" s="2">
        <v>397</v>
      </c>
      <c r="E68" s="26">
        <f t="shared" si="3"/>
        <v>0.007834701610356804</v>
      </c>
      <c r="F68" s="117">
        <f t="shared" si="4"/>
        <v>0.2367601246105919</v>
      </c>
      <c r="G68" s="12">
        <f t="shared" si="5"/>
        <v>76</v>
      </c>
    </row>
    <row r="69" spans="1:7" ht="15">
      <c r="A69" s="23" t="s">
        <v>146</v>
      </c>
      <c r="B69" s="2">
        <v>20</v>
      </c>
      <c r="C69" s="12">
        <v>72</v>
      </c>
      <c r="D69" s="2">
        <v>51</v>
      </c>
      <c r="E69" s="26">
        <f t="shared" si="3"/>
        <v>0.0010064730028418061</v>
      </c>
      <c r="F69" s="117">
        <f t="shared" si="4"/>
        <v>1.55</v>
      </c>
      <c r="G69" s="12">
        <f t="shared" si="5"/>
        <v>31</v>
      </c>
    </row>
    <row r="70" spans="1:7" ht="15">
      <c r="A70" s="23" t="s">
        <v>147</v>
      </c>
      <c r="B70" s="2">
        <v>124</v>
      </c>
      <c r="C70" s="12">
        <v>110</v>
      </c>
      <c r="D70" s="2">
        <v>95</v>
      </c>
      <c r="E70" s="26">
        <f t="shared" si="3"/>
        <v>0.001874802652352384</v>
      </c>
      <c r="F70" s="117">
        <f t="shared" si="4"/>
        <v>-0.23387096774193547</v>
      </c>
      <c r="G70" s="12">
        <f t="shared" si="5"/>
        <v>-29</v>
      </c>
    </row>
    <row r="71" spans="1:7" ht="15">
      <c r="A71" s="23" t="s">
        <v>148</v>
      </c>
      <c r="B71" s="2">
        <v>147</v>
      </c>
      <c r="C71" s="12">
        <v>331</v>
      </c>
      <c r="D71" s="2">
        <v>227</v>
      </c>
      <c r="E71" s="26">
        <f t="shared" si="3"/>
        <v>0.004479791600884117</v>
      </c>
      <c r="F71" s="117">
        <f t="shared" si="4"/>
        <v>0.54421768707483</v>
      </c>
      <c r="G71" s="12">
        <f t="shared" si="5"/>
        <v>80</v>
      </c>
    </row>
    <row r="72" spans="1:7" ht="15">
      <c r="A72" s="23" t="s">
        <v>149</v>
      </c>
      <c r="B72" s="2">
        <v>170</v>
      </c>
      <c r="C72" s="12">
        <v>275</v>
      </c>
      <c r="D72" s="2">
        <v>259</v>
      </c>
      <c r="E72" s="26">
        <f t="shared" si="3"/>
        <v>0.0051113040732554465</v>
      </c>
      <c r="F72" s="117">
        <f t="shared" si="4"/>
        <v>0.5235294117647059</v>
      </c>
      <c r="G72" s="12">
        <f t="shared" si="5"/>
        <v>89</v>
      </c>
    </row>
    <row r="73" spans="1:7" ht="15">
      <c r="A73" s="23" t="s">
        <v>150</v>
      </c>
      <c r="B73" s="2">
        <v>31</v>
      </c>
      <c r="C73" s="12">
        <v>90</v>
      </c>
      <c r="D73" s="2">
        <v>62</v>
      </c>
      <c r="E73" s="26">
        <f t="shared" si="3"/>
        <v>0.0012235554152194505</v>
      </c>
      <c r="F73" s="117">
        <f t="shared" si="4"/>
        <v>1</v>
      </c>
      <c r="G73" s="12">
        <f t="shared" si="5"/>
        <v>31</v>
      </c>
    </row>
    <row r="74" spans="1:7" ht="15">
      <c r="A74" s="23" t="s">
        <v>151</v>
      </c>
      <c r="B74" s="2">
        <v>860</v>
      </c>
      <c r="C74" s="12">
        <v>1513</v>
      </c>
      <c r="D74" s="2">
        <v>1322</v>
      </c>
      <c r="E74" s="26">
        <f t="shared" si="3"/>
        <v>0.02608935901484054</v>
      </c>
      <c r="F74" s="117">
        <f t="shared" si="4"/>
        <v>0.5372093023255814</v>
      </c>
      <c r="G74" s="12">
        <f t="shared" si="5"/>
        <v>462</v>
      </c>
    </row>
    <row r="75" spans="1:7" ht="15">
      <c r="A75" s="23" t="s">
        <v>152</v>
      </c>
      <c r="B75" s="2">
        <v>159</v>
      </c>
      <c r="C75" s="12">
        <v>235</v>
      </c>
      <c r="D75" s="2">
        <v>186</v>
      </c>
      <c r="E75" s="26">
        <f t="shared" si="3"/>
        <v>0.0036706662456583517</v>
      </c>
      <c r="F75" s="117">
        <f t="shared" si="4"/>
        <v>0.16981132075471697</v>
      </c>
      <c r="G75" s="12">
        <f t="shared" si="5"/>
        <v>27</v>
      </c>
    </row>
    <row r="76" spans="1:7" ht="15">
      <c r="A76" s="23" t="s">
        <v>153</v>
      </c>
      <c r="B76" s="2">
        <v>325</v>
      </c>
      <c r="C76" s="12">
        <v>433</v>
      </c>
      <c r="D76" s="2">
        <v>468</v>
      </c>
      <c r="E76" s="26">
        <f t="shared" si="3"/>
        <v>0.00923586990843069</v>
      </c>
      <c r="F76" s="117">
        <f t="shared" si="4"/>
        <v>0.44</v>
      </c>
      <c r="G76" s="12">
        <f t="shared" si="5"/>
        <v>143</v>
      </c>
    </row>
    <row r="77" spans="1:7" ht="15">
      <c r="A77" s="23" t="s">
        <v>154</v>
      </c>
      <c r="B77" s="2">
        <v>9</v>
      </c>
      <c r="C77" s="12">
        <v>24</v>
      </c>
      <c r="D77" s="2">
        <v>19</v>
      </c>
      <c r="E77" s="26">
        <f t="shared" si="3"/>
        <v>0.0003749605304704768</v>
      </c>
      <c r="F77" s="117">
        <f t="shared" si="4"/>
        <v>1.1111111111111112</v>
      </c>
      <c r="G77" s="12">
        <f t="shared" si="5"/>
        <v>10</v>
      </c>
    </row>
    <row r="78" spans="1:7" ht="15">
      <c r="A78" s="23" t="s">
        <v>155</v>
      </c>
      <c r="B78" s="2">
        <v>199</v>
      </c>
      <c r="C78" s="12">
        <v>398</v>
      </c>
      <c r="D78" s="2">
        <v>534</v>
      </c>
      <c r="E78" s="26">
        <f t="shared" si="3"/>
        <v>0.010538364382696558</v>
      </c>
      <c r="F78" s="117">
        <f t="shared" si="4"/>
        <v>1.6834170854271358</v>
      </c>
      <c r="G78" s="12">
        <f t="shared" si="5"/>
        <v>335</v>
      </c>
    </row>
    <row r="79" spans="1:7" ht="15">
      <c r="A79" s="23" t="s">
        <v>156</v>
      </c>
      <c r="B79" s="2">
        <v>83</v>
      </c>
      <c r="C79" s="12">
        <v>145</v>
      </c>
      <c r="D79" s="2">
        <v>146</v>
      </c>
      <c r="E79" s="26">
        <f t="shared" si="3"/>
        <v>0.00288127565519419</v>
      </c>
      <c r="F79" s="117">
        <f t="shared" si="4"/>
        <v>0.7590361445783133</v>
      </c>
      <c r="G79" s="12">
        <f t="shared" si="5"/>
        <v>63</v>
      </c>
    </row>
    <row r="80" spans="1:7" ht="15">
      <c r="A80" s="23" t="s">
        <v>157</v>
      </c>
      <c r="B80" s="2">
        <v>113</v>
      </c>
      <c r="C80" s="12">
        <v>147</v>
      </c>
      <c r="D80" s="2">
        <v>185</v>
      </c>
      <c r="E80" s="26">
        <f t="shared" si="3"/>
        <v>0.003650931480896748</v>
      </c>
      <c r="F80" s="117">
        <f t="shared" si="4"/>
        <v>0.6371681415929203</v>
      </c>
      <c r="G80" s="12">
        <f t="shared" si="5"/>
        <v>72</v>
      </c>
    </row>
    <row r="81" spans="1:7" ht="15">
      <c r="A81" s="23" t="s">
        <v>158</v>
      </c>
      <c r="B81" s="2">
        <v>114</v>
      </c>
      <c r="C81" s="12">
        <v>145</v>
      </c>
      <c r="D81" s="2">
        <v>181</v>
      </c>
      <c r="E81" s="26">
        <f t="shared" si="3"/>
        <v>0.0035719924218503315</v>
      </c>
      <c r="F81" s="117">
        <f t="shared" si="4"/>
        <v>0.5877192982456141</v>
      </c>
      <c r="G81" s="12">
        <f t="shared" si="5"/>
        <v>67</v>
      </c>
    </row>
    <row r="82" spans="1:7" ht="15.75" thickBot="1">
      <c r="A82" s="23" t="s">
        <v>159</v>
      </c>
      <c r="B82" s="2">
        <v>188</v>
      </c>
      <c r="C82" s="12">
        <v>301</v>
      </c>
      <c r="D82" s="2">
        <v>331</v>
      </c>
      <c r="E82" s="26">
        <f t="shared" si="3"/>
        <v>0.006532207136090938</v>
      </c>
      <c r="F82" s="117">
        <f t="shared" si="4"/>
        <v>0.7606382978723404</v>
      </c>
      <c r="G82" s="12">
        <f t="shared" si="5"/>
        <v>143</v>
      </c>
    </row>
    <row r="83" spans="1:7" s="49" customFormat="1" ht="15.75" thickBot="1">
      <c r="A83" s="25" t="s">
        <v>273</v>
      </c>
      <c r="B83" s="80">
        <v>37193</v>
      </c>
      <c r="C83" s="40">
        <v>52117</v>
      </c>
      <c r="D83" s="80">
        <v>50672</v>
      </c>
      <c r="E83" s="134">
        <f t="shared" si="3"/>
        <v>1</v>
      </c>
      <c r="F83" s="139">
        <f t="shared" si="4"/>
        <v>0.36240690452504504</v>
      </c>
      <c r="G83" s="40">
        <f t="shared" si="5"/>
        <v>13479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76" activePane="bottomLeft" state="frozen"/>
      <selection pane="topLeft" activeCell="A1" sqref="A1"/>
      <selection pane="bottomLeft" activeCell="J78" sqref="J78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0" t="s">
        <v>290</v>
      </c>
      <c r="B1" s="21">
        <v>41030</v>
      </c>
      <c r="C1" s="55">
        <v>41365</v>
      </c>
      <c r="D1" s="55">
        <v>41395</v>
      </c>
      <c r="E1" s="30" t="s">
        <v>287</v>
      </c>
      <c r="F1" s="13" t="s">
        <v>312</v>
      </c>
      <c r="G1" s="31" t="s">
        <v>313</v>
      </c>
    </row>
    <row r="2" spans="1:7" ht="15">
      <c r="A2" s="22" t="s">
        <v>81</v>
      </c>
      <c r="B2" s="75">
        <v>704</v>
      </c>
      <c r="C2" s="11">
        <v>764</v>
      </c>
      <c r="D2" s="7">
        <v>679</v>
      </c>
      <c r="E2" s="86">
        <f>D2/$D$83</f>
        <v>0.026533802266510354</v>
      </c>
      <c r="F2" s="86">
        <f>(D2-B2)/B2</f>
        <v>-0.03551136363636364</v>
      </c>
      <c r="G2" s="11">
        <f>D2-B2</f>
        <v>-25</v>
      </c>
    </row>
    <row r="3" spans="1:7" ht="15">
      <c r="A3" s="22" t="s">
        <v>82</v>
      </c>
      <c r="B3" s="8">
        <v>72</v>
      </c>
      <c r="C3" s="12">
        <v>101</v>
      </c>
      <c r="D3" s="9">
        <v>63</v>
      </c>
      <c r="E3" s="66">
        <f aca="true" t="shared" si="0" ref="E3:E66">D3/$D$83</f>
        <v>0.00246189917936694</v>
      </c>
      <c r="F3" s="66">
        <f aca="true" t="shared" si="1" ref="F3:F66">(D3-B3)/B3</f>
        <v>-0.125</v>
      </c>
      <c r="G3" s="12">
        <f aca="true" t="shared" si="2" ref="G3:G66">D3-B3</f>
        <v>-9</v>
      </c>
    </row>
    <row r="4" spans="1:7" ht="15">
      <c r="A4" s="22" t="s">
        <v>83</v>
      </c>
      <c r="B4" s="8">
        <v>113</v>
      </c>
      <c r="C4" s="12">
        <v>142</v>
      </c>
      <c r="D4" s="9">
        <v>124</v>
      </c>
      <c r="E4" s="66">
        <f t="shared" si="0"/>
        <v>0.004845642829230168</v>
      </c>
      <c r="F4" s="66">
        <f t="shared" si="1"/>
        <v>0.09734513274336283</v>
      </c>
      <c r="G4" s="12">
        <f t="shared" si="2"/>
        <v>11</v>
      </c>
    </row>
    <row r="5" spans="1:7" ht="15">
      <c r="A5" s="22" t="s">
        <v>84</v>
      </c>
      <c r="B5" s="8">
        <v>18</v>
      </c>
      <c r="C5" s="12">
        <v>33</v>
      </c>
      <c r="D5" s="9">
        <v>6</v>
      </c>
      <c r="E5" s="66">
        <f t="shared" si="0"/>
        <v>0.00023446658851113716</v>
      </c>
      <c r="F5" s="66">
        <f t="shared" si="1"/>
        <v>-0.6666666666666666</v>
      </c>
      <c r="G5" s="12">
        <f t="shared" si="2"/>
        <v>-12</v>
      </c>
    </row>
    <row r="6" spans="1:7" ht="15">
      <c r="A6" s="22" t="s">
        <v>85</v>
      </c>
      <c r="B6" s="8">
        <v>66</v>
      </c>
      <c r="C6" s="12">
        <v>64</v>
      </c>
      <c r="D6" s="9">
        <v>64</v>
      </c>
      <c r="E6" s="66">
        <f t="shared" si="0"/>
        <v>0.0025009769441187964</v>
      </c>
      <c r="F6" s="66">
        <f t="shared" si="1"/>
        <v>-0.030303030303030304</v>
      </c>
      <c r="G6" s="12">
        <f t="shared" si="2"/>
        <v>-2</v>
      </c>
    </row>
    <row r="7" spans="1:7" ht="15">
      <c r="A7" s="22" t="s">
        <v>86</v>
      </c>
      <c r="B7" s="8">
        <v>52</v>
      </c>
      <c r="C7" s="12">
        <v>84</v>
      </c>
      <c r="D7" s="9">
        <v>57</v>
      </c>
      <c r="E7" s="66">
        <f t="shared" si="0"/>
        <v>0.002227432590855803</v>
      </c>
      <c r="F7" s="66">
        <f t="shared" si="1"/>
        <v>0.09615384615384616</v>
      </c>
      <c r="G7" s="12">
        <f t="shared" si="2"/>
        <v>5</v>
      </c>
    </row>
    <row r="8" spans="1:7" ht="15">
      <c r="A8" s="22" t="s">
        <v>87</v>
      </c>
      <c r="B8" s="8">
        <v>1547</v>
      </c>
      <c r="C8" s="12">
        <v>1679</v>
      </c>
      <c r="D8" s="9">
        <v>1682</v>
      </c>
      <c r="E8" s="66">
        <f t="shared" si="0"/>
        <v>0.06572880031262211</v>
      </c>
      <c r="F8" s="66">
        <f t="shared" si="1"/>
        <v>0.08726567550096961</v>
      </c>
      <c r="G8" s="12">
        <f t="shared" si="2"/>
        <v>135</v>
      </c>
    </row>
    <row r="9" spans="1:7" ht="15">
      <c r="A9" s="22" t="s">
        <v>88</v>
      </c>
      <c r="B9" s="8">
        <v>667</v>
      </c>
      <c r="C9" s="12">
        <v>693</v>
      </c>
      <c r="D9" s="9">
        <v>841</v>
      </c>
      <c r="E9" s="66">
        <f t="shared" si="0"/>
        <v>0.032864400156311056</v>
      </c>
      <c r="F9" s="66">
        <f t="shared" si="1"/>
        <v>0.2608695652173913</v>
      </c>
      <c r="G9" s="12">
        <f t="shared" si="2"/>
        <v>174</v>
      </c>
    </row>
    <row r="10" spans="1:7" ht="15">
      <c r="A10" s="22" t="s">
        <v>89</v>
      </c>
      <c r="B10" s="8">
        <v>4</v>
      </c>
      <c r="C10" s="12">
        <v>11</v>
      </c>
      <c r="D10" s="9">
        <v>21</v>
      </c>
      <c r="E10" s="66">
        <f t="shared" si="0"/>
        <v>0.0008206330597889801</v>
      </c>
      <c r="F10" s="66">
        <f t="shared" si="1"/>
        <v>4.25</v>
      </c>
      <c r="G10" s="12">
        <f t="shared" si="2"/>
        <v>17</v>
      </c>
    </row>
    <row r="11" spans="1:7" ht="15">
      <c r="A11" s="22" t="s">
        <v>90</v>
      </c>
      <c r="B11" s="8">
        <v>77</v>
      </c>
      <c r="C11" s="12">
        <v>163</v>
      </c>
      <c r="D11" s="9">
        <v>66</v>
      </c>
      <c r="E11" s="66">
        <f t="shared" si="0"/>
        <v>0.002579132473622509</v>
      </c>
      <c r="F11" s="66">
        <f t="shared" si="1"/>
        <v>-0.14285714285714285</v>
      </c>
      <c r="G11" s="12">
        <f t="shared" si="2"/>
        <v>-11</v>
      </c>
    </row>
    <row r="12" spans="1:7" ht="15">
      <c r="A12" s="22" t="s">
        <v>91</v>
      </c>
      <c r="B12" s="8">
        <v>166</v>
      </c>
      <c r="C12" s="12">
        <v>219</v>
      </c>
      <c r="D12" s="9">
        <v>206</v>
      </c>
      <c r="E12" s="66">
        <f t="shared" si="0"/>
        <v>0.008050019538882376</v>
      </c>
      <c r="F12" s="66">
        <f t="shared" si="1"/>
        <v>0.24096385542168675</v>
      </c>
      <c r="G12" s="12">
        <f t="shared" si="2"/>
        <v>40</v>
      </c>
    </row>
    <row r="13" spans="1:7" ht="15">
      <c r="A13" s="22" t="s">
        <v>92</v>
      </c>
      <c r="B13" s="8">
        <v>336</v>
      </c>
      <c r="C13" s="12">
        <v>316</v>
      </c>
      <c r="D13" s="9">
        <v>229</v>
      </c>
      <c r="E13" s="66">
        <f t="shared" si="0"/>
        <v>0.008948808128175069</v>
      </c>
      <c r="F13" s="66">
        <f t="shared" si="1"/>
        <v>-0.31845238095238093</v>
      </c>
      <c r="G13" s="12">
        <f t="shared" si="2"/>
        <v>-107</v>
      </c>
    </row>
    <row r="14" spans="1:7" ht="15">
      <c r="A14" s="22" t="s">
        <v>93</v>
      </c>
      <c r="B14" s="8">
        <v>60</v>
      </c>
      <c r="C14" s="12">
        <v>62</v>
      </c>
      <c r="D14" s="9">
        <v>50</v>
      </c>
      <c r="E14" s="66">
        <f t="shared" si="0"/>
        <v>0.0019538882375928096</v>
      </c>
      <c r="F14" s="66">
        <f t="shared" si="1"/>
        <v>-0.16666666666666666</v>
      </c>
      <c r="G14" s="12">
        <f t="shared" si="2"/>
        <v>-10</v>
      </c>
    </row>
    <row r="15" spans="1:7" ht="15">
      <c r="A15" s="22" t="s">
        <v>94</v>
      </c>
      <c r="B15" s="8">
        <v>64</v>
      </c>
      <c r="C15" s="12">
        <v>130</v>
      </c>
      <c r="D15" s="9">
        <v>128</v>
      </c>
      <c r="E15" s="66">
        <f t="shared" si="0"/>
        <v>0.005001953888237593</v>
      </c>
      <c r="F15" s="66">
        <f t="shared" si="1"/>
        <v>1</v>
      </c>
      <c r="G15" s="12">
        <f t="shared" si="2"/>
        <v>64</v>
      </c>
    </row>
    <row r="16" spans="1:7" ht="15">
      <c r="A16" s="22" t="s">
        <v>95</v>
      </c>
      <c r="B16" s="8">
        <v>4</v>
      </c>
      <c r="C16" s="12">
        <v>3</v>
      </c>
      <c r="D16" s="9">
        <v>4</v>
      </c>
      <c r="E16" s="66">
        <f t="shared" si="0"/>
        <v>0.00015631105900742478</v>
      </c>
      <c r="F16" s="66">
        <f t="shared" si="1"/>
        <v>0</v>
      </c>
      <c r="G16" s="12">
        <f t="shared" si="2"/>
        <v>0</v>
      </c>
    </row>
    <row r="17" spans="1:7" ht="15">
      <c r="A17" s="22" t="s">
        <v>96</v>
      </c>
      <c r="B17" s="8">
        <v>113</v>
      </c>
      <c r="C17" s="12">
        <v>107</v>
      </c>
      <c r="D17" s="9">
        <v>137</v>
      </c>
      <c r="E17" s="66">
        <f t="shared" si="0"/>
        <v>0.0053536537710042985</v>
      </c>
      <c r="F17" s="66">
        <f t="shared" si="1"/>
        <v>0.21238938053097345</v>
      </c>
      <c r="G17" s="12">
        <f t="shared" si="2"/>
        <v>24</v>
      </c>
    </row>
    <row r="18" spans="1:7" ht="15">
      <c r="A18" s="22" t="s">
        <v>97</v>
      </c>
      <c r="B18" s="8">
        <v>28</v>
      </c>
      <c r="C18" s="12">
        <v>30</v>
      </c>
      <c r="D18" s="9">
        <v>37</v>
      </c>
      <c r="E18" s="66">
        <f t="shared" si="0"/>
        <v>0.0014458772958186792</v>
      </c>
      <c r="F18" s="66">
        <f t="shared" si="1"/>
        <v>0.32142857142857145</v>
      </c>
      <c r="G18" s="12">
        <f t="shared" si="2"/>
        <v>9</v>
      </c>
    </row>
    <row r="19" spans="1:7" ht="15">
      <c r="A19" s="22" t="s">
        <v>98</v>
      </c>
      <c r="B19" s="8">
        <v>12</v>
      </c>
      <c r="C19" s="12">
        <v>11</v>
      </c>
      <c r="D19" s="9">
        <v>11</v>
      </c>
      <c r="E19" s="66">
        <f t="shared" si="0"/>
        <v>0.00042985541227041815</v>
      </c>
      <c r="F19" s="66">
        <f t="shared" si="1"/>
        <v>-0.08333333333333333</v>
      </c>
      <c r="G19" s="12">
        <f t="shared" si="2"/>
        <v>-1</v>
      </c>
    </row>
    <row r="20" spans="1:7" ht="15">
      <c r="A20" s="22" t="s">
        <v>99</v>
      </c>
      <c r="B20" s="8">
        <v>59</v>
      </c>
      <c r="C20" s="12">
        <v>102</v>
      </c>
      <c r="D20" s="9">
        <v>91</v>
      </c>
      <c r="E20" s="66">
        <f t="shared" si="0"/>
        <v>0.0035560765924189134</v>
      </c>
      <c r="F20" s="66">
        <f t="shared" si="1"/>
        <v>0.5423728813559322</v>
      </c>
      <c r="G20" s="12">
        <f t="shared" si="2"/>
        <v>32</v>
      </c>
    </row>
    <row r="21" spans="1:7" ht="15">
      <c r="A21" s="22" t="s">
        <v>100</v>
      </c>
      <c r="B21" s="8">
        <v>40</v>
      </c>
      <c r="C21" s="12">
        <v>34</v>
      </c>
      <c r="D21" s="9">
        <v>35</v>
      </c>
      <c r="E21" s="66">
        <f t="shared" si="0"/>
        <v>0.0013677217663149667</v>
      </c>
      <c r="F21" s="66">
        <f t="shared" si="1"/>
        <v>-0.125</v>
      </c>
      <c r="G21" s="12">
        <f t="shared" si="2"/>
        <v>-5</v>
      </c>
    </row>
    <row r="22" spans="1:7" ht="15">
      <c r="A22" s="22" t="s">
        <v>101</v>
      </c>
      <c r="B22" s="8">
        <v>1598</v>
      </c>
      <c r="C22" s="12">
        <v>1884</v>
      </c>
      <c r="D22" s="9">
        <v>1627</v>
      </c>
      <c r="E22" s="66">
        <f t="shared" si="0"/>
        <v>0.06357952325127003</v>
      </c>
      <c r="F22" s="66">
        <f t="shared" si="1"/>
        <v>0.018147684605757195</v>
      </c>
      <c r="G22" s="12">
        <f t="shared" si="2"/>
        <v>29</v>
      </c>
    </row>
    <row r="23" spans="1:7" ht="15">
      <c r="A23" s="22" t="s">
        <v>102</v>
      </c>
      <c r="B23" s="8">
        <v>94</v>
      </c>
      <c r="C23" s="12">
        <v>112</v>
      </c>
      <c r="D23" s="9">
        <v>136</v>
      </c>
      <c r="E23" s="66">
        <f t="shared" si="0"/>
        <v>0.005314576006252443</v>
      </c>
      <c r="F23" s="66">
        <f t="shared" si="1"/>
        <v>0.44680851063829785</v>
      </c>
      <c r="G23" s="12">
        <f t="shared" si="2"/>
        <v>42</v>
      </c>
    </row>
    <row r="24" spans="1:7" ht="15">
      <c r="A24" s="22" t="s">
        <v>103</v>
      </c>
      <c r="B24" s="8">
        <v>26</v>
      </c>
      <c r="C24" s="12">
        <v>53</v>
      </c>
      <c r="D24" s="9">
        <v>55</v>
      </c>
      <c r="E24" s="66">
        <f t="shared" si="0"/>
        <v>0.0021492770613520907</v>
      </c>
      <c r="F24" s="66">
        <f t="shared" si="1"/>
        <v>1.1153846153846154</v>
      </c>
      <c r="G24" s="12">
        <f t="shared" si="2"/>
        <v>29</v>
      </c>
    </row>
    <row r="25" spans="1:7" ht="15">
      <c r="A25" s="22" t="s">
        <v>104</v>
      </c>
      <c r="B25" s="8">
        <v>114</v>
      </c>
      <c r="C25" s="12">
        <v>103</v>
      </c>
      <c r="D25" s="9">
        <v>122</v>
      </c>
      <c r="E25" s="66">
        <f t="shared" si="0"/>
        <v>0.004767487299726455</v>
      </c>
      <c r="F25" s="66">
        <f t="shared" si="1"/>
        <v>0.07017543859649122</v>
      </c>
      <c r="G25" s="12">
        <f t="shared" si="2"/>
        <v>8</v>
      </c>
    </row>
    <row r="26" spans="1:7" ht="15">
      <c r="A26" s="22" t="s">
        <v>105</v>
      </c>
      <c r="B26" s="8">
        <v>375</v>
      </c>
      <c r="C26" s="12">
        <v>411</v>
      </c>
      <c r="D26" s="9">
        <v>430</v>
      </c>
      <c r="E26" s="66">
        <f t="shared" si="0"/>
        <v>0.016803438843298164</v>
      </c>
      <c r="F26" s="66">
        <f t="shared" si="1"/>
        <v>0.14666666666666667</v>
      </c>
      <c r="G26" s="12">
        <f t="shared" si="2"/>
        <v>55</v>
      </c>
    </row>
    <row r="27" spans="1:7" ht="15">
      <c r="A27" s="22" t="s">
        <v>20</v>
      </c>
      <c r="B27" s="8">
        <v>243</v>
      </c>
      <c r="C27" s="12">
        <v>396</v>
      </c>
      <c r="D27" s="9">
        <v>246</v>
      </c>
      <c r="E27" s="66">
        <f t="shared" si="0"/>
        <v>0.009613130128956624</v>
      </c>
      <c r="F27" s="66">
        <f t="shared" si="1"/>
        <v>0.012345679012345678</v>
      </c>
      <c r="G27" s="12">
        <f t="shared" si="2"/>
        <v>3</v>
      </c>
    </row>
    <row r="28" spans="1:7" ht="15">
      <c r="A28" s="22" t="s">
        <v>106</v>
      </c>
      <c r="B28" s="8">
        <v>164</v>
      </c>
      <c r="C28" s="12">
        <v>255</v>
      </c>
      <c r="D28" s="9">
        <v>162</v>
      </c>
      <c r="E28" s="66">
        <f t="shared" si="0"/>
        <v>0.006330597889800703</v>
      </c>
      <c r="F28" s="66">
        <f t="shared" si="1"/>
        <v>-0.012195121951219513</v>
      </c>
      <c r="G28" s="12">
        <f t="shared" si="2"/>
        <v>-2</v>
      </c>
    </row>
    <row r="29" spans="1:7" ht="15">
      <c r="A29" s="22" t="s">
        <v>107</v>
      </c>
      <c r="B29" s="8">
        <v>103</v>
      </c>
      <c r="C29" s="12">
        <v>161</v>
      </c>
      <c r="D29" s="9">
        <v>104</v>
      </c>
      <c r="E29" s="66">
        <f t="shared" si="0"/>
        <v>0.004064087534193044</v>
      </c>
      <c r="F29" s="66">
        <f t="shared" si="1"/>
        <v>0.009708737864077669</v>
      </c>
      <c r="G29" s="12">
        <f t="shared" si="2"/>
        <v>1</v>
      </c>
    </row>
    <row r="30" spans="1:7" ht="15">
      <c r="A30" s="22" t="s">
        <v>108</v>
      </c>
      <c r="B30" s="8">
        <v>84</v>
      </c>
      <c r="C30" s="12">
        <v>112</v>
      </c>
      <c r="D30" s="9">
        <v>117</v>
      </c>
      <c r="E30" s="66">
        <f t="shared" si="0"/>
        <v>0.004572098475967175</v>
      </c>
      <c r="F30" s="66">
        <f t="shared" si="1"/>
        <v>0.39285714285714285</v>
      </c>
      <c r="G30" s="12">
        <f t="shared" si="2"/>
        <v>33</v>
      </c>
    </row>
    <row r="31" spans="1:7" ht="15">
      <c r="A31" s="22" t="s">
        <v>109</v>
      </c>
      <c r="B31" s="8">
        <v>39</v>
      </c>
      <c r="C31" s="12">
        <v>55</v>
      </c>
      <c r="D31" s="9">
        <v>42</v>
      </c>
      <c r="E31" s="66">
        <f t="shared" si="0"/>
        <v>0.0016412661195779601</v>
      </c>
      <c r="F31" s="66">
        <f t="shared" si="1"/>
        <v>0.07692307692307693</v>
      </c>
      <c r="G31" s="12">
        <f t="shared" si="2"/>
        <v>3</v>
      </c>
    </row>
    <row r="32" spans="1:7" ht="15">
      <c r="A32" s="22" t="s">
        <v>110</v>
      </c>
      <c r="B32" s="8">
        <v>105</v>
      </c>
      <c r="C32" s="12">
        <v>90</v>
      </c>
      <c r="D32" s="9">
        <v>103</v>
      </c>
      <c r="E32" s="66">
        <f t="shared" si="0"/>
        <v>0.004025009769441188</v>
      </c>
      <c r="F32" s="66">
        <f t="shared" si="1"/>
        <v>-0.01904761904761905</v>
      </c>
      <c r="G32" s="12">
        <f t="shared" si="2"/>
        <v>-2</v>
      </c>
    </row>
    <row r="33" spans="1:7" ht="15">
      <c r="A33" s="22" t="s">
        <v>111</v>
      </c>
      <c r="B33" s="8">
        <v>191</v>
      </c>
      <c r="C33" s="12">
        <v>210</v>
      </c>
      <c r="D33" s="9">
        <v>194</v>
      </c>
      <c r="E33" s="66">
        <f t="shared" si="0"/>
        <v>0.007581086361860102</v>
      </c>
      <c r="F33" s="66">
        <f t="shared" si="1"/>
        <v>0.015706806282722512</v>
      </c>
      <c r="G33" s="12">
        <f t="shared" si="2"/>
        <v>3</v>
      </c>
    </row>
    <row r="34" spans="1:7" ht="15">
      <c r="A34" s="22" t="s">
        <v>112</v>
      </c>
      <c r="B34" s="8">
        <v>380</v>
      </c>
      <c r="C34" s="12">
        <v>385</v>
      </c>
      <c r="D34" s="9">
        <v>377</v>
      </c>
      <c r="E34" s="66">
        <f t="shared" si="0"/>
        <v>0.014732317311449784</v>
      </c>
      <c r="F34" s="66">
        <f t="shared" si="1"/>
        <v>-0.007894736842105263</v>
      </c>
      <c r="G34" s="12">
        <f t="shared" si="2"/>
        <v>-3</v>
      </c>
    </row>
    <row r="35" spans="1:7" ht="15">
      <c r="A35" s="22" t="s">
        <v>113</v>
      </c>
      <c r="B35" s="8">
        <v>106</v>
      </c>
      <c r="C35" s="12">
        <v>127</v>
      </c>
      <c r="D35" s="9">
        <v>159</v>
      </c>
      <c r="E35" s="66">
        <f t="shared" si="0"/>
        <v>0.006213364595545135</v>
      </c>
      <c r="F35" s="66">
        <f t="shared" si="1"/>
        <v>0.5</v>
      </c>
      <c r="G35" s="12">
        <f t="shared" si="2"/>
        <v>53</v>
      </c>
    </row>
    <row r="36" spans="1:7" ht="15">
      <c r="A36" s="22" t="s">
        <v>114</v>
      </c>
      <c r="B36" s="8">
        <v>20</v>
      </c>
      <c r="C36" s="12">
        <v>19</v>
      </c>
      <c r="D36" s="9">
        <v>25</v>
      </c>
      <c r="E36" s="66">
        <f t="shared" si="0"/>
        <v>0.0009769441187964048</v>
      </c>
      <c r="F36" s="66">
        <f t="shared" si="1"/>
        <v>0.25</v>
      </c>
      <c r="G36" s="12">
        <f t="shared" si="2"/>
        <v>5</v>
      </c>
    </row>
    <row r="37" spans="1:7" ht="15">
      <c r="A37" s="22" t="s">
        <v>115</v>
      </c>
      <c r="B37" s="8">
        <v>6</v>
      </c>
      <c r="C37" s="12">
        <v>22</v>
      </c>
      <c r="D37" s="9">
        <v>3</v>
      </c>
      <c r="E37" s="66">
        <f t="shared" si="0"/>
        <v>0.00011723329425556858</v>
      </c>
      <c r="F37" s="66">
        <f t="shared" si="1"/>
        <v>-0.5</v>
      </c>
      <c r="G37" s="12">
        <f t="shared" si="2"/>
        <v>-3</v>
      </c>
    </row>
    <row r="38" spans="1:7" ht="15">
      <c r="A38" s="22" t="s">
        <v>116</v>
      </c>
      <c r="B38" s="8">
        <v>169</v>
      </c>
      <c r="C38" s="12">
        <v>197</v>
      </c>
      <c r="D38" s="9">
        <v>204</v>
      </c>
      <c r="E38" s="66">
        <f t="shared" si="0"/>
        <v>0.007971864009378663</v>
      </c>
      <c r="F38" s="66">
        <f t="shared" si="1"/>
        <v>0.20710059171597633</v>
      </c>
      <c r="G38" s="12">
        <f t="shared" si="2"/>
        <v>35</v>
      </c>
    </row>
    <row r="39" spans="1:7" ht="15">
      <c r="A39" s="22" t="s">
        <v>117</v>
      </c>
      <c r="B39" s="8">
        <v>18</v>
      </c>
      <c r="C39" s="12">
        <v>13</v>
      </c>
      <c r="D39" s="9">
        <v>12</v>
      </c>
      <c r="E39" s="66">
        <f t="shared" si="0"/>
        <v>0.0004689331770222743</v>
      </c>
      <c r="F39" s="66">
        <f t="shared" si="1"/>
        <v>-0.3333333333333333</v>
      </c>
      <c r="G39" s="12">
        <f t="shared" si="2"/>
        <v>-6</v>
      </c>
    </row>
    <row r="40" spans="1:7" ht="15">
      <c r="A40" s="22" t="s">
        <v>118</v>
      </c>
      <c r="B40" s="8">
        <v>76</v>
      </c>
      <c r="C40" s="12">
        <v>82</v>
      </c>
      <c r="D40" s="9">
        <v>61</v>
      </c>
      <c r="E40" s="66">
        <f t="shared" si="0"/>
        <v>0.0023837436498632277</v>
      </c>
      <c r="F40" s="66">
        <f t="shared" si="1"/>
        <v>-0.19736842105263158</v>
      </c>
      <c r="G40" s="12">
        <f t="shared" si="2"/>
        <v>-15</v>
      </c>
    </row>
    <row r="41" spans="1:7" ht="15">
      <c r="A41" s="22" t="s">
        <v>119</v>
      </c>
      <c r="B41" s="8">
        <v>7873</v>
      </c>
      <c r="C41" s="12">
        <v>7449</v>
      </c>
      <c r="D41" s="9">
        <v>8137</v>
      </c>
      <c r="E41" s="66">
        <f t="shared" si="0"/>
        <v>0.31797577178585384</v>
      </c>
      <c r="F41" s="66">
        <f t="shared" si="1"/>
        <v>0.03353232567001143</v>
      </c>
      <c r="G41" s="12">
        <f t="shared" si="2"/>
        <v>264</v>
      </c>
    </row>
    <row r="42" spans="1:7" ht="15">
      <c r="A42" s="22" t="s">
        <v>120</v>
      </c>
      <c r="B42" s="8">
        <v>2014</v>
      </c>
      <c r="C42" s="12">
        <v>1857</v>
      </c>
      <c r="D42" s="9">
        <v>1991</v>
      </c>
      <c r="E42" s="66">
        <f t="shared" si="0"/>
        <v>0.07780382962094569</v>
      </c>
      <c r="F42" s="66">
        <f t="shared" si="1"/>
        <v>-0.011420059582919563</v>
      </c>
      <c r="G42" s="12">
        <f t="shared" si="2"/>
        <v>-23</v>
      </c>
    </row>
    <row r="43" spans="1:7" ht="15">
      <c r="A43" s="22" t="s">
        <v>121</v>
      </c>
      <c r="B43" s="8">
        <v>192</v>
      </c>
      <c r="C43" s="12">
        <v>225</v>
      </c>
      <c r="D43" s="9">
        <v>246</v>
      </c>
      <c r="E43" s="66">
        <f t="shared" si="0"/>
        <v>0.009613130128956624</v>
      </c>
      <c r="F43" s="66">
        <f t="shared" si="1"/>
        <v>0.28125</v>
      </c>
      <c r="G43" s="12">
        <f t="shared" si="2"/>
        <v>54</v>
      </c>
    </row>
    <row r="44" spans="1:7" ht="15">
      <c r="A44" s="22" t="s">
        <v>122</v>
      </c>
      <c r="B44" s="8">
        <v>38</v>
      </c>
      <c r="C44" s="12">
        <v>48</v>
      </c>
      <c r="D44" s="9">
        <v>54</v>
      </c>
      <c r="E44" s="66">
        <f t="shared" si="0"/>
        <v>0.0021101992966002345</v>
      </c>
      <c r="F44" s="66">
        <f t="shared" si="1"/>
        <v>0.42105263157894735</v>
      </c>
      <c r="G44" s="12">
        <f t="shared" si="2"/>
        <v>16</v>
      </c>
    </row>
    <row r="45" spans="1:7" ht="15">
      <c r="A45" s="22" t="s">
        <v>123</v>
      </c>
      <c r="B45" s="8">
        <v>61</v>
      </c>
      <c r="C45" s="12">
        <v>70</v>
      </c>
      <c r="D45" s="9">
        <v>91</v>
      </c>
      <c r="E45" s="66">
        <f t="shared" si="0"/>
        <v>0.0035560765924189134</v>
      </c>
      <c r="F45" s="66">
        <f t="shared" si="1"/>
        <v>0.4918032786885246</v>
      </c>
      <c r="G45" s="12">
        <f t="shared" si="2"/>
        <v>30</v>
      </c>
    </row>
    <row r="46" spans="1:7" ht="15">
      <c r="A46" s="22" t="s">
        <v>124</v>
      </c>
      <c r="B46" s="8">
        <v>32</v>
      </c>
      <c r="C46" s="12">
        <v>30</v>
      </c>
      <c r="D46" s="9">
        <v>12</v>
      </c>
      <c r="E46" s="66">
        <f t="shared" si="0"/>
        <v>0.0004689331770222743</v>
      </c>
      <c r="F46" s="66">
        <f t="shared" si="1"/>
        <v>-0.625</v>
      </c>
      <c r="G46" s="12">
        <f t="shared" si="2"/>
        <v>-20</v>
      </c>
    </row>
    <row r="47" spans="1:7" ht="15">
      <c r="A47" s="22" t="s">
        <v>125</v>
      </c>
      <c r="B47" s="8">
        <v>57</v>
      </c>
      <c r="C47" s="12">
        <v>123</v>
      </c>
      <c r="D47" s="9">
        <v>101</v>
      </c>
      <c r="E47" s="66">
        <f t="shared" si="0"/>
        <v>0.003946854239937476</v>
      </c>
      <c r="F47" s="66">
        <f t="shared" si="1"/>
        <v>0.7719298245614035</v>
      </c>
      <c r="G47" s="12">
        <f t="shared" si="2"/>
        <v>44</v>
      </c>
    </row>
    <row r="48" spans="1:7" ht="15">
      <c r="A48" s="22" t="s">
        <v>126</v>
      </c>
      <c r="B48" s="8">
        <v>427</v>
      </c>
      <c r="C48" s="12">
        <v>333</v>
      </c>
      <c r="D48" s="9">
        <v>329</v>
      </c>
      <c r="E48" s="66">
        <f t="shared" si="0"/>
        <v>0.012856584603360689</v>
      </c>
      <c r="F48" s="66">
        <f t="shared" si="1"/>
        <v>-0.22950819672131148</v>
      </c>
      <c r="G48" s="12">
        <f t="shared" si="2"/>
        <v>-98</v>
      </c>
    </row>
    <row r="49" spans="1:7" ht="15">
      <c r="A49" s="22" t="s">
        <v>128</v>
      </c>
      <c r="B49" s="8">
        <v>50</v>
      </c>
      <c r="C49" s="12">
        <v>10</v>
      </c>
      <c r="D49" s="9">
        <v>6</v>
      </c>
      <c r="E49" s="66">
        <f t="shared" si="0"/>
        <v>0.00023446658851113716</v>
      </c>
      <c r="F49" s="66">
        <f t="shared" si="1"/>
        <v>-0.88</v>
      </c>
      <c r="G49" s="12">
        <f t="shared" si="2"/>
        <v>-44</v>
      </c>
    </row>
    <row r="50" spans="1:7" ht="15">
      <c r="A50" s="22" t="s">
        <v>38</v>
      </c>
      <c r="B50" s="8">
        <v>121</v>
      </c>
      <c r="C50" s="12">
        <v>49</v>
      </c>
      <c r="D50" s="9">
        <v>56</v>
      </c>
      <c r="E50" s="66">
        <f t="shared" si="0"/>
        <v>0.002188354826103947</v>
      </c>
      <c r="F50" s="66">
        <f t="shared" si="1"/>
        <v>-0.5371900826446281</v>
      </c>
      <c r="G50" s="12">
        <f t="shared" si="2"/>
        <v>-65</v>
      </c>
    </row>
    <row r="51" spans="1:7" ht="15">
      <c r="A51" s="22" t="s">
        <v>129</v>
      </c>
      <c r="B51" s="8">
        <v>44</v>
      </c>
      <c r="C51" s="12">
        <v>148</v>
      </c>
      <c r="D51" s="9">
        <v>134</v>
      </c>
      <c r="E51" s="66">
        <f t="shared" si="0"/>
        <v>0.00523642047674873</v>
      </c>
      <c r="F51" s="66">
        <f t="shared" si="1"/>
        <v>2.0454545454545454</v>
      </c>
      <c r="G51" s="12">
        <f t="shared" si="2"/>
        <v>90</v>
      </c>
    </row>
    <row r="52" spans="1:7" ht="15">
      <c r="A52" s="22" t="s">
        <v>127</v>
      </c>
      <c r="B52" s="8">
        <v>7</v>
      </c>
      <c r="C52" s="12">
        <v>48</v>
      </c>
      <c r="D52" s="9">
        <v>43</v>
      </c>
      <c r="E52" s="66">
        <f t="shared" si="0"/>
        <v>0.0016803438843298163</v>
      </c>
      <c r="F52" s="66">
        <f t="shared" si="1"/>
        <v>5.142857142857143</v>
      </c>
      <c r="G52" s="12">
        <f t="shared" si="2"/>
        <v>36</v>
      </c>
    </row>
    <row r="53" spans="1:7" ht="15">
      <c r="A53" s="22" t="s">
        <v>130</v>
      </c>
      <c r="B53" s="8">
        <v>823</v>
      </c>
      <c r="C53" s="12">
        <v>917</v>
      </c>
      <c r="D53" s="9">
        <v>806</v>
      </c>
      <c r="E53" s="66">
        <f t="shared" si="0"/>
        <v>0.03149667838999609</v>
      </c>
      <c r="F53" s="66">
        <f t="shared" si="1"/>
        <v>-0.020656136087484813</v>
      </c>
      <c r="G53" s="12">
        <f t="shared" si="2"/>
        <v>-17</v>
      </c>
    </row>
    <row r="54" spans="1:7" ht="15">
      <c r="A54" s="22" t="s">
        <v>131</v>
      </c>
      <c r="B54" s="8">
        <v>268</v>
      </c>
      <c r="C54" s="12">
        <v>307</v>
      </c>
      <c r="D54" s="9">
        <v>328</v>
      </c>
      <c r="E54" s="66">
        <f t="shared" si="0"/>
        <v>0.012817506838608831</v>
      </c>
      <c r="F54" s="66">
        <f t="shared" si="1"/>
        <v>0.22388059701492538</v>
      </c>
      <c r="G54" s="12">
        <f t="shared" si="2"/>
        <v>60</v>
      </c>
    </row>
    <row r="55" spans="1:7" ht="15">
      <c r="A55" s="22" t="s">
        <v>132</v>
      </c>
      <c r="B55" s="8">
        <v>112</v>
      </c>
      <c r="C55" s="12">
        <v>109</v>
      </c>
      <c r="D55" s="9">
        <v>136</v>
      </c>
      <c r="E55" s="66">
        <f t="shared" si="0"/>
        <v>0.005314576006252443</v>
      </c>
      <c r="F55" s="66">
        <f t="shared" si="1"/>
        <v>0.21428571428571427</v>
      </c>
      <c r="G55" s="12">
        <f t="shared" si="2"/>
        <v>24</v>
      </c>
    </row>
    <row r="56" spans="1:7" ht="15">
      <c r="A56" s="22" t="s">
        <v>133</v>
      </c>
      <c r="B56" s="8">
        <v>143</v>
      </c>
      <c r="C56" s="12">
        <v>154</v>
      </c>
      <c r="D56" s="9">
        <v>157</v>
      </c>
      <c r="E56" s="66">
        <f t="shared" si="0"/>
        <v>0.006135209066041422</v>
      </c>
      <c r="F56" s="66">
        <f t="shared" si="1"/>
        <v>0.0979020979020979</v>
      </c>
      <c r="G56" s="12">
        <f t="shared" si="2"/>
        <v>14</v>
      </c>
    </row>
    <row r="57" spans="1:7" ht="15">
      <c r="A57" s="22" t="s">
        <v>134</v>
      </c>
      <c r="B57" s="8">
        <v>574</v>
      </c>
      <c r="C57" s="12">
        <v>396</v>
      </c>
      <c r="D57" s="9">
        <v>414</v>
      </c>
      <c r="E57" s="66">
        <f t="shared" si="0"/>
        <v>0.016178194607268465</v>
      </c>
      <c r="F57" s="66">
        <f t="shared" si="1"/>
        <v>-0.2787456445993031</v>
      </c>
      <c r="G57" s="12">
        <f t="shared" si="2"/>
        <v>-160</v>
      </c>
    </row>
    <row r="58" spans="1:7" ht="15">
      <c r="A58" s="22" t="s">
        <v>135</v>
      </c>
      <c r="B58" s="8">
        <v>39</v>
      </c>
      <c r="C58" s="12">
        <v>106</v>
      </c>
      <c r="D58" s="9">
        <v>80</v>
      </c>
      <c r="E58" s="66">
        <f t="shared" si="0"/>
        <v>0.0031262211801484957</v>
      </c>
      <c r="F58" s="66">
        <f t="shared" si="1"/>
        <v>1.0512820512820513</v>
      </c>
      <c r="G58" s="12">
        <f t="shared" si="2"/>
        <v>41</v>
      </c>
    </row>
    <row r="59" spans="1:7" ht="15">
      <c r="A59" s="22" t="s">
        <v>136</v>
      </c>
      <c r="B59" s="8">
        <v>372</v>
      </c>
      <c r="C59" s="12">
        <v>540</v>
      </c>
      <c r="D59" s="9">
        <v>384</v>
      </c>
      <c r="E59" s="66">
        <f t="shared" si="0"/>
        <v>0.015005861664712778</v>
      </c>
      <c r="F59" s="66">
        <f t="shared" si="1"/>
        <v>0.03225806451612903</v>
      </c>
      <c r="G59" s="12">
        <f t="shared" si="2"/>
        <v>12</v>
      </c>
    </row>
    <row r="60" spans="1:7" ht="15">
      <c r="A60" s="22" t="s">
        <v>137</v>
      </c>
      <c r="B60" s="8">
        <v>144</v>
      </c>
      <c r="C60" s="12">
        <v>186</v>
      </c>
      <c r="D60" s="9">
        <v>174</v>
      </c>
      <c r="E60" s="66">
        <f t="shared" si="0"/>
        <v>0.006799531066822978</v>
      </c>
      <c r="F60" s="66">
        <f t="shared" si="1"/>
        <v>0.20833333333333334</v>
      </c>
      <c r="G60" s="12">
        <f t="shared" si="2"/>
        <v>30</v>
      </c>
    </row>
    <row r="61" spans="1:7" ht="15">
      <c r="A61" s="22" t="s">
        <v>138</v>
      </c>
      <c r="B61" s="8">
        <v>20</v>
      </c>
      <c r="C61" s="12">
        <v>24</v>
      </c>
      <c r="D61" s="9">
        <v>19</v>
      </c>
      <c r="E61" s="66">
        <f t="shared" si="0"/>
        <v>0.0007424775302852677</v>
      </c>
      <c r="F61" s="66">
        <f t="shared" si="1"/>
        <v>-0.05</v>
      </c>
      <c r="G61" s="12">
        <f t="shared" si="2"/>
        <v>-1</v>
      </c>
    </row>
    <row r="62" spans="1:7" ht="15">
      <c r="A62" s="22" t="s">
        <v>139</v>
      </c>
      <c r="B62" s="8">
        <v>45</v>
      </c>
      <c r="C62" s="12">
        <v>57</v>
      </c>
      <c r="D62" s="9">
        <v>50</v>
      </c>
      <c r="E62" s="66">
        <f t="shared" si="0"/>
        <v>0.0019538882375928096</v>
      </c>
      <c r="F62" s="66">
        <f t="shared" si="1"/>
        <v>0.1111111111111111</v>
      </c>
      <c r="G62" s="12">
        <f t="shared" si="2"/>
        <v>5</v>
      </c>
    </row>
    <row r="63" spans="1:7" ht="15">
      <c r="A63" s="22" t="s">
        <v>140</v>
      </c>
      <c r="B63" s="8">
        <v>36</v>
      </c>
      <c r="C63" s="12">
        <v>59</v>
      </c>
      <c r="D63" s="9">
        <v>61</v>
      </c>
      <c r="E63" s="66">
        <f t="shared" si="0"/>
        <v>0.0023837436498632277</v>
      </c>
      <c r="F63" s="66">
        <f t="shared" si="1"/>
        <v>0.6944444444444444</v>
      </c>
      <c r="G63" s="12">
        <f t="shared" si="2"/>
        <v>25</v>
      </c>
    </row>
    <row r="64" spans="1:7" ht="15">
      <c r="A64" s="22" t="s">
        <v>141</v>
      </c>
      <c r="B64" s="8">
        <v>113</v>
      </c>
      <c r="C64" s="12">
        <v>277</v>
      </c>
      <c r="D64" s="9">
        <v>169</v>
      </c>
      <c r="E64" s="66">
        <f t="shared" si="0"/>
        <v>0.006604142243063697</v>
      </c>
      <c r="F64" s="66">
        <f t="shared" si="1"/>
        <v>0.49557522123893805</v>
      </c>
      <c r="G64" s="12">
        <f t="shared" si="2"/>
        <v>56</v>
      </c>
    </row>
    <row r="65" spans="1:7" ht="15">
      <c r="A65" s="22" t="s">
        <v>142</v>
      </c>
      <c r="B65" s="8">
        <v>117</v>
      </c>
      <c r="C65" s="12">
        <v>94</v>
      </c>
      <c r="D65" s="9">
        <v>146</v>
      </c>
      <c r="E65" s="66">
        <f t="shared" si="0"/>
        <v>0.005705353653771004</v>
      </c>
      <c r="F65" s="66">
        <f t="shared" si="1"/>
        <v>0.24786324786324787</v>
      </c>
      <c r="G65" s="12">
        <f t="shared" si="2"/>
        <v>29</v>
      </c>
    </row>
    <row r="66" spans="1:7" ht="15">
      <c r="A66" s="22" t="s">
        <v>143</v>
      </c>
      <c r="B66" s="8">
        <v>89</v>
      </c>
      <c r="C66" s="12">
        <v>75</v>
      </c>
      <c r="D66" s="9">
        <v>77</v>
      </c>
      <c r="E66" s="66">
        <f t="shared" si="0"/>
        <v>0.003008987885892927</v>
      </c>
      <c r="F66" s="66">
        <f t="shared" si="1"/>
        <v>-0.1348314606741573</v>
      </c>
      <c r="G66" s="12">
        <f t="shared" si="2"/>
        <v>-12</v>
      </c>
    </row>
    <row r="67" spans="1:7" ht="15">
      <c r="A67" s="22" t="s">
        <v>144</v>
      </c>
      <c r="B67" s="8">
        <v>306</v>
      </c>
      <c r="C67" s="12">
        <v>343</v>
      </c>
      <c r="D67" s="9">
        <v>322</v>
      </c>
      <c r="E67" s="66">
        <f aca="true" t="shared" si="3" ref="E67:E83">D67/$D$83</f>
        <v>0.012583040250097694</v>
      </c>
      <c r="F67" s="66">
        <f aca="true" t="shared" si="4" ref="F67:F83">(D67-B67)/B67</f>
        <v>0.05228758169934641</v>
      </c>
      <c r="G67" s="12">
        <f aca="true" t="shared" si="5" ref="G67:G83">D67-B67</f>
        <v>16</v>
      </c>
    </row>
    <row r="68" spans="1:7" ht="15">
      <c r="A68" s="22" t="s">
        <v>145</v>
      </c>
      <c r="B68" s="8">
        <v>263</v>
      </c>
      <c r="C68" s="12">
        <v>315</v>
      </c>
      <c r="D68" s="9">
        <v>278</v>
      </c>
      <c r="E68" s="66">
        <f t="shared" si="3"/>
        <v>0.010863618601016022</v>
      </c>
      <c r="F68" s="66">
        <f t="shared" si="4"/>
        <v>0.057034220532319393</v>
      </c>
      <c r="G68" s="12">
        <f t="shared" si="5"/>
        <v>15</v>
      </c>
    </row>
    <row r="69" spans="1:7" ht="15">
      <c r="A69" s="22" t="s">
        <v>146</v>
      </c>
      <c r="B69" s="8">
        <v>16</v>
      </c>
      <c r="C69" s="12">
        <v>42</v>
      </c>
      <c r="D69" s="9">
        <v>25</v>
      </c>
      <c r="E69" s="66">
        <f t="shared" si="3"/>
        <v>0.0009769441187964048</v>
      </c>
      <c r="F69" s="66">
        <f t="shared" si="4"/>
        <v>0.5625</v>
      </c>
      <c r="G69" s="12">
        <f t="shared" si="5"/>
        <v>9</v>
      </c>
    </row>
    <row r="70" spans="1:7" ht="15">
      <c r="A70" s="22" t="s">
        <v>147</v>
      </c>
      <c r="B70" s="8">
        <v>110</v>
      </c>
      <c r="C70" s="12">
        <v>70</v>
      </c>
      <c r="D70" s="9">
        <v>52</v>
      </c>
      <c r="E70" s="66">
        <f t="shared" si="3"/>
        <v>0.002032043767096522</v>
      </c>
      <c r="F70" s="66">
        <f t="shared" si="4"/>
        <v>-0.5272727272727272</v>
      </c>
      <c r="G70" s="12">
        <f t="shared" si="5"/>
        <v>-58</v>
      </c>
    </row>
    <row r="71" spans="1:7" ht="15">
      <c r="A71" s="22" t="s">
        <v>148</v>
      </c>
      <c r="B71" s="8">
        <v>115</v>
      </c>
      <c r="C71" s="12">
        <v>182</v>
      </c>
      <c r="D71" s="9">
        <v>127</v>
      </c>
      <c r="E71" s="66">
        <f t="shared" si="3"/>
        <v>0.004962876123485737</v>
      </c>
      <c r="F71" s="66">
        <f t="shared" si="4"/>
        <v>0.10434782608695652</v>
      </c>
      <c r="G71" s="12">
        <f t="shared" si="5"/>
        <v>12</v>
      </c>
    </row>
    <row r="72" spans="1:7" ht="15">
      <c r="A72" s="22" t="s">
        <v>149</v>
      </c>
      <c r="B72" s="8">
        <v>114</v>
      </c>
      <c r="C72" s="12">
        <v>110</v>
      </c>
      <c r="D72" s="9">
        <v>108</v>
      </c>
      <c r="E72" s="66">
        <f t="shared" si="3"/>
        <v>0.004220398593200469</v>
      </c>
      <c r="F72" s="66">
        <f t="shared" si="4"/>
        <v>-0.05263157894736842</v>
      </c>
      <c r="G72" s="12">
        <f t="shared" si="5"/>
        <v>-6</v>
      </c>
    </row>
    <row r="73" spans="1:7" ht="15">
      <c r="A73" s="22" t="s">
        <v>150</v>
      </c>
      <c r="B73" s="8">
        <v>16</v>
      </c>
      <c r="C73" s="12">
        <v>39</v>
      </c>
      <c r="D73" s="9">
        <v>24</v>
      </c>
      <c r="E73" s="66">
        <f t="shared" si="3"/>
        <v>0.0009378663540445487</v>
      </c>
      <c r="F73" s="66">
        <f t="shared" si="4"/>
        <v>0.5</v>
      </c>
      <c r="G73" s="12">
        <f t="shared" si="5"/>
        <v>8</v>
      </c>
    </row>
    <row r="74" spans="1:7" ht="15">
      <c r="A74" s="22" t="s">
        <v>151</v>
      </c>
      <c r="B74" s="8">
        <v>517</v>
      </c>
      <c r="C74" s="12">
        <v>662</v>
      </c>
      <c r="D74" s="9">
        <v>650</v>
      </c>
      <c r="E74" s="66">
        <f t="shared" si="3"/>
        <v>0.025400547088706527</v>
      </c>
      <c r="F74" s="66">
        <f t="shared" si="4"/>
        <v>0.2572533849129594</v>
      </c>
      <c r="G74" s="12">
        <f t="shared" si="5"/>
        <v>133</v>
      </c>
    </row>
    <row r="75" spans="1:7" ht="15">
      <c r="A75" s="22" t="s">
        <v>152</v>
      </c>
      <c r="B75" s="8">
        <v>126</v>
      </c>
      <c r="C75" s="12">
        <v>136</v>
      </c>
      <c r="D75" s="9">
        <v>111</v>
      </c>
      <c r="E75" s="66">
        <f t="shared" si="3"/>
        <v>0.004337631887456037</v>
      </c>
      <c r="F75" s="66">
        <f t="shared" si="4"/>
        <v>-0.11904761904761904</v>
      </c>
      <c r="G75" s="12">
        <f t="shared" si="5"/>
        <v>-15</v>
      </c>
    </row>
    <row r="76" spans="1:7" ht="15">
      <c r="A76" s="22" t="s">
        <v>153</v>
      </c>
      <c r="B76" s="8">
        <v>205</v>
      </c>
      <c r="C76" s="12">
        <v>192</v>
      </c>
      <c r="D76" s="9">
        <v>200</v>
      </c>
      <c r="E76" s="66">
        <f t="shared" si="3"/>
        <v>0.007815552950371238</v>
      </c>
      <c r="F76" s="66">
        <f t="shared" si="4"/>
        <v>-0.024390243902439025</v>
      </c>
      <c r="G76" s="12">
        <f t="shared" si="5"/>
        <v>-5</v>
      </c>
    </row>
    <row r="77" spans="1:7" ht="15">
      <c r="A77" s="22" t="s">
        <v>154</v>
      </c>
      <c r="B77" s="8">
        <v>6</v>
      </c>
      <c r="C77" s="12">
        <v>10</v>
      </c>
      <c r="D77" s="9">
        <v>7</v>
      </c>
      <c r="E77" s="66">
        <f t="shared" si="3"/>
        <v>0.00027354435326299337</v>
      </c>
      <c r="F77" s="66">
        <f t="shared" si="4"/>
        <v>0.16666666666666666</v>
      </c>
      <c r="G77" s="12">
        <f t="shared" si="5"/>
        <v>1</v>
      </c>
    </row>
    <row r="78" spans="1:7" ht="15">
      <c r="A78" s="22" t="s">
        <v>155</v>
      </c>
      <c r="B78" s="8">
        <v>172</v>
      </c>
      <c r="C78" s="12">
        <v>227</v>
      </c>
      <c r="D78" s="9">
        <v>326</v>
      </c>
      <c r="E78" s="66">
        <f t="shared" si="3"/>
        <v>0.01273935130910512</v>
      </c>
      <c r="F78" s="66">
        <f t="shared" si="4"/>
        <v>0.8953488372093024</v>
      </c>
      <c r="G78" s="12">
        <f t="shared" si="5"/>
        <v>154</v>
      </c>
    </row>
    <row r="79" spans="1:7" ht="15">
      <c r="A79" s="22" t="s">
        <v>156</v>
      </c>
      <c r="B79" s="8">
        <v>58</v>
      </c>
      <c r="C79" s="12">
        <v>72</v>
      </c>
      <c r="D79" s="9">
        <v>79</v>
      </c>
      <c r="E79" s="66">
        <f t="shared" si="3"/>
        <v>0.0030871434153966395</v>
      </c>
      <c r="F79" s="66">
        <f t="shared" si="4"/>
        <v>0.3620689655172414</v>
      </c>
      <c r="G79" s="12">
        <f t="shared" si="5"/>
        <v>21</v>
      </c>
    </row>
    <row r="80" spans="1:7" ht="15">
      <c r="A80" s="22" t="s">
        <v>157</v>
      </c>
      <c r="B80" s="8">
        <v>69</v>
      </c>
      <c r="C80" s="12">
        <v>86</v>
      </c>
      <c r="D80" s="9">
        <v>103</v>
      </c>
      <c r="E80" s="66">
        <f t="shared" si="3"/>
        <v>0.004025009769441188</v>
      </c>
      <c r="F80" s="66">
        <f t="shared" si="4"/>
        <v>0.4927536231884058</v>
      </c>
      <c r="G80" s="12">
        <f t="shared" si="5"/>
        <v>34</v>
      </c>
    </row>
    <row r="81" spans="1:7" ht="15">
      <c r="A81" s="22" t="s">
        <v>158</v>
      </c>
      <c r="B81" s="8">
        <v>84</v>
      </c>
      <c r="C81" s="12">
        <v>79</v>
      </c>
      <c r="D81" s="9">
        <v>95</v>
      </c>
      <c r="E81" s="66">
        <f t="shared" si="3"/>
        <v>0.0037123876514263384</v>
      </c>
      <c r="F81" s="66">
        <f t="shared" si="4"/>
        <v>0.13095238095238096</v>
      </c>
      <c r="G81" s="12">
        <f t="shared" si="5"/>
        <v>11</v>
      </c>
    </row>
    <row r="82" spans="1:7" ht="15.75" thickBot="1">
      <c r="A82" s="22" t="s">
        <v>159</v>
      </c>
      <c r="B82" s="8">
        <v>142</v>
      </c>
      <c r="C82" s="12">
        <v>176</v>
      </c>
      <c r="D82" s="9">
        <v>172</v>
      </c>
      <c r="E82" s="66">
        <f t="shared" si="3"/>
        <v>0.006721375537319265</v>
      </c>
      <c r="F82" s="66">
        <f t="shared" si="4"/>
        <v>0.2112676056338028</v>
      </c>
      <c r="G82" s="12">
        <f t="shared" si="5"/>
        <v>30</v>
      </c>
    </row>
    <row r="83" spans="1:7" s="49" customFormat="1" ht="15.75" thickBot="1">
      <c r="A83" s="24" t="s">
        <v>273</v>
      </c>
      <c r="B83" s="41">
        <v>24243</v>
      </c>
      <c r="C83" s="40">
        <v>25867</v>
      </c>
      <c r="D83" s="80">
        <v>25590</v>
      </c>
      <c r="E83" s="139">
        <f t="shared" si="3"/>
        <v>1</v>
      </c>
      <c r="F83" s="139">
        <f t="shared" si="4"/>
        <v>0.055562430392278185</v>
      </c>
      <c r="G83" s="40">
        <f t="shared" si="5"/>
        <v>1347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">
      <selection activeCell="A1" sqref="A1:C1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03" customWidth="1"/>
  </cols>
  <sheetData>
    <row r="1" spans="1:4" ht="90.75" thickBot="1">
      <c r="A1" s="18" t="s">
        <v>314</v>
      </c>
      <c r="B1" s="18" t="s">
        <v>315</v>
      </c>
      <c r="C1" s="18" t="s">
        <v>316</v>
      </c>
      <c r="D1" s="142"/>
    </row>
    <row r="2" spans="1:4" ht="15">
      <c r="A2" s="46">
        <v>39722</v>
      </c>
      <c r="B2" s="15">
        <v>0.22645685232878826</v>
      </c>
      <c r="C2" s="26">
        <v>0.22886581146538681</v>
      </c>
      <c r="D2" s="104"/>
    </row>
    <row r="3" spans="1:4" ht="15">
      <c r="A3" s="46">
        <v>39753</v>
      </c>
      <c r="B3" s="15">
        <v>0.2274872287752957</v>
      </c>
      <c r="C3" s="26">
        <v>0.23075335574023198</v>
      </c>
      <c r="D3" s="104"/>
    </row>
    <row r="4" spans="1:4" ht="15">
      <c r="A4" s="46">
        <v>39783</v>
      </c>
      <c r="B4" s="15">
        <v>0.23042877822521418</v>
      </c>
      <c r="C4" s="26">
        <v>0.23153736801951053</v>
      </c>
      <c r="D4" s="104"/>
    </row>
    <row r="5" spans="1:4" ht="15">
      <c r="A5" s="46">
        <v>39814</v>
      </c>
      <c r="B5" s="15">
        <v>0.23536168034683602</v>
      </c>
      <c r="C5" s="26">
        <v>0.23206057427445226</v>
      </c>
      <c r="D5" s="104"/>
    </row>
    <row r="6" spans="1:4" ht="15">
      <c r="A6" s="46">
        <v>39845</v>
      </c>
      <c r="B6" s="15">
        <v>0.23670968119976704</v>
      </c>
      <c r="C6" s="26">
        <v>0.23334643568628022</v>
      </c>
      <c r="D6" s="104"/>
    </row>
    <row r="7" spans="1:4" ht="15">
      <c r="A7" s="46">
        <v>39873</v>
      </c>
      <c r="B7" s="15">
        <v>0.23721361379481237</v>
      </c>
      <c r="C7" s="26">
        <v>0.23233858758705564</v>
      </c>
      <c r="D7" s="104"/>
    </row>
    <row r="8" spans="1:4" ht="15">
      <c r="A8" s="46">
        <v>39904</v>
      </c>
      <c r="B8" s="15">
        <v>0.23647000671405904</v>
      </c>
      <c r="C8" s="26">
        <v>0.23245304766660044</v>
      </c>
      <c r="D8" s="104"/>
    </row>
    <row r="9" spans="1:4" ht="15">
      <c r="A9" s="46">
        <v>39934</v>
      </c>
      <c r="B9" s="15">
        <v>0.23470216811458944</v>
      </c>
      <c r="C9" s="26">
        <v>0.23275515180724002</v>
      </c>
      <c r="D9" s="104"/>
    </row>
    <row r="10" spans="1:4" ht="15">
      <c r="A10" s="46">
        <v>39965</v>
      </c>
      <c r="B10" s="15">
        <v>0.2345513033379982</v>
      </c>
      <c r="C10" s="26">
        <v>0.23341346428759313</v>
      </c>
      <c r="D10" s="104"/>
    </row>
    <row r="11" spans="1:4" ht="15">
      <c r="A11" s="46">
        <v>39995</v>
      </c>
      <c r="B11" s="15">
        <v>0.23114660266677792</v>
      </c>
      <c r="C11" s="26">
        <v>0.23458809591355473</v>
      </c>
      <c r="D11" s="104"/>
    </row>
    <row r="12" spans="1:4" ht="15">
      <c r="A12" s="46">
        <v>40026</v>
      </c>
      <c r="B12" s="15">
        <v>0.229076352137914</v>
      </c>
      <c r="C12" s="26">
        <v>0.23648174610836087</v>
      </c>
      <c r="D12" s="104"/>
    </row>
    <row r="13" spans="1:4" ht="15">
      <c r="A13" s="46">
        <v>40057</v>
      </c>
      <c r="B13" s="15">
        <v>0.23377973994132653</v>
      </c>
      <c r="C13" s="26">
        <v>0.2362852760400884</v>
      </c>
      <c r="D13" s="104"/>
    </row>
    <row r="14" spans="1:4" ht="15">
      <c r="A14" s="46">
        <v>40087</v>
      </c>
      <c r="B14" s="15">
        <v>0.2346934026943763</v>
      </c>
      <c r="C14" s="26">
        <v>0.23681125661997907</v>
      </c>
      <c r="D14" s="104"/>
    </row>
    <row r="15" spans="1:4" ht="15">
      <c r="A15" s="46">
        <v>40118</v>
      </c>
      <c r="B15" s="15">
        <v>0.23747265062169806</v>
      </c>
      <c r="C15" s="26">
        <v>0.23740655856041948</v>
      </c>
      <c r="D15" s="104"/>
    </row>
    <row r="16" spans="1:4" ht="15">
      <c r="A16" s="46">
        <v>40148</v>
      </c>
      <c r="B16" s="15">
        <v>0.23913662174998965</v>
      </c>
      <c r="C16" s="26">
        <v>0.23797220877545586</v>
      </c>
      <c r="D16" s="104"/>
    </row>
    <row r="17" spans="1:4" ht="15">
      <c r="A17" s="46">
        <v>40179</v>
      </c>
      <c r="B17" s="15">
        <v>0.2422480266403274</v>
      </c>
      <c r="C17" s="26">
        <v>0.2377289291902686</v>
      </c>
      <c r="D17" s="104"/>
    </row>
    <row r="18" spans="1:4" ht="15">
      <c r="A18" s="46">
        <v>40210</v>
      </c>
      <c r="B18" s="15">
        <v>0.23973201239130335</v>
      </c>
      <c r="C18" s="26">
        <v>0.23610198309616873</v>
      </c>
      <c r="D18" s="104"/>
    </row>
    <row r="19" spans="1:4" ht="15">
      <c r="A19" s="46">
        <v>40238</v>
      </c>
      <c r="B19" s="15">
        <v>0.2425300206785525</v>
      </c>
      <c r="C19" s="26">
        <v>0.238843099428901</v>
      </c>
      <c r="D19" s="104"/>
    </row>
    <row r="20" spans="1:4" ht="15">
      <c r="A20" s="46">
        <v>40269</v>
      </c>
      <c r="B20" s="15">
        <v>0.24122461122033315</v>
      </c>
      <c r="C20" s="26">
        <v>0.2392561256847119</v>
      </c>
      <c r="D20" s="104"/>
    </row>
    <row r="21" spans="1:4" ht="15">
      <c r="A21" s="46">
        <v>40299</v>
      </c>
      <c r="B21" s="15">
        <v>0.23962430875490873</v>
      </c>
      <c r="C21" s="26">
        <v>0.23932337205333462</v>
      </c>
      <c r="D21" s="104"/>
    </row>
    <row r="22" spans="1:4" ht="15">
      <c r="A22" s="46">
        <v>40330</v>
      </c>
      <c r="B22" s="15">
        <v>0.2410910029198183</v>
      </c>
      <c r="C22" s="26">
        <v>0.2398578876358949</v>
      </c>
      <c r="D22" s="104"/>
    </row>
    <row r="23" spans="1:4" ht="15">
      <c r="A23" s="46">
        <v>40360</v>
      </c>
      <c r="B23" s="15">
        <v>0.23630332404349869</v>
      </c>
      <c r="C23" s="26">
        <v>0.2402611421372073</v>
      </c>
      <c r="D23" s="104"/>
    </row>
    <row r="24" spans="1:4" ht="15">
      <c r="A24" s="46">
        <v>40391</v>
      </c>
      <c r="B24" s="15">
        <v>0.23365646268600096</v>
      </c>
      <c r="C24" s="26">
        <v>0.24121754134380827</v>
      </c>
      <c r="D24" s="104"/>
    </row>
    <row r="25" spans="1:4" ht="15">
      <c r="A25" s="46">
        <v>40422</v>
      </c>
      <c r="B25" s="15">
        <v>0.23743672616152017</v>
      </c>
      <c r="C25" s="26">
        <v>0.24055545362885222</v>
      </c>
      <c r="D25" s="104"/>
    </row>
    <row r="26" spans="1:4" ht="15">
      <c r="A26" s="46">
        <v>40452</v>
      </c>
      <c r="B26" s="15">
        <v>0.23926347030514908</v>
      </c>
      <c r="C26" s="26">
        <v>0.24094768260211633</v>
      </c>
      <c r="D26" s="104"/>
    </row>
    <row r="27" spans="1:4" ht="15">
      <c r="A27" s="46">
        <v>40483</v>
      </c>
      <c r="B27" s="15">
        <v>0.24172171470712586</v>
      </c>
      <c r="C27" s="26">
        <v>0.2399523885148265</v>
      </c>
      <c r="D27" s="104"/>
    </row>
    <row r="28" spans="1:4" ht="15">
      <c r="A28" s="46">
        <v>40513</v>
      </c>
      <c r="B28" s="15">
        <v>0.2424198045820826</v>
      </c>
      <c r="C28" s="26">
        <v>0.24048768970180812</v>
      </c>
      <c r="D28" s="104"/>
    </row>
    <row r="29" spans="1:4" ht="15">
      <c r="A29" s="46">
        <v>40544</v>
      </c>
      <c r="B29" s="15">
        <v>0.24513811962784732</v>
      </c>
      <c r="C29" s="26">
        <v>0.24100963611058712</v>
      </c>
      <c r="D29" s="104"/>
    </row>
    <row r="30" spans="1:4" ht="15">
      <c r="A30" s="46">
        <v>40575</v>
      </c>
      <c r="B30" s="15">
        <v>0.24666992175354233</v>
      </c>
      <c r="C30" s="26">
        <v>0.242488724954239</v>
      </c>
      <c r="D30" s="104"/>
    </row>
    <row r="31" spans="1:4" ht="15">
      <c r="A31" s="46">
        <v>40603</v>
      </c>
      <c r="B31" s="15">
        <v>0.24543636901711408</v>
      </c>
      <c r="C31" s="26">
        <v>0.24241384280381287</v>
      </c>
      <c r="D31" s="104"/>
    </row>
    <row r="32" spans="1:4" ht="15">
      <c r="A32" s="46">
        <v>40634</v>
      </c>
      <c r="B32" s="15">
        <v>0.2443101043095221</v>
      </c>
      <c r="C32" s="26">
        <v>0.24317745792178252</v>
      </c>
      <c r="D32" s="104"/>
    </row>
    <row r="33" spans="1:4" ht="15">
      <c r="A33" s="46">
        <v>40664</v>
      </c>
      <c r="B33" s="15">
        <v>0.24326266438614272</v>
      </c>
      <c r="C33" s="26">
        <v>0.24401446314102185</v>
      </c>
      <c r="D33" s="104"/>
    </row>
    <row r="34" spans="1:4" ht="15">
      <c r="A34" s="46">
        <v>40695</v>
      </c>
      <c r="B34" s="15">
        <v>0.24262720252357683</v>
      </c>
      <c r="C34" s="26">
        <v>0.2429467367082658</v>
      </c>
      <c r="D34" s="104"/>
    </row>
    <row r="35" spans="1:4" ht="15">
      <c r="A35" s="46">
        <v>40725</v>
      </c>
      <c r="B35" s="15">
        <v>0.23806624873913979</v>
      </c>
      <c r="C35" s="26">
        <v>0.24216251108747847</v>
      </c>
      <c r="D35" s="104"/>
    </row>
    <row r="36" spans="1:4" ht="15">
      <c r="A36" s="46">
        <v>40756</v>
      </c>
      <c r="B36" s="15">
        <v>0.23427765214212362</v>
      </c>
      <c r="C36" s="26">
        <v>0.23977903149759808</v>
      </c>
      <c r="D36" s="104"/>
    </row>
    <row r="37" spans="1:4" ht="15">
      <c r="A37" s="46">
        <v>40787</v>
      </c>
      <c r="B37" s="15">
        <v>0.23677602790989402</v>
      </c>
      <c r="C37" s="26">
        <v>0.24008532317565567</v>
      </c>
      <c r="D37" s="104"/>
    </row>
    <row r="38" spans="1:4" ht="15">
      <c r="A38" s="46">
        <v>40817</v>
      </c>
      <c r="B38" s="15">
        <v>0.23965770007386633</v>
      </c>
      <c r="C38" s="26">
        <v>0.24163059888549557</v>
      </c>
      <c r="D38" s="104"/>
    </row>
    <row r="39" spans="1:7" ht="15">
      <c r="A39" s="46">
        <v>40848</v>
      </c>
      <c r="B39" s="15">
        <v>0.24180406185580713</v>
      </c>
      <c r="C39" s="26">
        <v>0.24034961438291308</v>
      </c>
      <c r="D39" s="104"/>
      <c r="G39" s="105"/>
    </row>
    <row r="40" spans="1:4" ht="15">
      <c r="A40" s="46">
        <v>40878</v>
      </c>
      <c r="B40" s="15">
        <v>0.24292428776915545</v>
      </c>
      <c r="C40" s="26">
        <v>0.24043982522963048</v>
      </c>
      <c r="D40" s="104"/>
    </row>
    <row r="41" spans="1:4" ht="15">
      <c r="A41" s="46">
        <v>40909</v>
      </c>
      <c r="B41" s="15">
        <v>0.24509552677580726</v>
      </c>
      <c r="C41" s="26">
        <v>0.24052222769284906</v>
      </c>
      <c r="D41" s="104"/>
    </row>
    <row r="42" spans="1:4" ht="15">
      <c r="A42" s="46">
        <v>40940</v>
      </c>
      <c r="B42" s="15">
        <v>0.2470967034041066</v>
      </c>
      <c r="C42" s="26">
        <v>0.24148157733816097</v>
      </c>
      <c r="D42" s="106"/>
    </row>
    <row r="43" spans="1:4" ht="15">
      <c r="A43" s="46">
        <v>40969</v>
      </c>
      <c r="B43" s="15">
        <v>0.2445764511217256</v>
      </c>
      <c r="C43" s="140">
        <v>0.2413804462096366</v>
      </c>
      <c r="D43" s="106"/>
    </row>
    <row r="44" spans="1:4" ht="15">
      <c r="A44" s="46">
        <v>41000</v>
      </c>
      <c r="B44" s="15">
        <v>0.242585643006356</v>
      </c>
      <c r="C44" s="143">
        <v>0.24176897521407714</v>
      </c>
      <c r="D44" s="106"/>
    </row>
    <row r="45" spans="1:4" ht="15">
      <c r="A45" s="46">
        <v>41030</v>
      </c>
      <c r="B45" s="15">
        <v>0.24147970632728236</v>
      </c>
      <c r="C45" s="140">
        <v>0.24226946285289114</v>
      </c>
      <c r="D45" s="106"/>
    </row>
    <row r="46" spans="1:4" ht="15">
      <c r="A46" s="46">
        <v>41061</v>
      </c>
      <c r="B46" s="15">
        <v>0.24254733399718245</v>
      </c>
      <c r="C46" s="140">
        <v>0.2435534342548532</v>
      </c>
      <c r="D46" s="106"/>
    </row>
    <row r="47" spans="1:4" ht="15">
      <c r="A47" s="46">
        <v>41091</v>
      </c>
      <c r="B47" s="15">
        <v>0.24019271975489812</v>
      </c>
      <c r="C47" s="140">
        <v>0.24389817318643148</v>
      </c>
      <c r="D47" s="106"/>
    </row>
    <row r="48" spans="1:4" ht="15">
      <c r="A48" s="46">
        <v>41122</v>
      </c>
      <c r="B48" s="15">
        <v>0.24108051554145613</v>
      </c>
      <c r="C48" s="140">
        <v>0.24458251243765064</v>
      </c>
      <c r="D48" s="106"/>
    </row>
    <row r="49" spans="1:4" ht="15">
      <c r="A49" s="46">
        <v>41153</v>
      </c>
      <c r="B49" s="15">
        <v>0.24257514136324337</v>
      </c>
      <c r="C49" s="94">
        <v>0.24637152451910255</v>
      </c>
      <c r="D49" s="106"/>
    </row>
    <row r="50" spans="1:4" ht="15">
      <c r="A50" s="46">
        <v>41183</v>
      </c>
      <c r="B50" s="15">
        <v>0.24816819889396255</v>
      </c>
      <c r="C50" s="140">
        <v>0.25170309438135857</v>
      </c>
      <c r="D50" s="106"/>
    </row>
    <row r="51" spans="1:4" ht="15">
      <c r="A51" s="46">
        <v>41214</v>
      </c>
      <c r="B51" s="15">
        <v>0.24710506005685978</v>
      </c>
      <c r="C51" s="140">
        <v>0.24735029951327533</v>
      </c>
      <c r="D51" s="106"/>
    </row>
    <row r="52" spans="1:3" ht="15">
      <c r="A52" s="46">
        <v>41244</v>
      </c>
      <c r="B52" s="15">
        <v>0.2497381826222275</v>
      </c>
      <c r="C52" s="15">
        <v>0.24790150348749493</v>
      </c>
    </row>
    <row r="53" spans="1:3" ht="15">
      <c r="A53" s="46">
        <v>41275</v>
      </c>
      <c r="B53" s="15">
        <v>0.2534826408441617</v>
      </c>
      <c r="C53" s="15">
        <v>0.2494300346116778</v>
      </c>
    </row>
    <row r="54" spans="1:3" ht="15">
      <c r="A54" s="46">
        <v>41306</v>
      </c>
      <c r="B54" s="15">
        <v>0.2541546923308582</v>
      </c>
      <c r="C54" s="141">
        <v>0.24960034066601158</v>
      </c>
    </row>
    <row r="55" spans="1:3" ht="15">
      <c r="A55" s="46">
        <v>41334</v>
      </c>
      <c r="B55" s="15">
        <v>0.2530577639983875</v>
      </c>
      <c r="C55" s="15">
        <v>0.2502712210266509</v>
      </c>
    </row>
    <row r="56" spans="1:3" ht="15">
      <c r="A56" s="46">
        <v>41365</v>
      </c>
      <c r="B56" s="15">
        <v>0.2516477576778878</v>
      </c>
      <c r="C56" s="15">
        <v>0.25078580119723565</v>
      </c>
    </row>
    <row r="57" spans="1:3" ht="15.75" thickBot="1">
      <c r="A57" s="46">
        <v>41395</v>
      </c>
      <c r="B57" s="144">
        <v>0.25227716434525915</v>
      </c>
      <c r="C57" s="144">
        <v>0.2512602837094685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18" t="s">
        <v>164</v>
      </c>
      <c r="B1" s="61" t="s">
        <v>160</v>
      </c>
      <c r="C1" s="61" t="s">
        <v>161</v>
      </c>
      <c r="D1" s="61" t="s">
        <v>317</v>
      </c>
      <c r="E1" s="61" t="s">
        <v>318</v>
      </c>
      <c r="F1" s="62" t="s">
        <v>319</v>
      </c>
      <c r="G1" s="62" t="s">
        <v>320</v>
      </c>
      <c r="H1" s="62" t="s">
        <v>321</v>
      </c>
      <c r="I1" s="62" t="s">
        <v>322</v>
      </c>
      <c r="J1" s="63" t="s">
        <v>323</v>
      </c>
      <c r="K1" s="63" t="s">
        <v>324</v>
      </c>
      <c r="L1" s="63" t="s">
        <v>325</v>
      </c>
      <c r="M1" s="63" t="s">
        <v>326</v>
      </c>
      <c r="N1" s="18" t="s">
        <v>162</v>
      </c>
      <c r="O1" s="18" t="s">
        <v>163</v>
      </c>
      <c r="P1" s="18" t="s">
        <v>327</v>
      </c>
      <c r="Q1" s="18" t="s">
        <v>328</v>
      </c>
    </row>
    <row r="2" spans="1:24" ht="15">
      <c r="A2" s="46">
        <v>39722</v>
      </c>
      <c r="B2" s="12">
        <v>9119936</v>
      </c>
      <c r="C2" s="2">
        <v>9012844</v>
      </c>
      <c r="D2" s="64">
        <f aca="true" t="shared" si="0" ref="D2:D33">(B2/$B$2)*100</f>
        <v>100</v>
      </c>
      <c r="E2" s="64">
        <f>(C2/$C$2)*100</f>
        <v>100</v>
      </c>
      <c r="F2" s="12">
        <v>1910373</v>
      </c>
      <c r="G2" s="2">
        <v>1920119</v>
      </c>
      <c r="H2" s="64">
        <f>(F2/$F$2)*100</f>
        <v>100</v>
      </c>
      <c r="I2" s="64">
        <f>(G2/$G$2)*100</f>
        <v>100</v>
      </c>
      <c r="J2" s="12">
        <v>1137405</v>
      </c>
      <c r="K2" s="2">
        <v>1140396</v>
      </c>
      <c r="L2" s="64">
        <f>(J2/$J$2)*100</f>
        <v>100</v>
      </c>
      <c r="M2" s="64">
        <f>(K2/$K$2)*100</f>
        <v>100</v>
      </c>
      <c r="N2" s="39">
        <v>2444205</v>
      </c>
      <c r="O2" s="2">
        <v>2410361</v>
      </c>
      <c r="P2" s="89">
        <f>(N2/$N$2)*100</f>
        <v>100</v>
      </c>
      <c r="Q2" s="89">
        <f>(O2/$O$2)*100</f>
        <v>100</v>
      </c>
      <c r="R2" s="2"/>
      <c r="S2" s="65"/>
      <c r="W2" s="9"/>
      <c r="X2" s="48"/>
    </row>
    <row r="3" spans="1:24" ht="15">
      <c r="A3" s="46">
        <v>39753</v>
      </c>
      <c r="B3" s="12">
        <v>9022823</v>
      </c>
      <c r="C3" s="2">
        <v>8877025</v>
      </c>
      <c r="D3" s="64">
        <f t="shared" si="0"/>
        <v>98.93515700110176</v>
      </c>
      <c r="E3" s="64">
        <f aca="true" t="shared" si="1" ref="E3:E51">(C3/$C$2)*100</f>
        <v>98.49305058425509</v>
      </c>
      <c r="F3" s="12">
        <v>1911654</v>
      </c>
      <c r="G3" s="2">
        <v>1918723</v>
      </c>
      <c r="H3" s="64">
        <f aca="true" t="shared" si="2" ref="H3:H53">(F3/$F$2)*100</f>
        <v>100.06705496779948</v>
      </c>
      <c r="I3" s="64">
        <f aca="true" t="shared" si="3" ref="I3:I42">(G3/$G$2)*100</f>
        <v>99.9272961727893</v>
      </c>
      <c r="J3" s="12">
        <v>1140518</v>
      </c>
      <c r="K3" s="2">
        <v>1145189</v>
      </c>
      <c r="L3" s="64">
        <f aca="true" t="shared" si="4" ref="L3:L53">(J3/$J$2)*100</f>
        <v>100.27369318756291</v>
      </c>
      <c r="M3" s="64">
        <f aca="true" t="shared" si="5" ref="M3:M53">(K3/$K$2)*100</f>
        <v>100.42029260011434</v>
      </c>
      <c r="N3" s="39">
        <v>2457221</v>
      </c>
      <c r="O3" s="2">
        <v>2426421</v>
      </c>
      <c r="P3" s="89">
        <f aca="true" t="shared" si="6" ref="P3:P53">(N3/$N$2)*100</f>
        <v>100.53252489050632</v>
      </c>
      <c r="Q3" s="89">
        <f aca="true" t="shared" si="7" ref="Q3:Q53">(O3/$O$2)*100</f>
        <v>100.66629023619285</v>
      </c>
      <c r="R3" s="2"/>
      <c r="S3" s="65"/>
      <c r="W3" s="9"/>
      <c r="X3" s="48"/>
    </row>
    <row r="4" spans="1:24" ht="15">
      <c r="A4" s="46">
        <v>39783</v>
      </c>
      <c r="B4" s="12">
        <v>8802989</v>
      </c>
      <c r="C4" s="2">
        <v>8745231</v>
      </c>
      <c r="D4" s="64">
        <f t="shared" si="0"/>
        <v>96.5246795591548</v>
      </c>
      <c r="E4" s="64">
        <f t="shared" si="1"/>
        <v>97.03075965810571</v>
      </c>
      <c r="F4" s="12">
        <v>1897864</v>
      </c>
      <c r="G4" s="2">
        <v>1911522</v>
      </c>
      <c r="H4" s="64">
        <f t="shared" si="2"/>
        <v>99.34520640733511</v>
      </c>
      <c r="I4" s="64">
        <f t="shared" si="3"/>
        <v>99.5522673334309</v>
      </c>
      <c r="J4" s="12">
        <v>1141467</v>
      </c>
      <c r="K4" s="2">
        <v>1153966</v>
      </c>
      <c r="L4" s="64">
        <f t="shared" si="4"/>
        <v>100.35712872723437</v>
      </c>
      <c r="M4" s="64">
        <f t="shared" si="5"/>
        <v>101.18993753047188</v>
      </c>
      <c r="N4" s="39">
        <v>2464205</v>
      </c>
      <c r="O4" s="2">
        <v>2426870</v>
      </c>
      <c r="P4" s="89">
        <f t="shared" si="6"/>
        <v>100.81826197066121</v>
      </c>
      <c r="Q4" s="89">
        <f t="shared" si="7"/>
        <v>100.68491815126448</v>
      </c>
      <c r="R4" s="2"/>
      <c r="S4" s="65"/>
      <c r="W4" s="9"/>
      <c r="X4" s="48"/>
    </row>
    <row r="5" spans="1:24" ht="15">
      <c r="A5" s="46">
        <v>39814</v>
      </c>
      <c r="B5" s="12">
        <v>8481011</v>
      </c>
      <c r="C5" s="2">
        <v>8683027</v>
      </c>
      <c r="D5" s="64">
        <f t="shared" si="0"/>
        <v>92.99419425750357</v>
      </c>
      <c r="E5" s="64">
        <f t="shared" si="1"/>
        <v>96.3405890526897</v>
      </c>
      <c r="F5" s="12">
        <v>1912296</v>
      </c>
      <c r="G5" s="2">
        <v>1915773</v>
      </c>
      <c r="H5" s="64">
        <f t="shared" si="2"/>
        <v>100.10066097039687</v>
      </c>
      <c r="I5" s="64">
        <f t="shared" si="3"/>
        <v>99.77365986170649</v>
      </c>
      <c r="J5" s="12">
        <v>1144082</v>
      </c>
      <c r="K5" s="2">
        <v>1150096</v>
      </c>
      <c r="L5" s="64">
        <f t="shared" si="4"/>
        <v>100.58703803834166</v>
      </c>
      <c r="M5" s="64">
        <f t="shared" si="5"/>
        <v>100.85058172775072</v>
      </c>
      <c r="N5" s="39">
        <v>2467890</v>
      </c>
      <c r="O5" s="2">
        <v>2429888</v>
      </c>
      <c r="P5" s="89">
        <f t="shared" si="6"/>
        <v>100.96902673875555</v>
      </c>
      <c r="Q5" s="89">
        <f t="shared" si="7"/>
        <v>100.81012761159013</v>
      </c>
      <c r="R5" s="2"/>
      <c r="S5" s="65"/>
      <c r="W5" s="9"/>
      <c r="X5" s="48"/>
    </row>
    <row r="6" spans="1:24" ht="15">
      <c r="A6" s="46">
        <v>39845</v>
      </c>
      <c r="B6" s="12">
        <v>8362290</v>
      </c>
      <c r="C6" s="2">
        <v>8654935</v>
      </c>
      <c r="D6" s="64">
        <f t="shared" si="0"/>
        <v>91.69241977136681</v>
      </c>
      <c r="E6" s="64">
        <f t="shared" si="1"/>
        <v>96.0289005335053</v>
      </c>
      <c r="F6" s="12">
        <v>1918636</v>
      </c>
      <c r="G6" s="2">
        <v>1914559</v>
      </c>
      <c r="H6" s="64">
        <f t="shared" si="2"/>
        <v>100.4325333324958</v>
      </c>
      <c r="I6" s="64">
        <f t="shared" si="3"/>
        <v>99.71043461368801</v>
      </c>
      <c r="J6" s="12">
        <v>1146634</v>
      </c>
      <c r="K6" s="2">
        <v>1146002</v>
      </c>
      <c r="L6" s="64">
        <f t="shared" si="4"/>
        <v>100.81140842531904</v>
      </c>
      <c r="M6" s="64">
        <f t="shared" si="5"/>
        <v>100.49158362533717</v>
      </c>
      <c r="N6" s="39">
        <v>2472895</v>
      </c>
      <c r="O6" s="2">
        <v>2465018</v>
      </c>
      <c r="P6" s="89">
        <f t="shared" si="6"/>
        <v>101.17379679691352</v>
      </c>
      <c r="Q6" s="89">
        <f t="shared" si="7"/>
        <v>102.2675856438102</v>
      </c>
      <c r="R6" s="2"/>
      <c r="S6" s="65"/>
      <c r="W6" s="9"/>
      <c r="X6" s="48"/>
    </row>
    <row r="7" spans="1:24" ht="15">
      <c r="A7" s="46">
        <v>39873</v>
      </c>
      <c r="B7" s="12">
        <v>8410234</v>
      </c>
      <c r="C7" s="2">
        <v>8639160</v>
      </c>
      <c r="D7" s="64">
        <f t="shared" si="0"/>
        <v>92.2181252149138</v>
      </c>
      <c r="E7" s="64">
        <f t="shared" si="1"/>
        <v>95.85387254012163</v>
      </c>
      <c r="F7" s="12">
        <v>1916016</v>
      </c>
      <c r="G7" s="2">
        <v>1911542</v>
      </c>
      <c r="H7" s="64">
        <f t="shared" si="2"/>
        <v>100.29538734058741</v>
      </c>
      <c r="I7" s="64">
        <f t="shared" si="3"/>
        <v>99.55330893553993</v>
      </c>
      <c r="J7" s="12">
        <v>1150295</v>
      </c>
      <c r="K7" s="2">
        <v>1147267</v>
      </c>
      <c r="L7" s="64">
        <f t="shared" si="4"/>
        <v>101.13328146086926</v>
      </c>
      <c r="M7" s="64">
        <f t="shared" si="5"/>
        <v>100.60251000529641</v>
      </c>
      <c r="N7" s="39">
        <v>2279020</v>
      </c>
      <c r="O7" s="2">
        <v>2310390</v>
      </c>
      <c r="P7" s="89">
        <f>(N7/$N$2)*100</f>
        <v>93.24176981881635</v>
      </c>
      <c r="Q7" s="89">
        <f t="shared" si="7"/>
        <v>95.85244699860311</v>
      </c>
      <c r="R7" s="2"/>
      <c r="S7" s="65"/>
      <c r="W7" s="9"/>
      <c r="X7" s="48"/>
    </row>
    <row r="8" spans="1:24" ht="15">
      <c r="A8" s="46">
        <v>39904</v>
      </c>
      <c r="B8" s="12">
        <v>8503053</v>
      </c>
      <c r="C8" s="2">
        <v>8648028</v>
      </c>
      <c r="D8" s="64">
        <f t="shared" si="0"/>
        <v>93.23588455006701</v>
      </c>
      <c r="E8" s="64">
        <f t="shared" si="1"/>
        <v>95.9522654558317</v>
      </c>
      <c r="F8" s="12">
        <v>1931510</v>
      </c>
      <c r="G8" s="2">
        <v>1914778</v>
      </c>
      <c r="H8" s="64">
        <f t="shared" si="2"/>
        <v>101.10643314159067</v>
      </c>
      <c r="I8" s="64">
        <f t="shared" si="3"/>
        <v>99.72184015678195</v>
      </c>
      <c r="J8" s="12">
        <v>1149546</v>
      </c>
      <c r="K8" s="2">
        <v>1143427</v>
      </c>
      <c r="L8" s="64">
        <f t="shared" si="4"/>
        <v>101.06742980732457</v>
      </c>
      <c r="M8" s="64">
        <f t="shared" si="5"/>
        <v>100.26578486771263</v>
      </c>
      <c r="N8" s="39">
        <v>2271908</v>
      </c>
      <c r="O8" s="2">
        <v>2307767</v>
      </c>
      <c r="P8" s="89">
        <f t="shared" si="6"/>
        <v>92.95079586204922</v>
      </c>
      <c r="Q8" s="89">
        <f t="shared" si="7"/>
        <v>95.74362512503313</v>
      </c>
      <c r="R8" s="2"/>
      <c r="S8" s="65"/>
      <c r="W8" s="9"/>
      <c r="X8" s="48"/>
    </row>
    <row r="9" spans="1:24" ht="15">
      <c r="A9" s="46">
        <v>39934</v>
      </c>
      <c r="B9" s="12">
        <v>8674726</v>
      </c>
      <c r="C9" s="2">
        <v>8673171</v>
      </c>
      <c r="D9" s="64">
        <f t="shared" si="0"/>
        <v>95.11827714580453</v>
      </c>
      <c r="E9" s="64">
        <f t="shared" si="1"/>
        <v>96.2312340033845</v>
      </c>
      <c r="F9" s="12">
        <v>1945342</v>
      </c>
      <c r="G9" s="2">
        <v>1919050</v>
      </c>
      <c r="H9" s="64">
        <f t="shared" si="2"/>
        <v>101.83048022558945</v>
      </c>
      <c r="I9" s="64">
        <f t="shared" si="3"/>
        <v>99.94432636727203</v>
      </c>
      <c r="J9" s="12">
        <v>1153672</v>
      </c>
      <c r="K9" s="2">
        <v>1146151</v>
      </c>
      <c r="L9" s="64">
        <f t="shared" si="4"/>
        <v>101.4301853781195</v>
      </c>
      <c r="M9" s="64">
        <f t="shared" si="5"/>
        <v>100.50464926218612</v>
      </c>
      <c r="N9" s="39">
        <v>2270276</v>
      </c>
      <c r="O9" s="2">
        <v>2307356</v>
      </c>
      <c r="P9" s="89">
        <f t="shared" si="6"/>
        <v>92.88402568524326</v>
      </c>
      <c r="Q9" s="89">
        <f t="shared" si="7"/>
        <v>95.72657373729496</v>
      </c>
      <c r="R9" s="2"/>
      <c r="S9" s="65"/>
      <c r="W9" s="9"/>
      <c r="X9" s="48"/>
    </row>
    <row r="10" spans="1:24" ht="15">
      <c r="A10" s="46">
        <v>39965</v>
      </c>
      <c r="B10" s="12">
        <v>8922743</v>
      </c>
      <c r="C10" s="2">
        <v>8744021</v>
      </c>
      <c r="D10" s="64">
        <f t="shared" si="0"/>
        <v>97.83778087916406</v>
      </c>
      <c r="E10" s="64">
        <f t="shared" si="1"/>
        <v>97.01733437303474</v>
      </c>
      <c r="F10" s="12">
        <v>1894680</v>
      </c>
      <c r="G10" s="2">
        <v>1901151</v>
      </c>
      <c r="H10" s="64">
        <f t="shared" si="2"/>
        <v>99.17853738510752</v>
      </c>
      <c r="I10" s="64">
        <f t="shared" si="3"/>
        <v>99.0121445597903</v>
      </c>
      <c r="J10" s="12">
        <v>1158562</v>
      </c>
      <c r="K10" s="2">
        <v>1155633</v>
      </c>
      <c r="L10" s="64">
        <f t="shared" si="4"/>
        <v>101.86011139391861</v>
      </c>
      <c r="M10" s="64">
        <f t="shared" si="5"/>
        <v>101.33611482327191</v>
      </c>
      <c r="N10" s="39">
        <v>2271485</v>
      </c>
      <c r="O10" s="2">
        <v>2284546</v>
      </c>
      <c r="P10" s="89">
        <f t="shared" si="6"/>
        <v>92.93348962136973</v>
      </c>
      <c r="Q10" s="89">
        <f t="shared" si="7"/>
        <v>94.78024246160638</v>
      </c>
      <c r="R10" s="2"/>
      <c r="S10" s="65"/>
      <c r="W10" s="9"/>
      <c r="X10" s="48"/>
    </row>
    <row r="11" spans="1:61" ht="15">
      <c r="A11" s="46">
        <v>39995</v>
      </c>
      <c r="B11" s="12">
        <v>9013349</v>
      </c>
      <c r="C11" s="2">
        <v>8766519</v>
      </c>
      <c r="D11" s="64">
        <f t="shared" si="0"/>
        <v>98.83127469315575</v>
      </c>
      <c r="E11" s="64">
        <f t="shared" si="1"/>
        <v>97.26695591313907</v>
      </c>
      <c r="F11" s="12">
        <v>1830370</v>
      </c>
      <c r="G11" s="2">
        <v>1833299</v>
      </c>
      <c r="H11" s="64">
        <f t="shared" si="2"/>
        <v>95.81217908753945</v>
      </c>
      <c r="I11" s="64">
        <f t="shared" si="3"/>
        <v>95.47840524467493</v>
      </c>
      <c r="J11" s="12">
        <v>1049015</v>
      </c>
      <c r="K11" s="2">
        <v>1045485</v>
      </c>
      <c r="L11" s="64">
        <f t="shared" si="4"/>
        <v>92.22880152628132</v>
      </c>
      <c r="M11" s="64">
        <f t="shared" si="5"/>
        <v>91.67736470489199</v>
      </c>
      <c r="N11" s="39">
        <v>2260614</v>
      </c>
      <c r="O11" s="2">
        <v>2280482</v>
      </c>
      <c r="P11" s="89">
        <f t="shared" si="6"/>
        <v>92.48872332721683</v>
      </c>
      <c r="Q11" s="89">
        <f t="shared" si="7"/>
        <v>94.61163701204923</v>
      </c>
      <c r="R11" s="2"/>
      <c r="S11" s="65"/>
      <c r="W11" s="9"/>
      <c r="X11" s="48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</row>
    <row r="12" spans="1:61" ht="15">
      <c r="A12" s="46">
        <v>40026</v>
      </c>
      <c r="B12" s="12">
        <v>8977653</v>
      </c>
      <c r="C12" s="2">
        <v>8825844</v>
      </c>
      <c r="D12" s="64">
        <f t="shared" si="0"/>
        <v>98.43986843767325</v>
      </c>
      <c r="E12" s="64">
        <f t="shared" si="1"/>
        <v>97.92518321630776</v>
      </c>
      <c r="F12" s="12">
        <v>1786003</v>
      </c>
      <c r="G12" s="2">
        <v>1779046</v>
      </c>
      <c r="H12" s="64">
        <f t="shared" si="2"/>
        <v>93.4897530482267</v>
      </c>
      <c r="I12" s="64">
        <f t="shared" si="3"/>
        <v>92.65290328359856</v>
      </c>
      <c r="J12" s="12">
        <v>1053385</v>
      </c>
      <c r="K12" s="2">
        <v>1052198</v>
      </c>
      <c r="L12" s="64">
        <f t="shared" si="4"/>
        <v>92.61300943815088</v>
      </c>
      <c r="M12" s="64">
        <f t="shared" si="5"/>
        <v>92.26601987379823</v>
      </c>
      <c r="N12" s="39">
        <v>2248048</v>
      </c>
      <c r="O12" s="2">
        <v>2251919</v>
      </c>
      <c r="P12" s="89">
        <f t="shared" si="6"/>
        <v>91.97460933105039</v>
      </c>
      <c r="Q12" s="89">
        <f t="shared" si="7"/>
        <v>93.42662779558746</v>
      </c>
      <c r="R12" s="2"/>
      <c r="S12" s="65"/>
      <c r="W12" s="9"/>
      <c r="X12" s="48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spans="1:61" ht="15">
      <c r="A13" s="46">
        <v>40057</v>
      </c>
      <c r="B13" s="12">
        <v>8950211</v>
      </c>
      <c r="C13" s="2">
        <v>8873693</v>
      </c>
      <c r="D13" s="64">
        <f t="shared" si="0"/>
        <v>98.13896720327861</v>
      </c>
      <c r="E13" s="64">
        <f t="shared" si="1"/>
        <v>98.45608112156384</v>
      </c>
      <c r="F13" s="12">
        <v>1820914</v>
      </c>
      <c r="G13" s="2">
        <v>1840990</v>
      </c>
      <c r="H13" s="64">
        <f t="shared" si="2"/>
        <v>95.31719721750673</v>
      </c>
      <c r="I13" s="64">
        <f t="shared" si="3"/>
        <v>95.87895333570472</v>
      </c>
      <c r="J13" s="12">
        <v>1059182</v>
      </c>
      <c r="K13" s="2">
        <v>1058530</v>
      </c>
      <c r="L13" s="64">
        <f t="shared" si="4"/>
        <v>93.12267837753483</v>
      </c>
      <c r="M13" s="64">
        <f t="shared" si="5"/>
        <v>92.82126559545982</v>
      </c>
      <c r="N13" s="39">
        <v>2262750</v>
      </c>
      <c r="O13" s="2">
        <v>2255550</v>
      </c>
      <c r="P13" s="89">
        <f t="shared" si="6"/>
        <v>92.57611370568344</v>
      </c>
      <c r="Q13" s="89">
        <f t="shared" si="7"/>
        <v>93.57726913105547</v>
      </c>
      <c r="R13" s="2"/>
      <c r="S13" s="65"/>
      <c r="W13" s="9"/>
      <c r="X13" s="48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</row>
    <row r="14" spans="1:24" ht="15">
      <c r="A14" s="46">
        <v>40087</v>
      </c>
      <c r="B14" s="12">
        <v>9046769</v>
      </c>
      <c r="C14" s="2">
        <v>8962259</v>
      </c>
      <c r="D14" s="64">
        <f t="shared" si="0"/>
        <v>99.19772463315532</v>
      </c>
      <c r="E14" s="64">
        <f t="shared" si="1"/>
        <v>99.43874541709586</v>
      </c>
      <c r="F14" s="12">
        <v>1831341</v>
      </c>
      <c r="G14" s="2">
        <v>1842944</v>
      </c>
      <c r="H14" s="64">
        <f t="shared" si="2"/>
        <v>95.86300685782305</v>
      </c>
      <c r="I14" s="64">
        <f t="shared" si="3"/>
        <v>95.98071786175753</v>
      </c>
      <c r="J14" s="12">
        <v>1061647</v>
      </c>
      <c r="K14" s="2">
        <v>1064438</v>
      </c>
      <c r="L14" s="64">
        <f t="shared" si="4"/>
        <v>93.33939977404707</v>
      </c>
      <c r="M14" s="64">
        <f t="shared" si="5"/>
        <v>93.33933124984655</v>
      </c>
      <c r="N14" s="39">
        <v>2279402</v>
      </c>
      <c r="O14" s="2">
        <v>2247338</v>
      </c>
      <c r="P14" s="89">
        <f t="shared" si="6"/>
        <v>93.25739862245597</v>
      </c>
      <c r="Q14" s="89">
        <f t="shared" si="7"/>
        <v>93.23657327678302</v>
      </c>
      <c r="R14" s="2"/>
      <c r="S14" s="65"/>
      <c r="W14" s="9"/>
      <c r="X14" s="48"/>
    </row>
    <row r="15" spans="1:24" ht="15">
      <c r="A15" s="46">
        <v>40118</v>
      </c>
      <c r="B15" s="12">
        <v>8975981</v>
      </c>
      <c r="C15" s="2">
        <v>8985189</v>
      </c>
      <c r="D15" s="64">
        <f t="shared" si="0"/>
        <v>98.42153497568404</v>
      </c>
      <c r="E15" s="64">
        <f t="shared" si="1"/>
        <v>99.69316011682882</v>
      </c>
      <c r="F15" s="12">
        <v>1833978</v>
      </c>
      <c r="G15" s="2">
        <v>1842177</v>
      </c>
      <c r="H15" s="64">
        <f t="shared" si="2"/>
        <v>96.00104272830488</v>
      </c>
      <c r="I15" s="64">
        <f t="shared" si="3"/>
        <v>95.940772420876</v>
      </c>
      <c r="J15" s="12">
        <v>1066653</v>
      </c>
      <c r="K15" s="2">
        <v>1071022</v>
      </c>
      <c r="L15" s="64">
        <f t="shared" si="4"/>
        <v>93.7795244437997</v>
      </c>
      <c r="M15" s="64">
        <f t="shared" si="5"/>
        <v>93.91667455866208</v>
      </c>
      <c r="N15" s="39">
        <v>2266276</v>
      </c>
      <c r="O15" s="2">
        <v>2245284</v>
      </c>
      <c r="P15" s="89">
        <f t="shared" si="6"/>
        <v>92.72037329111102</v>
      </c>
      <c r="Q15" s="89">
        <f t="shared" si="7"/>
        <v>93.1513578256535</v>
      </c>
      <c r="R15" s="2"/>
      <c r="S15" s="65"/>
      <c r="W15" s="9"/>
      <c r="X15" s="48"/>
    </row>
    <row r="16" spans="1:24" ht="15">
      <c r="A16" s="46">
        <v>40148</v>
      </c>
      <c r="B16" s="12">
        <v>9030202</v>
      </c>
      <c r="C16" s="2">
        <v>9074875</v>
      </c>
      <c r="D16" s="64">
        <f t="shared" si="0"/>
        <v>99.01606765661514</v>
      </c>
      <c r="E16" s="64">
        <f t="shared" si="1"/>
        <v>100.68825112250917</v>
      </c>
      <c r="F16" s="12">
        <v>1832133</v>
      </c>
      <c r="G16" s="2">
        <v>1839733</v>
      </c>
      <c r="H16" s="64">
        <f t="shared" si="2"/>
        <v>95.9044647301862</v>
      </c>
      <c r="I16" s="64">
        <f t="shared" si="3"/>
        <v>95.8134886431518</v>
      </c>
      <c r="J16" s="12">
        <v>1016692</v>
      </c>
      <c r="K16" s="2">
        <v>1027828</v>
      </c>
      <c r="L16" s="64">
        <f t="shared" si="4"/>
        <v>89.38698176990606</v>
      </c>
      <c r="M16" s="64">
        <f t="shared" si="5"/>
        <v>90.12904289387195</v>
      </c>
      <c r="N16" s="39">
        <v>2241418</v>
      </c>
      <c r="O16" s="2">
        <v>2217710</v>
      </c>
      <c r="P16" s="89">
        <f t="shared" si="6"/>
        <v>91.70335548777618</v>
      </c>
      <c r="Q16" s="89">
        <f t="shared" si="7"/>
        <v>92.00737980742304</v>
      </c>
      <c r="R16" s="2"/>
      <c r="S16" s="65"/>
      <c r="W16" s="9"/>
      <c r="X16" s="48"/>
    </row>
    <row r="17" spans="1:24" ht="15">
      <c r="A17" s="46">
        <v>40179</v>
      </c>
      <c r="B17" s="12">
        <v>8874966</v>
      </c>
      <c r="C17" s="2">
        <v>9137485</v>
      </c>
      <c r="D17" s="64">
        <f t="shared" si="0"/>
        <v>97.31390658881817</v>
      </c>
      <c r="E17" s="64">
        <f t="shared" si="1"/>
        <v>101.38292641035393</v>
      </c>
      <c r="F17" s="12">
        <v>1829450</v>
      </c>
      <c r="G17" s="2">
        <v>1831439</v>
      </c>
      <c r="H17" s="64">
        <f t="shared" si="2"/>
        <v>95.76402095297621</v>
      </c>
      <c r="I17" s="64">
        <f t="shared" si="3"/>
        <v>95.38153624853459</v>
      </c>
      <c r="J17" s="12">
        <v>1023665</v>
      </c>
      <c r="K17" s="2">
        <v>1029047</v>
      </c>
      <c r="L17" s="64">
        <f t="shared" si="4"/>
        <v>90.00004395971531</v>
      </c>
      <c r="M17" s="64">
        <f t="shared" si="5"/>
        <v>90.23593558728722</v>
      </c>
      <c r="N17" s="39">
        <v>2224741</v>
      </c>
      <c r="O17" s="2">
        <v>2203678</v>
      </c>
      <c r="P17" s="89">
        <f t="shared" si="6"/>
        <v>91.02104774354032</v>
      </c>
      <c r="Q17" s="89">
        <f t="shared" si="7"/>
        <v>91.42522634576315</v>
      </c>
      <c r="R17" s="2"/>
      <c r="S17" s="65"/>
      <c r="W17" s="9"/>
      <c r="X17" s="48"/>
    </row>
    <row r="18" spans="1:24" ht="15">
      <c r="A18" s="46">
        <v>40210</v>
      </c>
      <c r="B18" s="12">
        <v>8900113</v>
      </c>
      <c r="C18" s="2">
        <v>9226782</v>
      </c>
      <c r="D18" s="64">
        <f t="shared" si="0"/>
        <v>97.58964317293454</v>
      </c>
      <c r="E18" s="64">
        <f t="shared" si="1"/>
        <v>102.37370135331312</v>
      </c>
      <c r="F18" s="12">
        <v>1836308</v>
      </c>
      <c r="G18" s="2">
        <v>1832470</v>
      </c>
      <c r="H18" s="64">
        <f t="shared" si="2"/>
        <v>96.12300843866618</v>
      </c>
      <c r="I18" s="64">
        <f t="shared" si="3"/>
        <v>95.4352308372554</v>
      </c>
      <c r="J18" s="12">
        <v>1036251</v>
      </c>
      <c r="K18" s="2">
        <v>1035679</v>
      </c>
      <c r="L18" s="64">
        <f t="shared" si="4"/>
        <v>91.10659791367192</v>
      </c>
      <c r="M18" s="64">
        <f t="shared" si="5"/>
        <v>90.81748796032255</v>
      </c>
      <c r="N18" s="39">
        <v>2232394</v>
      </c>
      <c r="O18" s="2">
        <v>2228004</v>
      </c>
      <c r="P18" s="89">
        <f t="shared" si="6"/>
        <v>91.33415568661385</v>
      </c>
      <c r="Q18" s="89">
        <f t="shared" si="7"/>
        <v>92.43445276454439</v>
      </c>
      <c r="R18" s="2"/>
      <c r="S18" s="65"/>
      <c r="W18" s="9"/>
      <c r="X18" s="48"/>
    </row>
    <row r="19" spans="1:24" ht="15">
      <c r="A19" s="46">
        <v>40238</v>
      </c>
      <c r="B19" s="12">
        <v>9136036</v>
      </c>
      <c r="C19" s="2">
        <v>9320798</v>
      </c>
      <c r="D19" s="64">
        <f t="shared" si="0"/>
        <v>100.17653632657071</v>
      </c>
      <c r="E19" s="64">
        <f t="shared" si="1"/>
        <v>103.416834908049</v>
      </c>
      <c r="F19" s="12">
        <v>1836519</v>
      </c>
      <c r="G19" s="2">
        <v>1830101</v>
      </c>
      <c r="H19" s="64">
        <f t="shared" si="2"/>
        <v>96.13405340213666</v>
      </c>
      <c r="I19" s="64">
        <f t="shared" si="3"/>
        <v>95.31185306744008</v>
      </c>
      <c r="J19" s="12">
        <v>1044023</v>
      </c>
      <c r="K19" s="2">
        <v>1041274</v>
      </c>
      <c r="L19" s="64">
        <f t="shared" si="4"/>
        <v>91.78990772855755</v>
      </c>
      <c r="M19" s="64">
        <f t="shared" si="5"/>
        <v>91.30810700844269</v>
      </c>
      <c r="N19" s="39">
        <v>2233661</v>
      </c>
      <c r="O19" s="2">
        <v>2256495</v>
      </c>
      <c r="P19" s="89">
        <f t="shared" si="6"/>
        <v>91.38599258245523</v>
      </c>
      <c r="Q19" s="89">
        <f t="shared" si="7"/>
        <v>93.61647487658487</v>
      </c>
      <c r="R19" s="2"/>
      <c r="S19" s="65"/>
      <c r="W19" s="9"/>
      <c r="X19" s="48"/>
    </row>
    <row r="20" spans="1:24" ht="15">
      <c r="A20" s="46">
        <v>40269</v>
      </c>
      <c r="B20" s="12">
        <v>9361665</v>
      </c>
      <c r="C20" s="2">
        <v>9411801</v>
      </c>
      <c r="D20" s="64">
        <f t="shared" si="0"/>
        <v>102.65055588109391</v>
      </c>
      <c r="E20" s="64">
        <f t="shared" si="1"/>
        <v>104.42653839343052</v>
      </c>
      <c r="F20" s="12">
        <v>1840882</v>
      </c>
      <c r="G20" s="2">
        <v>1828206</v>
      </c>
      <c r="H20" s="64">
        <f t="shared" si="2"/>
        <v>96.36243812072303</v>
      </c>
      <c r="I20" s="64">
        <f t="shared" si="3"/>
        <v>95.21316126760894</v>
      </c>
      <c r="J20" s="12">
        <v>1049270</v>
      </c>
      <c r="K20" s="2">
        <v>1043682</v>
      </c>
      <c r="L20" s="64">
        <f t="shared" si="4"/>
        <v>92.25122098109293</v>
      </c>
      <c r="M20" s="64">
        <f t="shared" si="5"/>
        <v>91.51926173013585</v>
      </c>
      <c r="N20" s="39">
        <v>2228659</v>
      </c>
      <c r="O20" s="2">
        <v>2258195</v>
      </c>
      <c r="P20" s="89">
        <f t="shared" si="6"/>
        <v>91.18134526359286</v>
      </c>
      <c r="Q20" s="89">
        <f t="shared" si="7"/>
        <v>93.68700373097639</v>
      </c>
      <c r="R20" s="2"/>
      <c r="S20" s="65"/>
      <c r="W20" s="9"/>
      <c r="X20" s="48"/>
    </row>
    <row r="21" spans="1:24" ht="15">
      <c r="A21" s="46">
        <v>40299</v>
      </c>
      <c r="B21" s="12">
        <v>9604589</v>
      </c>
      <c r="C21" s="2">
        <v>9507141</v>
      </c>
      <c r="D21" s="64">
        <f t="shared" si="0"/>
        <v>105.31421492431525</v>
      </c>
      <c r="E21" s="64">
        <f t="shared" si="1"/>
        <v>105.48436209480603</v>
      </c>
      <c r="F21" s="12">
        <v>1850444</v>
      </c>
      <c r="G21" s="2">
        <v>1835439</v>
      </c>
      <c r="H21" s="64">
        <f t="shared" si="2"/>
        <v>96.8629686453902</v>
      </c>
      <c r="I21" s="64">
        <f t="shared" si="3"/>
        <v>95.58985667034179</v>
      </c>
      <c r="J21" s="12">
        <v>1047511</v>
      </c>
      <c r="K21" s="2">
        <v>1040679</v>
      </c>
      <c r="L21" s="64">
        <f t="shared" si="4"/>
        <v>92.09657070260813</v>
      </c>
      <c r="M21" s="64">
        <f t="shared" si="5"/>
        <v>91.25593214988477</v>
      </c>
      <c r="N21" s="39">
        <v>2220139</v>
      </c>
      <c r="O21" s="2">
        <v>2253928</v>
      </c>
      <c r="P21" s="89">
        <f t="shared" si="6"/>
        <v>90.83276566409118</v>
      </c>
      <c r="Q21" s="89">
        <f t="shared" si="7"/>
        <v>93.50997630645368</v>
      </c>
      <c r="R21" s="2"/>
      <c r="S21" s="65"/>
      <c r="W21" s="9"/>
      <c r="X21" s="48"/>
    </row>
    <row r="22" spans="1:24" ht="15">
      <c r="A22" s="46">
        <v>40330</v>
      </c>
      <c r="B22" s="12">
        <v>9743072</v>
      </c>
      <c r="C22" s="2">
        <v>9532453</v>
      </c>
      <c r="D22" s="64">
        <f t="shared" si="0"/>
        <v>106.83267952757562</v>
      </c>
      <c r="E22" s="64">
        <f t="shared" si="1"/>
        <v>105.765205744158</v>
      </c>
      <c r="F22" s="12">
        <v>1849129</v>
      </c>
      <c r="G22" s="2">
        <v>1846791</v>
      </c>
      <c r="H22" s="64">
        <f t="shared" si="2"/>
        <v>96.7941339204438</v>
      </c>
      <c r="I22" s="64">
        <f t="shared" si="3"/>
        <v>96.1810700274306</v>
      </c>
      <c r="J22" s="12">
        <v>1054916</v>
      </c>
      <c r="K22" s="2">
        <v>1052248</v>
      </c>
      <c r="L22" s="64">
        <f t="shared" si="4"/>
        <v>92.74761408645118</v>
      </c>
      <c r="M22" s="64">
        <f t="shared" si="5"/>
        <v>92.27040431569384</v>
      </c>
      <c r="N22" s="39">
        <v>2250200</v>
      </c>
      <c r="O22" s="2">
        <v>2258815</v>
      </c>
      <c r="P22" s="89">
        <f t="shared" si="6"/>
        <v>92.06265431909353</v>
      </c>
      <c r="Q22" s="89">
        <f t="shared" si="7"/>
        <v>93.7127260190486</v>
      </c>
      <c r="R22" s="2"/>
      <c r="S22" s="65"/>
      <c r="W22" s="9"/>
      <c r="X22" s="48"/>
    </row>
    <row r="23" spans="1:24" ht="15">
      <c r="A23" s="46">
        <v>40360</v>
      </c>
      <c r="B23" s="12">
        <v>9976855</v>
      </c>
      <c r="C23" s="2">
        <v>9676257</v>
      </c>
      <c r="D23" s="64">
        <f t="shared" si="0"/>
        <v>109.39610760426388</v>
      </c>
      <c r="E23" s="64">
        <f t="shared" si="1"/>
        <v>107.36075094609426</v>
      </c>
      <c r="F23" s="12">
        <v>1859828.0926363636</v>
      </c>
      <c r="G23" s="2">
        <v>1857182</v>
      </c>
      <c r="H23" s="64">
        <f t="shared" si="2"/>
        <v>97.35418646705976</v>
      </c>
      <c r="I23" s="64">
        <f t="shared" si="3"/>
        <v>96.72223440318022</v>
      </c>
      <c r="J23" s="12">
        <v>1068099</v>
      </c>
      <c r="K23" s="2">
        <v>1064504</v>
      </c>
      <c r="L23" s="64">
        <f t="shared" si="4"/>
        <v>93.90665594049614</v>
      </c>
      <c r="M23" s="64">
        <f t="shared" si="5"/>
        <v>93.34511871314876</v>
      </c>
      <c r="N23" s="39">
        <v>2238883</v>
      </c>
      <c r="O23" s="2">
        <v>2255987</v>
      </c>
      <c r="P23" s="89">
        <f t="shared" si="6"/>
        <v>91.59964078299488</v>
      </c>
      <c r="Q23" s="89">
        <f t="shared" si="7"/>
        <v>93.59539919539024</v>
      </c>
      <c r="R23" s="2"/>
      <c r="S23" s="65"/>
      <c r="W23" s="9"/>
      <c r="X23" s="48"/>
    </row>
    <row r="24" spans="1:24" ht="15">
      <c r="A24" s="46">
        <v>40391</v>
      </c>
      <c r="B24" s="12">
        <v>9937919</v>
      </c>
      <c r="C24" s="2">
        <v>9786404</v>
      </c>
      <c r="D24" s="64">
        <f t="shared" si="0"/>
        <v>108.96917478368269</v>
      </c>
      <c r="E24" s="64">
        <f t="shared" si="1"/>
        <v>108.58286241279667</v>
      </c>
      <c r="F24" s="12">
        <v>1861234</v>
      </c>
      <c r="G24" s="2">
        <v>1854967</v>
      </c>
      <c r="H24" s="64">
        <f t="shared" si="2"/>
        <v>97.42777981053962</v>
      </c>
      <c r="I24" s="64">
        <f t="shared" si="3"/>
        <v>96.60687696960449</v>
      </c>
      <c r="J24" s="12">
        <v>1075781</v>
      </c>
      <c r="K24" s="2">
        <v>1074569</v>
      </c>
      <c r="L24" s="64">
        <f t="shared" si="4"/>
        <v>94.58205300662473</v>
      </c>
      <c r="M24" s="64">
        <f t="shared" si="5"/>
        <v>94.22770686673752</v>
      </c>
      <c r="N24" s="39">
        <v>2244536</v>
      </c>
      <c r="O24" s="2">
        <v>2241086</v>
      </c>
      <c r="P24" s="89">
        <f t="shared" si="6"/>
        <v>91.83092252900227</v>
      </c>
      <c r="Q24" s="89">
        <f t="shared" si="7"/>
        <v>92.97719304286785</v>
      </c>
      <c r="R24" s="2"/>
      <c r="S24" s="65"/>
      <c r="W24" s="9"/>
      <c r="X24" s="48"/>
    </row>
    <row r="25" spans="1:24" ht="15">
      <c r="A25" s="46">
        <v>40422</v>
      </c>
      <c r="B25" s="12">
        <v>9959685</v>
      </c>
      <c r="C25" s="2">
        <v>9854570</v>
      </c>
      <c r="D25" s="64">
        <f t="shared" si="0"/>
        <v>109.20783873921923</v>
      </c>
      <c r="E25" s="64">
        <f t="shared" si="1"/>
        <v>109.33918305919863</v>
      </c>
      <c r="F25" s="12">
        <v>1817693.7794</v>
      </c>
      <c r="G25" s="2">
        <v>1842359</v>
      </c>
      <c r="H25" s="64">
        <f t="shared" si="2"/>
        <v>95.14863219905223</v>
      </c>
      <c r="I25" s="64">
        <f t="shared" si="3"/>
        <v>95.95025100006822</v>
      </c>
      <c r="J25" s="12">
        <v>1083929</v>
      </c>
      <c r="K25" s="2">
        <v>1083264</v>
      </c>
      <c r="L25" s="64">
        <f t="shared" si="4"/>
        <v>95.29842052742866</v>
      </c>
      <c r="M25" s="64">
        <f t="shared" si="5"/>
        <v>94.99016131238622</v>
      </c>
      <c r="N25" s="39">
        <v>2246536</v>
      </c>
      <c r="O25" s="2">
        <v>2235746</v>
      </c>
      <c r="P25" s="89">
        <f t="shared" si="6"/>
        <v>91.9127487260684</v>
      </c>
      <c r="Q25" s="89">
        <f t="shared" si="7"/>
        <v>92.75564946495567</v>
      </c>
      <c r="R25" s="2"/>
      <c r="S25" s="65"/>
      <c r="W25" s="9"/>
      <c r="X25" s="48"/>
    </row>
    <row r="26" spans="1:24" ht="15">
      <c r="A26" s="46">
        <v>40452</v>
      </c>
      <c r="B26" s="12">
        <v>9992591</v>
      </c>
      <c r="C26" s="2">
        <v>9935606</v>
      </c>
      <c r="D26" s="64">
        <f t="shared" si="0"/>
        <v>109.56865267475561</v>
      </c>
      <c r="E26" s="64">
        <f t="shared" si="1"/>
        <v>110.23829991953704</v>
      </c>
      <c r="F26" s="12">
        <v>1824281.3330515001</v>
      </c>
      <c r="G26" s="2">
        <v>1845685</v>
      </c>
      <c r="H26" s="64">
        <f t="shared" si="2"/>
        <v>95.49346295469525</v>
      </c>
      <c r="I26" s="64">
        <f t="shared" si="3"/>
        <v>96.1234694308009</v>
      </c>
      <c r="J26" s="12">
        <v>1089543</v>
      </c>
      <c r="K26" s="2">
        <v>1092410</v>
      </c>
      <c r="L26" s="64">
        <f t="shared" si="4"/>
        <v>95.79200021100664</v>
      </c>
      <c r="M26" s="64">
        <f t="shared" si="5"/>
        <v>95.79216342393345</v>
      </c>
      <c r="N26" s="39">
        <v>2263440</v>
      </c>
      <c r="O26" s="2">
        <v>2228394</v>
      </c>
      <c r="P26" s="89">
        <f t="shared" si="6"/>
        <v>92.60434374367125</v>
      </c>
      <c r="Q26" s="89">
        <f t="shared" si="7"/>
        <v>92.45063291349304</v>
      </c>
      <c r="R26" s="2"/>
      <c r="S26" s="65"/>
      <c r="W26" s="9"/>
      <c r="X26" s="48"/>
    </row>
    <row r="27" spans="1:24" ht="15">
      <c r="A27" s="46">
        <v>40483</v>
      </c>
      <c r="B27" s="12">
        <v>9914976</v>
      </c>
      <c r="C27" s="2">
        <v>10024428</v>
      </c>
      <c r="D27" s="64">
        <f t="shared" si="0"/>
        <v>108.71760503582482</v>
      </c>
      <c r="E27" s="64">
        <f t="shared" si="1"/>
        <v>111.22380460596011</v>
      </c>
      <c r="F27" s="12">
        <v>1832451.5024645755</v>
      </c>
      <c r="G27" s="2">
        <v>1848655</v>
      </c>
      <c r="H27" s="64">
        <f t="shared" si="2"/>
        <v>95.92113699599896</v>
      </c>
      <c r="I27" s="64">
        <f t="shared" si="3"/>
        <v>96.27814734399274</v>
      </c>
      <c r="J27" s="12">
        <v>1095643</v>
      </c>
      <c r="K27" s="2">
        <v>1100135</v>
      </c>
      <c r="L27" s="64">
        <f t="shared" si="4"/>
        <v>96.32830873787262</v>
      </c>
      <c r="M27" s="64">
        <f t="shared" si="5"/>
        <v>96.46955969680707</v>
      </c>
      <c r="N27" s="39">
        <v>2260300</v>
      </c>
      <c r="O27" s="2">
        <v>2246540</v>
      </c>
      <c r="P27" s="89">
        <f t="shared" si="6"/>
        <v>92.47587661427744</v>
      </c>
      <c r="Q27" s="89">
        <f t="shared" si="7"/>
        <v>93.20346620278042</v>
      </c>
      <c r="R27" s="2"/>
      <c r="S27" s="65"/>
      <c r="W27" s="9"/>
      <c r="X27" s="48"/>
    </row>
    <row r="28" spans="1:24" ht="15">
      <c r="A28" s="46">
        <v>40513</v>
      </c>
      <c r="B28" s="12">
        <v>10030810</v>
      </c>
      <c r="C28" s="2">
        <v>10135051</v>
      </c>
      <c r="D28" s="64">
        <f t="shared" si="0"/>
        <v>109.98772359806033</v>
      </c>
      <c r="E28" s="64">
        <f t="shared" si="1"/>
        <v>112.45119742447555</v>
      </c>
      <c r="F28" s="12">
        <v>1862191.7550279992</v>
      </c>
      <c r="G28" s="2">
        <v>1869712</v>
      </c>
      <c r="H28" s="64">
        <f t="shared" si="2"/>
        <v>97.47791426218855</v>
      </c>
      <c r="I28" s="64">
        <f t="shared" si="3"/>
        <v>97.37479812449125</v>
      </c>
      <c r="J28" s="12">
        <v>1101131</v>
      </c>
      <c r="K28" s="2">
        <v>1113198</v>
      </c>
      <c r="L28" s="64">
        <f t="shared" si="4"/>
        <v>96.81081057319074</v>
      </c>
      <c r="M28" s="64">
        <f t="shared" si="5"/>
        <v>97.61503898645734</v>
      </c>
      <c r="N28" s="39">
        <v>2282510</v>
      </c>
      <c r="O28" s="2">
        <v>2264382</v>
      </c>
      <c r="P28" s="89">
        <f t="shared" si="6"/>
        <v>93.38455653269673</v>
      </c>
      <c r="Q28" s="89">
        <f t="shared" si="7"/>
        <v>93.94368727340012</v>
      </c>
      <c r="R28" s="2"/>
      <c r="S28" s="65"/>
      <c r="W28" s="9"/>
      <c r="X28" s="48"/>
    </row>
    <row r="29" spans="1:24" ht="15">
      <c r="A29" s="46">
        <v>40544</v>
      </c>
      <c r="B29" s="12">
        <v>9960858</v>
      </c>
      <c r="C29" s="2">
        <v>10236593</v>
      </c>
      <c r="D29" s="64">
        <f t="shared" si="0"/>
        <v>109.22070067158367</v>
      </c>
      <c r="E29" s="64">
        <f t="shared" si="1"/>
        <v>113.57783403329738</v>
      </c>
      <c r="F29" s="12">
        <v>1876534.0000000005</v>
      </c>
      <c r="G29" s="2">
        <v>1874542</v>
      </c>
      <c r="H29" s="64">
        <f t="shared" si="2"/>
        <v>98.22867052664587</v>
      </c>
      <c r="I29" s="64">
        <f t="shared" si="3"/>
        <v>97.62634503382343</v>
      </c>
      <c r="J29" s="12">
        <v>1115031</v>
      </c>
      <c r="K29" s="2">
        <v>1120895</v>
      </c>
      <c r="L29" s="64">
        <f t="shared" si="4"/>
        <v>98.03289065900009</v>
      </c>
      <c r="M29" s="64">
        <f t="shared" si="5"/>
        <v>98.28997997186943</v>
      </c>
      <c r="N29" s="39">
        <v>2287487</v>
      </c>
      <c r="O29" s="2">
        <v>2273932</v>
      </c>
      <c r="P29" s="89">
        <f t="shared" si="6"/>
        <v>93.58818102409577</v>
      </c>
      <c r="Q29" s="89">
        <f t="shared" si="7"/>
        <v>94.33989348483485</v>
      </c>
      <c r="R29" s="2"/>
      <c r="S29" s="65"/>
      <c r="W29" s="9"/>
      <c r="X29" s="48"/>
    </row>
    <row r="30" spans="1:24" ht="15">
      <c r="A30" s="46">
        <v>40575</v>
      </c>
      <c r="B30" s="12">
        <v>9970036</v>
      </c>
      <c r="C30" s="2">
        <v>10343410</v>
      </c>
      <c r="D30" s="64">
        <f t="shared" si="0"/>
        <v>109.32133734271821</v>
      </c>
      <c r="E30" s="64">
        <f t="shared" si="1"/>
        <v>114.76299822786238</v>
      </c>
      <c r="F30" s="12">
        <v>1883401.7738148256</v>
      </c>
      <c r="G30" s="2">
        <v>1873239</v>
      </c>
      <c r="H30" s="64">
        <f t="shared" si="2"/>
        <v>98.58816963047664</v>
      </c>
      <c r="I30" s="64">
        <f t="shared" si="3"/>
        <v>97.55848465641974</v>
      </c>
      <c r="J30" s="12">
        <v>1144364</v>
      </c>
      <c r="K30" s="2">
        <v>1143733</v>
      </c>
      <c r="L30" s="64">
        <f t="shared" si="4"/>
        <v>100.61183131778037</v>
      </c>
      <c r="M30" s="64">
        <f t="shared" si="5"/>
        <v>100.29261765211383</v>
      </c>
      <c r="N30" s="39">
        <v>2301439</v>
      </c>
      <c r="O30" s="2">
        <v>2299033</v>
      </c>
      <c r="P30" s="89">
        <f t="shared" si="6"/>
        <v>94.15900057482904</v>
      </c>
      <c r="Q30" s="89">
        <f t="shared" si="7"/>
        <v>95.38127276370635</v>
      </c>
      <c r="R30" s="2"/>
      <c r="S30" s="65"/>
      <c r="W30" s="9"/>
      <c r="X30" s="48"/>
    </row>
    <row r="31" spans="1:24" ht="15">
      <c r="A31" s="46">
        <v>40603</v>
      </c>
      <c r="B31" s="12">
        <v>10252034</v>
      </c>
      <c r="C31" s="2">
        <v>10414127</v>
      </c>
      <c r="D31" s="64">
        <f t="shared" si="0"/>
        <v>112.41344237503421</v>
      </c>
      <c r="E31" s="64">
        <f t="shared" si="1"/>
        <v>115.5476229256825</v>
      </c>
      <c r="F31" s="12">
        <v>1901118.795957645</v>
      </c>
      <c r="G31" s="2">
        <v>1882981</v>
      </c>
      <c r="H31" s="64">
        <f t="shared" si="2"/>
        <v>99.51558130049185</v>
      </c>
      <c r="I31" s="64">
        <f t="shared" si="3"/>
        <v>98.06584904373115</v>
      </c>
      <c r="J31" s="12">
        <v>1157888</v>
      </c>
      <c r="K31" s="2">
        <v>1154839</v>
      </c>
      <c r="L31" s="64">
        <f t="shared" si="4"/>
        <v>101.80085369767144</v>
      </c>
      <c r="M31" s="64">
        <f t="shared" si="5"/>
        <v>101.26648988596945</v>
      </c>
      <c r="N31" s="39">
        <v>2306477</v>
      </c>
      <c r="O31" s="2">
        <v>2327213</v>
      </c>
      <c r="P31" s="89">
        <f t="shared" si="6"/>
        <v>94.3651207652386</v>
      </c>
      <c r="Q31" s="89">
        <f t="shared" si="7"/>
        <v>96.55039224414932</v>
      </c>
      <c r="R31" s="2"/>
      <c r="S31" s="65"/>
      <c r="W31" s="9"/>
      <c r="X31" s="48"/>
    </row>
    <row r="32" spans="1:24" ht="15">
      <c r="A32" s="46">
        <v>40634</v>
      </c>
      <c r="B32" s="12">
        <v>10511792</v>
      </c>
      <c r="C32" s="2">
        <v>10511253</v>
      </c>
      <c r="D32" s="64">
        <f t="shared" si="0"/>
        <v>115.26168604691962</v>
      </c>
      <c r="E32" s="64">
        <f t="shared" si="1"/>
        <v>116.62526279163382</v>
      </c>
      <c r="F32" s="12">
        <v>1906281.7196028521</v>
      </c>
      <c r="G32" s="2">
        <v>1885113</v>
      </c>
      <c r="H32" s="64">
        <f t="shared" si="2"/>
        <v>99.78583866097627</v>
      </c>
      <c r="I32" s="64">
        <f t="shared" si="3"/>
        <v>98.17688382855437</v>
      </c>
      <c r="J32" s="12">
        <v>1195761</v>
      </c>
      <c r="K32" s="2">
        <v>1189389</v>
      </c>
      <c r="L32" s="64">
        <f t="shared" si="4"/>
        <v>105.13062629406411</v>
      </c>
      <c r="M32" s="64">
        <f t="shared" si="5"/>
        <v>104.2961392358444</v>
      </c>
      <c r="N32" s="39">
        <v>2305863</v>
      </c>
      <c r="O32" s="2">
        <v>2337541</v>
      </c>
      <c r="P32" s="89">
        <f t="shared" si="6"/>
        <v>94.3400001227393</v>
      </c>
      <c r="Q32" s="89">
        <f t="shared" si="7"/>
        <v>96.97887577835851</v>
      </c>
      <c r="R32" s="2"/>
      <c r="S32" s="65"/>
      <c r="W32" s="9"/>
      <c r="X32" s="48"/>
    </row>
    <row r="33" spans="1:24" ht="15">
      <c r="A33" s="46">
        <v>40664</v>
      </c>
      <c r="B33" s="12">
        <v>10771209</v>
      </c>
      <c r="C33" s="2">
        <v>10589396</v>
      </c>
      <c r="D33" s="64">
        <f t="shared" si="0"/>
        <v>118.1061906574783</v>
      </c>
      <c r="E33" s="64">
        <f t="shared" si="1"/>
        <v>117.49228101584805</v>
      </c>
      <c r="F33" s="12">
        <v>1885039.9718485156</v>
      </c>
      <c r="G33" s="2">
        <v>1873535</v>
      </c>
      <c r="H33" s="64">
        <f t="shared" si="2"/>
        <v>98.67392241455022</v>
      </c>
      <c r="I33" s="64">
        <f t="shared" si="3"/>
        <v>97.57390036763346</v>
      </c>
      <c r="J33" s="12">
        <v>1218210</v>
      </c>
      <c r="K33" s="2">
        <v>1210257</v>
      </c>
      <c r="L33" s="64">
        <f t="shared" si="4"/>
        <v>107.10432959236155</v>
      </c>
      <c r="M33" s="64">
        <f t="shared" si="5"/>
        <v>106.12602990540128</v>
      </c>
      <c r="N33" s="39">
        <v>2312097</v>
      </c>
      <c r="O33" s="2">
        <v>2351024</v>
      </c>
      <c r="P33" s="89">
        <f t="shared" si="6"/>
        <v>94.5950523789944</v>
      </c>
      <c r="Q33" s="89">
        <f t="shared" si="7"/>
        <v>97.53825256880609</v>
      </c>
      <c r="R33" s="2"/>
      <c r="S33" s="65"/>
      <c r="W33" s="9"/>
      <c r="X33" s="48"/>
    </row>
    <row r="34" spans="1:24" ht="15">
      <c r="A34" s="46">
        <v>40695</v>
      </c>
      <c r="B34" s="12">
        <v>11045909</v>
      </c>
      <c r="C34" s="2">
        <v>10710393</v>
      </c>
      <c r="D34" s="64">
        <f aca="true" t="shared" si="8" ref="D34:D53">(B34/$B$2)*100</f>
        <v>121.1182731984084</v>
      </c>
      <c r="E34" s="64">
        <f t="shared" si="1"/>
        <v>118.83477623711227</v>
      </c>
      <c r="F34" s="12">
        <v>1889623.9999999995</v>
      </c>
      <c r="G34" s="2">
        <v>1882836</v>
      </c>
      <c r="H34" s="64">
        <f t="shared" si="2"/>
        <v>98.91387702820337</v>
      </c>
      <c r="I34" s="64">
        <f t="shared" si="3"/>
        <v>98.05829742844064</v>
      </c>
      <c r="J34" s="12">
        <v>1199684</v>
      </c>
      <c r="K34" s="2">
        <v>1196645</v>
      </c>
      <c r="L34" s="64">
        <f t="shared" si="4"/>
        <v>105.47553422044038</v>
      </c>
      <c r="M34" s="64">
        <f t="shared" si="5"/>
        <v>104.9324094437371</v>
      </c>
      <c r="N34" s="39">
        <v>2370549</v>
      </c>
      <c r="O34" s="2">
        <v>2381621</v>
      </c>
      <c r="P34" s="89">
        <f t="shared" si="6"/>
        <v>96.98650481444886</v>
      </c>
      <c r="Q34" s="89">
        <f t="shared" si="7"/>
        <v>98.80764748516924</v>
      </c>
      <c r="R34" s="2"/>
      <c r="S34" s="65"/>
      <c r="W34" s="9"/>
      <c r="X34" s="48"/>
    </row>
    <row r="35" spans="1:24" ht="15">
      <c r="A35" s="46">
        <v>40725</v>
      </c>
      <c r="B35" s="12">
        <v>11112453</v>
      </c>
      <c r="C35" s="2">
        <v>10766647</v>
      </c>
      <c r="D35" s="64">
        <f t="shared" si="8"/>
        <v>121.84792744159607</v>
      </c>
      <c r="E35" s="64">
        <f t="shared" si="1"/>
        <v>119.45892994486536</v>
      </c>
      <c r="F35" s="12">
        <v>1868398.0000000002</v>
      </c>
      <c r="G35" s="2">
        <v>1870008</v>
      </c>
      <c r="H35" s="64">
        <f t="shared" si="2"/>
        <v>97.80278511055172</v>
      </c>
      <c r="I35" s="64">
        <f t="shared" si="3"/>
        <v>97.39021383570497</v>
      </c>
      <c r="J35" s="12">
        <v>1184844</v>
      </c>
      <c r="K35" s="2">
        <v>1180853</v>
      </c>
      <c r="L35" s="64">
        <f t="shared" si="4"/>
        <v>104.1708098698353</v>
      </c>
      <c r="M35" s="64">
        <f t="shared" si="5"/>
        <v>103.54762731542377</v>
      </c>
      <c r="N35" s="39">
        <v>2376533</v>
      </c>
      <c r="O35" s="2">
        <v>2395971</v>
      </c>
      <c r="P35" s="89">
        <f t="shared" si="6"/>
        <v>97.2313287960707</v>
      </c>
      <c r="Q35" s="89">
        <f t="shared" si="7"/>
        <v>99.40299399135648</v>
      </c>
      <c r="R35" s="2"/>
      <c r="S35" s="65"/>
      <c r="W35" s="9"/>
      <c r="X35" s="48"/>
    </row>
    <row r="36" spans="1:24" ht="15">
      <c r="A36" s="46">
        <v>40756</v>
      </c>
      <c r="B36" s="12">
        <v>10886860</v>
      </c>
      <c r="C36" s="2">
        <v>10848603</v>
      </c>
      <c r="D36" s="64">
        <f t="shared" si="8"/>
        <v>119.3743026266851</v>
      </c>
      <c r="E36" s="64">
        <f t="shared" si="1"/>
        <v>120.36825445996845</v>
      </c>
      <c r="F36" s="12">
        <v>1876833</v>
      </c>
      <c r="G36" s="2">
        <v>1877160</v>
      </c>
      <c r="H36" s="64">
        <f t="shared" si="2"/>
        <v>98.2443219203789</v>
      </c>
      <c r="I36" s="64">
        <f t="shared" si="3"/>
        <v>97.76269074989624</v>
      </c>
      <c r="J36" s="12">
        <v>1166692</v>
      </c>
      <c r="K36" s="2">
        <v>1165376</v>
      </c>
      <c r="L36" s="64">
        <f t="shared" si="4"/>
        <v>102.57489636497115</v>
      </c>
      <c r="M36" s="64">
        <f t="shared" si="5"/>
        <v>102.19046717105287</v>
      </c>
      <c r="N36" s="39">
        <v>2509484</v>
      </c>
      <c r="O36" s="2">
        <v>2499770</v>
      </c>
      <c r="P36" s="89">
        <f>(N36/$N$2)*100</f>
        <v>102.67076615913967</v>
      </c>
      <c r="Q36" s="89">
        <f t="shared" si="7"/>
        <v>103.7093613778185</v>
      </c>
      <c r="R36" s="2"/>
      <c r="S36" s="65"/>
      <c r="W36" s="9"/>
      <c r="X36" s="48"/>
    </row>
    <row r="37" spans="1:24" ht="15">
      <c r="A37" s="46">
        <v>40787</v>
      </c>
      <c r="B37" s="12">
        <v>11061597</v>
      </c>
      <c r="C37" s="2">
        <v>10935831</v>
      </c>
      <c r="D37" s="64">
        <f t="shared" si="8"/>
        <v>121.29029194941718</v>
      </c>
      <c r="E37" s="64">
        <f t="shared" si="1"/>
        <v>121.33607327498402</v>
      </c>
      <c r="F37" s="12">
        <v>1864766</v>
      </c>
      <c r="G37" s="2">
        <v>1884133</v>
      </c>
      <c r="H37" s="64">
        <f t="shared" si="2"/>
        <v>97.61266517062374</v>
      </c>
      <c r="I37" s="64">
        <f t="shared" si="3"/>
        <v>98.12584532521161</v>
      </c>
      <c r="J37" s="12">
        <v>1155959</v>
      </c>
      <c r="K37" s="2">
        <v>1155248</v>
      </c>
      <c r="L37" s="64">
        <f t="shared" si="4"/>
        <v>101.63125711597891</v>
      </c>
      <c r="M37" s="64">
        <f t="shared" si="5"/>
        <v>101.30235462067563</v>
      </c>
      <c r="N37" s="39">
        <v>2537648</v>
      </c>
      <c r="O37" s="2">
        <v>2519698</v>
      </c>
      <c r="P37" s="89">
        <f>(N37/$N$2)*100</f>
        <v>103.8230426662248</v>
      </c>
      <c r="Q37" s="89">
        <f t="shared" si="7"/>
        <v>104.53612550153275</v>
      </c>
      <c r="R37" s="2"/>
      <c r="S37" s="65"/>
      <c r="W37" s="9"/>
      <c r="X37" s="48"/>
    </row>
    <row r="38" spans="1:24" ht="15">
      <c r="A38" s="46">
        <v>40817</v>
      </c>
      <c r="B38" s="12">
        <v>11078121</v>
      </c>
      <c r="C38" s="2">
        <v>11019063</v>
      </c>
      <c r="D38" s="64">
        <f t="shared" si="8"/>
        <v>121.47147743142057</v>
      </c>
      <c r="E38" s="64">
        <f t="shared" si="1"/>
        <v>122.25955536343467</v>
      </c>
      <c r="F38" s="12">
        <v>1869097</v>
      </c>
      <c r="G38" s="2">
        <v>1887843</v>
      </c>
      <c r="H38" s="64">
        <f t="shared" si="2"/>
        <v>97.8393748236601</v>
      </c>
      <c r="I38" s="64">
        <f t="shared" si="3"/>
        <v>98.31906251643778</v>
      </c>
      <c r="J38" s="12">
        <v>1154076</v>
      </c>
      <c r="K38" s="2">
        <v>1157111</v>
      </c>
      <c r="L38" s="64">
        <f t="shared" si="4"/>
        <v>101.46570482809554</v>
      </c>
      <c r="M38" s="64">
        <f t="shared" si="5"/>
        <v>101.46571892570651</v>
      </c>
      <c r="N38" s="39">
        <v>2579366</v>
      </c>
      <c r="O38" s="2">
        <v>2529474</v>
      </c>
      <c r="P38" s="89">
        <f t="shared" si="6"/>
        <v>105.52985531082703</v>
      </c>
      <c r="Q38" s="89">
        <f t="shared" si="7"/>
        <v>104.9417079018454</v>
      </c>
      <c r="R38" s="2"/>
      <c r="S38" s="65"/>
      <c r="W38" s="9"/>
      <c r="X38" s="48"/>
    </row>
    <row r="39" spans="1:23" ht="15">
      <c r="A39" s="46">
        <v>40848</v>
      </c>
      <c r="B39" s="12">
        <v>10984191</v>
      </c>
      <c r="C39" s="2">
        <v>11096131</v>
      </c>
      <c r="D39" s="64">
        <f t="shared" si="8"/>
        <v>120.44153599323504</v>
      </c>
      <c r="E39" s="64">
        <f t="shared" si="1"/>
        <v>123.11464616496191</v>
      </c>
      <c r="F39" s="12">
        <v>1878909</v>
      </c>
      <c r="G39" s="2">
        <v>1894222</v>
      </c>
      <c r="H39" s="64">
        <f t="shared" si="2"/>
        <v>98.35299179793684</v>
      </c>
      <c r="I39" s="64">
        <f t="shared" si="3"/>
        <v>98.6512815091148</v>
      </c>
      <c r="J39" s="12">
        <v>1142647</v>
      </c>
      <c r="K39" s="2">
        <v>1147332</v>
      </c>
      <c r="L39" s="64">
        <f t="shared" si="4"/>
        <v>100.46087365538222</v>
      </c>
      <c r="M39" s="64">
        <f t="shared" si="5"/>
        <v>100.6082097797607</v>
      </c>
      <c r="N39" s="39">
        <v>2543634</v>
      </c>
      <c r="O39" s="2">
        <v>2531207</v>
      </c>
      <c r="P39" s="89">
        <f t="shared" si="6"/>
        <v>104.0679484740437</v>
      </c>
      <c r="Q39" s="89">
        <f t="shared" si="7"/>
        <v>105.01360584576335</v>
      </c>
      <c r="R39" s="2"/>
      <c r="S39" s="65"/>
      <c r="W39" s="48"/>
    </row>
    <row r="40" spans="1:23" ht="15">
      <c r="A40" s="46">
        <v>40878</v>
      </c>
      <c r="B40" s="12">
        <v>11030939</v>
      </c>
      <c r="C40" s="2">
        <v>11181982</v>
      </c>
      <c r="D40" s="64">
        <f t="shared" si="8"/>
        <v>120.95412730966532</v>
      </c>
      <c r="E40" s="64">
        <f t="shared" si="1"/>
        <v>124.06718678366117</v>
      </c>
      <c r="F40" s="12">
        <v>1880740</v>
      </c>
      <c r="G40" s="2">
        <v>1897563</v>
      </c>
      <c r="H40" s="64">
        <f t="shared" si="2"/>
        <v>98.4488369548774</v>
      </c>
      <c r="I40" s="64">
        <f t="shared" si="3"/>
        <v>98.82528114142926</v>
      </c>
      <c r="J40" s="12">
        <v>1121777</v>
      </c>
      <c r="K40" s="2">
        <v>1134072</v>
      </c>
      <c r="L40" s="64">
        <f t="shared" si="4"/>
        <v>98.62599513805549</v>
      </c>
      <c r="M40" s="64">
        <f t="shared" si="5"/>
        <v>99.4454557890417</v>
      </c>
      <c r="N40" s="39">
        <v>2554200</v>
      </c>
      <c r="O40" s="2">
        <v>2534891</v>
      </c>
      <c r="P40" s="89">
        <f t="shared" si="6"/>
        <v>104.50023627314403</v>
      </c>
      <c r="Q40" s="89">
        <f t="shared" si="7"/>
        <v>105.16644602198593</v>
      </c>
      <c r="R40" s="2"/>
      <c r="S40" s="65"/>
      <c r="W40" s="48"/>
    </row>
    <row r="41" spans="1:19" ht="15">
      <c r="A41" s="46">
        <v>40909</v>
      </c>
      <c r="B41" s="12">
        <v>10957242</v>
      </c>
      <c r="C41" s="2">
        <v>11276384</v>
      </c>
      <c r="D41" s="64">
        <f t="shared" si="8"/>
        <v>120.14604049852981</v>
      </c>
      <c r="E41" s="64">
        <f t="shared" si="1"/>
        <v>125.11460311528748</v>
      </c>
      <c r="F41" s="12">
        <v>1900471</v>
      </c>
      <c r="G41" s="2">
        <v>1907154</v>
      </c>
      <c r="H41" s="64">
        <f t="shared" si="2"/>
        <v>99.4816719038638</v>
      </c>
      <c r="I41" s="64">
        <f t="shared" si="3"/>
        <v>99.32478143281745</v>
      </c>
      <c r="J41" s="12">
        <v>1139504</v>
      </c>
      <c r="K41" s="2">
        <v>1145495</v>
      </c>
      <c r="L41" s="64">
        <f t="shared" si="4"/>
        <v>100.18454288490028</v>
      </c>
      <c r="M41" s="64">
        <f t="shared" si="5"/>
        <v>100.44712538451554</v>
      </c>
      <c r="N41" s="39">
        <v>2563237</v>
      </c>
      <c r="O41" s="2">
        <v>2549653</v>
      </c>
      <c r="P41" s="89">
        <f t="shared" si="6"/>
        <v>104.8699679445873</v>
      </c>
      <c r="Q41" s="89">
        <f t="shared" si="7"/>
        <v>105.77888540347276</v>
      </c>
      <c r="R41" s="2"/>
      <c r="S41" s="65"/>
    </row>
    <row r="42" spans="1:19" ht="15">
      <c r="A42" s="46">
        <v>40940</v>
      </c>
      <c r="B42" s="12">
        <v>10845430</v>
      </c>
      <c r="C42" s="2">
        <v>11313186</v>
      </c>
      <c r="D42" s="64">
        <f t="shared" si="8"/>
        <v>118.92002312296927</v>
      </c>
      <c r="E42" s="64">
        <f t="shared" si="1"/>
        <v>125.52293149642888</v>
      </c>
      <c r="F42" s="12">
        <v>1921116</v>
      </c>
      <c r="G42" s="2">
        <v>1915635</v>
      </c>
      <c r="H42" s="64">
        <f t="shared" si="2"/>
        <v>100.56235091262282</v>
      </c>
      <c r="I42" s="64">
        <f t="shared" si="3"/>
        <v>99.76647280715414</v>
      </c>
      <c r="J42" s="12">
        <v>1138592</v>
      </c>
      <c r="K42" s="2">
        <v>1137965</v>
      </c>
      <c r="L42" s="64">
        <f t="shared" si="4"/>
        <v>100.10436036416228</v>
      </c>
      <c r="M42" s="64">
        <f t="shared" si="5"/>
        <v>99.78682843503485</v>
      </c>
      <c r="N42" s="39">
        <v>2576419</v>
      </c>
      <c r="O42" s="2">
        <v>2572257</v>
      </c>
      <c r="P42" s="89">
        <f t="shared" si="6"/>
        <v>105.4092844094501</v>
      </c>
      <c r="Q42" s="89">
        <f t="shared" si="7"/>
        <v>106.71667024151155</v>
      </c>
      <c r="R42" s="2"/>
      <c r="S42" s="65"/>
    </row>
    <row r="43" spans="1:19" ht="15">
      <c r="A43" s="46">
        <v>40969</v>
      </c>
      <c r="B43" s="12">
        <v>11257343</v>
      </c>
      <c r="C43" s="2">
        <v>11445025</v>
      </c>
      <c r="D43" s="64">
        <f t="shared" si="8"/>
        <v>123.43664473084021</v>
      </c>
      <c r="E43" s="64">
        <f t="shared" si="1"/>
        <v>126.98572171003958</v>
      </c>
      <c r="F43" s="12">
        <v>1932074</v>
      </c>
      <c r="G43" s="2">
        <v>1917822</v>
      </c>
      <c r="H43" s="64">
        <f t="shared" si="2"/>
        <v>101.1359561719099</v>
      </c>
      <c r="I43" s="64">
        <f aca="true" t="shared" si="9" ref="I43:I53">(G43/$G$2)*100</f>
        <v>99.88037199777722</v>
      </c>
      <c r="J43" s="12">
        <v>1136096</v>
      </c>
      <c r="K43" s="2">
        <v>1133106</v>
      </c>
      <c r="L43" s="64">
        <f t="shared" si="4"/>
        <v>99.8849134653004</v>
      </c>
      <c r="M43" s="64">
        <f t="shared" si="5"/>
        <v>99.36074837161829</v>
      </c>
      <c r="N43" s="39">
        <v>2574644</v>
      </c>
      <c r="O43" s="2">
        <v>2594726</v>
      </c>
      <c r="P43" s="89">
        <f t="shared" si="6"/>
        <v>105.33666365955392</v>
      </c>
      <c r="Q43" s="89">
        <f t="shared" si="7"/>
        <v>107.64885425876041</v>
      </c>
      <c r="R43" s="2"/>
      <c r="S43" s="65"/>
    </row>
    <row r="44" spans="1:19" ht="15">
      <c r="A44" s="46">
        <v>41000</v>
      </c>
      <c r="B44" s="12">
        <v>11521869</v>
      </c>
      <c r="C44" s="2">
        <v>11510687</v>
      </c>
      <c r="D44" s="64">
        <f t="shared" si="8"/>
        <v>126.3371694713647</v>
      </c>
      <c r="E44" s="64">
        <f t="shared" si="1"/>
        <v>127.71425978303851</v>
      </c>
      <c r="F44" s="12">
        <v>1937480</v>
      </c>
      <c r="G44" s="2">
        <v>1919668</v>
      </c>
      <c r="H44" s="64">
        <f t="shared" si="2"/>
        <v>101.4189375582674</v>
      </c>
      <c r="I44" s="64">
        <f t="shared" si="9"/>
        <v>99.97651187244124</v>
      </c>
      <c r="J44" s="12">
        <v>1121103</v>
      </c>
      <c r="K44" s="2">
        <v>1115135</v>
      </c>
      <c r="L44" s="64">
        <f t="shared" si="4"/>
        <v>98.56673744180833</v>
      </c>
      <c r="M44" s="64">
        <f t="shared" si="5"/>
        <v>97.78489226549374</v>
      </c>
      <c r="N44" s="39">
        <v>2569269</v>
      </c>
      <c r="O44" s="2">
        <v>2602850</v>
      </c>
      <c r="P44" s="89">
        <f t="shared" si="6"/>
        <v>105.11675575493872</v>
      </c>
      <c r="Q44" s="89">
        <f t="shared" si="7"/>
        <v>107.98589920762906</v>
      </c>
      <c r="R44" s="2"/>
      <c r="S44" s="65"/>
    </row>
    <row r="45" spans="1:19" ht="15">
      <c r="A45" s="46">
        <v>41030</v>
      </c>
      <c r="B45" s="12">
        <v>11820778</v>
      </c>
      <c r="C45" s="2">
        <v>11628267</v>
      </c>
      <c r="D45" s="64">
        <f t="shared" si="8"/>
        <v>129.61470343651536</v>
      </c>
      <c r="E45" s="64">
        <f t="shared" si="1"/>
        <v>129.01884244307348</v>
      </c>
      <c r="F45" s="12">
        <v>1931182</v>
      </c>
      <c r="G45" s="2">
        <v>1920704</v>
      </c>
      <c r="H45" s="64">
        <f t="shared" si="2"/>
        <v>101.0892637197029</v>
      </c>
      <c r="I45" s="64">
        <f t="shared" si="9"/>
        <v>100.0304668616893</v>
      </c>
      <c r="J45" s="12">
        <v>1113613</v>
      </c>
      <c r="K45" s="2">
        <v>1106349</v>
      </c>
      <c r="L45" s="64">
        <f t="shared" si="4"/>
        <v>97.90822090636141</v>
      </c>
      <c r="M45" s="64">
        <f t="shared" si="5"/>
        <v>97.014458135595</v>
      </c>
      <c r="N45" s="39">
        <v>2574350</v>
      </c>
      <c r="O45" s="2">
        <v>2616545</v>
      </c>
      <c r="P45" s="89">
        <f t="shared" si="6"/>
        <v>105.32463520858522</v>
      </c>
      <c r="Q45" s="89">
        <f t="shared" si="7"/>
        <v>108.55407136109487</v>
      </c>
      <c r="R45" s="2"/>
      <c r="S45" s="65"/>
    </row>
    <row r="46" spans="1:19" ht="15">
      <c r="A46" s="46">
        <v>41061</v>
      </c>
      <c r="B46" s="12">
        <v>12087084</v>
      </c>
      <c r="C46" s="2">
        <v>11685912</v>
      </c>
      <c r="D46" s="64">
        <f t="shared" si="8"/>
        <v>132.53474585786566</v>
      </c>
      <c r="E46" s="64">
        <f t="shared" si="1"/>
        <v>129.65842968101967</v>
      </c>
      <c r="F46" s="12">
        <v>1935759</v>
      </c>
      <c r="G46" s="2">
        <v>1924671</v>
      </c>
      <c r="H46" s="64">
        <f t="shared" si="2"/>
        <v>101.32885043915508</v>
      </c>
      <c r="I46" s="64">
        <f t="shared" si="9"/>
        <v>100.23706864001657</v>
      </c>
      <c r="J46" s="12">
        <v>1104403</v>
      </c>
      <c r="K46" s="2">
        <v>1101610</v>
      </c>
      <c r="L46" s="64">
        <f t="shared" si="4"/>
        <v>97.09848295022442</v>
      </c>
      <c r="M46" s="64">
        <f t="shared" si="5"/>
        <v>96.59890073272793</v>
      </c>
      <c r="N46" s="39">
        <v>2610813</v>
      </c>
      <c r="O46" s="2">
        <v>2620886</v>
      </c>
      <c r="P46" s="89">
        <f t="shared" si="6"/>
        <v>106.81644952039619</v>
      </c>
      <c r="Q46" s="89">
        <f t="shared" si="7"/>
        <v>108.73416886516169</v>
      </c>
      <c r="R46" s="2"/>
      <c r="S46" s="65"/>
    </row>
    <row r="47" spans="1:19" ht="15">
      <c r="A47" s="46">
        <v>41091</v>
      </c>
      <c r="B47" s="12">
        <v>12107944</v>
      </c>
      <c r="C47" s="2">
        <v>11755333</v>
      </c>
      <c r="D47" s="64">
        <f t="shared" si="8"/>
        <v>132.76347553316162</v>
      </c>
      <c r="E47" s="64">
        <f t="shared" si="1"/>
        <v>130.42867489995388</v>
      </c>
      <c r="F47" s="12">
        <v>1938997</v>
      </c>
      <c r="G47" s="2">
        <v>1933444</v>
      </c>
      <c r="H47" s="64">
        <f t="shared" si="2"/>
        <v>101.49834613449835</v>
      </c>
      <c r="I47" s="64">
        <f t="shared" si="9"/>
        <v>100.6939674051452</v>
      </c>
      <c r="J47" s="12">
        <v>1103934</v>
      </c>
      <c r="K47" s="2">
        <v>1100217</v>
      </c>
      <c r="L47" s="64">
        <f t="shared" si="4"/>
        <v>97.05724873725717</v>
      </c>
      <c r="M47" s="64">
        <f t="shared" si="5"/>
        <v>96.4767501815159</v>
      </c>
      <c r="N47" s="39">
        <v>2613791</v>
      </c>
      <c r="O47" s="2">
        <v>2633220</v>
      </c>
      <c r="P47" s="89">
        <f t="shared" si="6"/>
        <v>106.93828872782767</v>
      </c>
      <c r="Q47" s="89">
        <f t="shared" si="7"/>
        <v>109.24587644755289</v>
      </c>
      <c r="R47" s="2"/>
      <c r="S47" s="65"/>
    </row>
    <row r="48" spans="1:19" ht="15">
      <c r="A48" s="46">
        <v>41122</v>
      </c>
      <c r="B48" s="12">
        <v>11716148</v>
      </c>
      <c r="C48" s="2">
        <v>11794029</v>
      </c>
      <c r="D48" s="64">
        <f t="shared" si="8"/>
        <v>128.46743661359028</v>
      </c>
      <c r="E48" s="64">
        <f t="shared" si="1"/>
        <v>130.85801773557824</v>
      </c>
      <c r="F48" s="12">
        <v>1937355</v>
      </c>
      <c r="G48" s="110">
        <v>1931989</v>
      </c>
      <c r="H48" s="64">
        <f t="shared" si="2"/>
        <v>101.41239433346263</v>
      </c>
      <c r="I48" s="64">
        <f t="shared" si="9"/>
        <v>100.61819085171284</v>
      </c>
      <c r="J48" s="12">
        <v>1101083</v>
      </c>
      <c r="K48" s="2">
        <v>1099839</v>
      </c>
      <c r="L48" s="64">
        <f t="shared" si="4"/>
        <v>96.80659044052031</v>
      </c>
      <c r="M48" s="64">
        <f t="shared" si="5"/>
        <v>96.443603800785</v>
      </c>
      <c r="N48" s="39">
        <v>2600540</v>
      </c>
      <c r="O48" s="2">
        <v>2594797</v>
      </c>
      <c r="P48" s="89">
        <f t="shared" si="6"/>
        <v>106.39614925916607</v>
      </c>
      <c r="Q48" s="89">
        <f t="shared" si="7"/>
        <v>107.65179987562028</v>
      </c>
      <c r="R48" s="2"/>
      <c r="S48" s="65"/>
    </row>
    <row r="49" spans="1:19" ht="15">
      <c r="A49" s="46">
        <v>41153</v>
      </c>
      <c r="B49" s="12">
        <v>12069085</v>
      </c>
      <c r="C49" s="2">
        <v>11896664</v>
      </c>
      <c r="D49" s="64">
        <f t="shared" si="8"/>
        <v>132.337387016751</v>
      </c>
      <c r="E49" s="64">
        <f t="shared" si="1"/>
        <v>131.99678148207158</v>
      </c>
      <c r="F49" s="12">
        <v>1937908</v>
      </c>
      <c r="G49" s="110">
        <v>1941938</v>
      </c>
      <c r="H49" s="64">
        <f t="shared" si="2"/>
        <v>101.44134155999902</v>
      </c>
      <c r="I49" s="64">
        <f t="shared" si="9"/>
        <v>101.13633582085278</v>
      </c>
      <c r="J49" s="12">
        <v>1097163</v>
      </c>
      <c r="K49" s="2">
        <v>1096484</v>
      </c>
      <c r="L49" s="64">
        <f t="shared" si="4"/>
        <v>96.46194627243594</v>
      </c>
      <c r="M49" s="64">
        <f t="shared" si="5"/>
        <v>96.14940774958875</v>
      </c>
      <c r="N49" s="39">
        <v>2613470</v>
      </c>
      <c r="O49" s="2">
        <v>2600317</v>
      </c>
      <c r="P49" s="89">
        <f t="shared" si="6"/>
        <v>106.92515562319855</v>
      </c>
      <c r="Q49" s="89">
        <f t="shared" si="7"/>
        <v>107.8808112145857</v>
      </c>
      <c r="R49" s="2"/>
      <c r="S49" s="65"/>
    </row>
    <row r="50" spans="1:19" ht="15">
      <c r="A50" s="46">
        <v>41183</v>
      </c>
      <c r="B50" s="77">
        <v>11743906</v>
      </c>
      <c r="C50" s="2">
        <v>11623840</v>
      </c>
      <c r="D50" s="64">
        <f t="shared" si="8"/>
        <v>128.77180278458093</v>
      </c>
      <c r="E50" s="64">
        <f t="shared" si="1"/>
        <v>128.96972365215686</v>
      </c>
      <c r="F50" s="84">
        <v>1987922</v>
      </c>
      <c r="G50" s="110">
        <v>1995149</v>
      </c>
      <c r="H50" s="64">
        <f t="shared" si="2"/>
        <v>104.05936432309292</v>
      </c>
      <c r="I50" s="64">
        <f t="shared" si="9"/>
        <v>103.90757031204836</v>
      </c>
      <c r="J50" s="12">
        <v>1079239</v>
      </c>
      <c r="K50" s="2">
        <v>1082074</v>
      </c>
      <c r="L50" s="64">
        <f t="shared" si="4"/>
        <v>94.88607839775631</v>
      </c>
      <c r="M50" s="64">
        <f t="shared" si="5"/>
        <v>94.88581159527043</v>
      </c>
      <c r="N50" s="39">
        <v>2688851</v>
      </c>
      <c r="O50" s="2">
        <v>2635172</v>
      </c>
      <c r="P50" s="89">
        <f t="shared" si="6"/>
        <v>110.0092259037192</v>
      </c>
      <c r="Q50" s="89">
        <f t="shared" si="7"/>
        <v>109.3268601674189</v>
      </c>
      <c r="R50" s="2"/>
      <c r="S50" s="65"/>
    </row>
    <row r="51" spans="1:19" ht="15">
      <c r="A51" s="107">
        <v>41214</v>
      </c>
      <c r="B51" s="77">
        <v>11996881</v>
      </c>
      <c r="C51" s="12">
        <v>12021169</v>
      </c>
      <c r="D51" s="101">
        <f t="shared" si="8"/>
        <v>131.54567093453286</v>
      </c>
      <c r="E51" s="64">
        <f t="shared" si="1"/>
        <v>133.37819893476467</v>
      </c>
      <c r="F51" s="12">
        <v>1933781</v>
      </c>
      <c r="G51" s="90">
        <v>1940883</v>
      </c>
      <c r="H51" s="64">
        <f t="shared" si="2"/>
        <v>101.22531044984409</v>
      </c>
      <c r="I51" s="64">
        <f t="shared" si="9"/>
        <v>101.08139130960112</v>
      </c>
      <c r="J51" s="12">
        <v>1071133</v>
      </c>
      <c r="K51" s="2">
        <v>1075521</v>
      </c>
      <c r="L51" s="64">
        <f t="shared" si="4"/>
        <v>94.17340349303898</v>
      </c>
      <c r="M51" s="64">
        <f t="shared" si="5"/>
        <v>94.31118664043017</v>
      </c>
      <c r="N51" s="39">
        <v>2622715</v>
      </c>
      <c r="O51" s="12">
        <v>2615119</v>
      </c>
      <c r="P51" s="102">
        <f t="shared" si="6"/>
        <v>107.30339721913668</v>
      </c>
      <c r="Q51" s="89">
        <f t="shared" si="7"/>
        <v>108.4949100985288</v>
      </c>
      <c r="R51" s="2"/>
      <c r="S51" s="65"/>
    </row>
    <row r="52" spans="1:19" ht="15">
      <c r="A52" s="107">
        <v>41244</v>
      </c>
      <c r="B52" s="77">
        <v>11939620</v>
      </c>
      <c r="C52" s="77">
        <v>12059229</v>
      </c>
      <c r="D52" s="101">
        <f t="shared" si="8"/>
        <v>130.9178046863487</v>
      </c>
      <c r="E52" s="64">
        <f aca="true" t="shared" si="10" ref="E52:E57">(C52/$C$2)*100</f>
        <v>133.80048517426908</v>
      </c>
      <c r="F52" s="12">
        <v>1910505</v>
      </c>
      <c r="G52" s="90">
        <v>1933246</v>
      </c>
      <c r="H52" s="64">
        <f t="shared" si="2"/>
        <v>100.00690964539385</v>
      </c>
      <c r="I52" s="64">
        <f t="shared" si="9"/>
        <v>100.68365554426575</v>
      </c>
      <c r="J52" s="12">
        <v>1056852</v>
      </c>
      <c r="K52" s="12">
        <v>1068432</v>
      </c>
      <c r="L52" s="64">
        <f t="shared" si="4"/>
        <v>92.91782610415815</v>
      </c>
      <c r="M52" s="64">
        <f t="shared" si="5"/>
        <v>93.68956046846884</v>
      </c>
      <c r="N52" s="39">
        <v>2662608</v>
      </c>
      <c r="O52" s="12">
        <v>2643230</v>
      </c>
      <c r="P52" s="89">
        <f t="shared" si="6"/>
        <v>108.9355434589161</v>
      </c>
      <c r="Q52" s="89">
        <f t="shared" si="7"/>
        <v>109.66116693723471</v>
      </c>
      <c r="R52" s="2"/>
      <c r="S52" s="65"/>
    </row>
    <row r="53" spans="1:19" ht="15">
      <c r="A53" s="107">
        <v>41275</v>
      </c>
      <c r="B53" s="12">
        <v>11818115</v>
      </c>
      <c r="C53" s="77">
        <v>12108630</v>
      </c>
      <c r="D53" s="101">
        <f t="shared" si="8"/>
        <v>129.58550367020118</v>
      </c>
      <c r="E53" s="64">
        <f t="shared" si="10"/>
        <v>134.34860294930212</v>
      </c>
      <c r="F53" s="12">
        <v>1913440</v>
      </c>
      <c r="G53" s="96">
        <v>1931206</v>
      </c>
      <c r="H53" s="64">
        <f t="shared" si="2"/>
        <v>100.16054456381032</v>
      </c>
      <c r="I53" s="64">
        <f t="shared" si="9"/>
        <v>100.57741212914408</v>
      </c>
      <c r="J53" s="12">
        <v>1050279</v>
      </c>
      <c r="K53" s="77">
        <v>1055798</v>
      </c>
      <c r="L53" s="64">
        <f t="shared" si="4"/>
        <v>92.3399316866024</v>
      </c>
      <c r="M53" s="64">
        <f t="shared" si="5"/>
        <v>92.58169969028303</v>
      </c>
      <c r="N53" s="39">
        <v>2667984</v>
      </c>
      <c r="O53" s="77">
        <v>2653764</v>
      </c>
      <c r="P53" s="89">
        <f t="shared" si="6"/>
        <v>109.15549227662981</v>
      </c>
      <c r="Q53" s="89">
        <f t="shared" si="7"/>
        <v>110.0981969090937</v>
      </c>
      <c r="R53" s="2"/>
      <c r="S53" s="65"/>
    </row>
    <row r="54" spans="1:19" ht="15">
      <c r="A54" s="107">
        <v>41306</v>
      </c>
      <c r="B54" s="12">
        <v>11748042</v>
      </c>
      <c r="C54" s="12">
        <v>12178497</v>
      </c>
      <c r="D54" s="101">
        <f>(B54/$B$2)*100</f>
        <v>128.81715398002794</v>
      </c>
      <c r="E54" s="64">
        <f t="shared" si="10"/>
        <v>135.12379666174184</v>
      </c>
      <c r="F54" s="12">
        <v>1927111.9999999998</v>
      </c>
      <c r="G54" s="110">
        <v>1932769</v>
      </c>
      <c r="H54" s="64">
        <f>(F54/$F$2)*100</f>
        <v>100.87621632005894</v>
      </c>
      <c r="I54" s="64">
        <f>(G54/$G$2)*100</f>
        <v>100.65881333396524</v>
      </c>
      <c r="J54" s="12">
        <v>1042120</v>
      </c>
      <c r="K54" s="2">
        <v>1041546</v>
      </c>
      <c r="L54" s="64">
        <f>(J54/$J$2)*100</f>
        <v>91.6225970520615</v>
      </c>
      <c r="M54" s="64">
        <f>(K54/$K$2)*100</f>
        <v>91.33195837235488</v>
      </c>
      <c r="N54" s="39">
        <v>2670744</v>
      </c>
      <c r="O54" s="2">
        <v>2665575</v>
      </c>
      <c r="P54" s="89">
        <f>(N54/$N$2)*100</f>
        <v>109.26841242858107</v>
      </c>
      <c r="Q54" s="89">
        <f>(O54/$O$2)*100</f>
        <v>110.58820649686913</v>
      </c>
      <c r="S54" s="65"/>
    </row>
    <row r="55" spans="1:19" ht="15">
      <c r="A55" s="107">
        <v>41334</v>
      </c>
      <c r="B55" s="12">
        <v>12030850</v>
      </c>
      <c r="C55" s="112">
        <v>12198537</v>
      </c>
      <c r="D55" s="101">
        <f>(B55/$B$2)*100</f>
        <v>131.91814065361862</v>
      </c>
      <c r="E55" s="64">
        <f t="shared" si="10"/>
        <v>135.3461460111814</v>
      </c>
      <c r="F55" s="112">
        <v>1938193</v>
      </c>
      <c r="G55" s="111">
        <v>1935152</v>
      </c>
      <c r="H55" s="64">
        <f>(F55/$F$2)*100</f>
        <v>101.45626011255393</v>
      </c>
      <c r="I55" s="64">
        <f>(G55/$G$2)*100</f>
        <v>100.78292022525687</v>
      </c>
      <c r="J55" s="112">
        <v>1034903</v>
      </c>
      <c r="K55" s="2">
        <v>1032180</v>
      </c>
      <c r="L55" s="64">
        <f>(J55/$J$2)*100</f>
        <v>90.98808252117759</v>
      </c>
      <c r="M55" s="64">
        <f>(K55/$K$2)*100</f>
        <v>90.51066471646692</v>
      </c>
      <c r="N55" s="130">
        <v>2651342</v>
      </c>
      <c r="O55" s="2">
        <v>2671989</v>
      </c>
      <c r="P55" s="89">
        <f>(N55/$N$2)*100</f>
        <v>108.47461649084262</v>
      </c>
      <c r="Q55" s="89">
        <f>(O55/$O$2)*100</f>
        <v>110.85430771573222</v>
      </c>
      <c r="S55" s="65"/>
    </row>
    <row r="56" spans="1:19" ht="15">
      <c r="A56" s="107">
        <v>41365</v>
      </c>
      <c r="B56" s="12">
        <v>12262422</v>
      </c>
      <c r="C56" s="112">
        <v>12250554</v>
      </c>
      <c r="D56" s="101">
        <f>(B56/$B$2)*100</f>
        <v>134.45732513912378</v>
      </c>
      <c r="E56" s="64">
        <f t="shared" si="10"/>
        <v>135.92328903063228</v>
      </c>
      <c r="F56" s="112">
        <v>1948982</v>
      </c>
      <c r="G56" s="111">
        <v>1939321</v>
      </c>
      <c r="H56" s="64">
        <f>(F56/$F$2)*100</f>
        <v>102.02101893190492</v>
      </c>
      <c r="I56" s="64">
        <f>(G56/$G$2)*100</f>
        <v>101.0000421848854</v>
      </c>
      <c r="J56" s="112">
        <v>1027778</v>
      </c>
      <c r="K56" s="2">
        <v>1022310</v>
      </c>
      <c r="L56" s="64">
        <f>(J56/$J$2)*100</f>
        <v>90.361656577912</v>
      </c>
      <c r="M56" s="131">
        <f>(K56/$K$2)*100</f>
        <v>89.64517588627109</v>
      </c>
      <c r="N56" s="112">
        <v>2649513</v>
      </c>
      <c r="O56" s="2">
        <v>2684647</v>
      </c>
      <c r="P56" s="89">
        <f>(N56/$N$2)*100</f>
        <v>108.39978643362566</v>
      </c>
      <c r="Q56" s="89">
        <f>(O56/$O$2)*100</f>
        <v>111.3794572680192</v>
      </c>
      <c r="R56" s="48"/>
      <c r="S56" s="65"/>
    </row>
    <row r="57" spans="1:19" ht="15">
      <c r="A57" s="107">
        <v>41395</v>
      </c>
      <c r="B57" s="12">
        <v>12354071</v>
      </c>
      <c r="C57" s="2">
        <v>12256763</v>
      </c>
      <c r="D57" s="101">
        <f>(B57/$B$2)*100</f>
        <v>135.46225543688027</v>
      </c>
      <c r="E57" s="64">
        <f t="shared" si="10"/>
        <v>135.99217960501701</v>
      </c>
      <c r="F57" s="12">
        <v>1958586</v>
      </c>
      <c r="G57" s="111">
        <v>1948176</v>
      </c>
      <c r="H57" s="64">
        <f>(F57/$F$2)*100</f>
        <v>102.5237479801065</v>
      </c>
      <c r="I57" s="64">
        <f>(G57/$G$2)*100</f>
        <v>101.46121151866107</v>
      </c>
      <c r="J57" s="2">
        <v>1022716</v>
      </c>
      <c r="K57" s="2">
        <v>1016050</v>
      </c>
      <c r="L57" s="64">
        <f>(J57/$J$2)*100</f>
        <v>89.91660842004387</v>
      </c>
      <c r="M57" s="131">
        <f>(K57/$K$2)*100</f>
        <v>89.09624376093919</v>
      </c>
      <c r="N57" s="39">
        <v>2650756</v>
      </c>
      <c r="O57" s="2">
        <v>2695323</v>
      </c>
      <c r="P57" s="89">
        <f>(N57/$N$2)*100</f>
        <v>108.45064141510225</v>
      </c>
      <c r="Q57" s="89">
        <f>(O57/$O$2)*100</f>
        <v>111.82237847359792</v>
      </c>
      <c r="S57" s="65"/>
    </row>
    <row r="58" ht="15">
      <c r="S58" s="65"/>
    </row>
    <row r="59" ht="15">
      <c r="S59" s="65"/>
    </row>
    <row r="60" ht="15">
      <c r="S60" s="65"/>
    </row>
    <row r="61" ht="15">
      <c r="S61" s="65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D1">
      <pane ySplit="1" topLeftCell="A2" activePane="bottomLeft" state="frozen"/>
      <selection pane="topLeft" activeCell="X1" sqref="X1"/>
      <selection pane="bottomLeft" activeCell="F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6" t="s">
        <v>175</v>
      </c>
      <c r="B1" s="151" t="s">
        <v>176</v>
      </c>
      <c r="C1" s="21">
        <v>41030</v>
      </c>
      <c r="D1" s="55">
        <v>41365</v>
      </c>
      <c r="E1" s="55">
        <v>41395</v>
      </c>
      <c r="F1" s="30" t="s">
        <v>275</v>
      </c>
      <c r="G1" s="31" t="s">
        <v>276</v>
      </c>
      <c r="H1" s="13" t="s">
        <v>277</v>
      </c>
      <c r="I1" s="30" t="s">
        <v>278</v>
      </c>
      <c r="J1" s="54" t="s">
        <v>280</v>
      </c>
      <c r="K1" s="54" t="s">
        <v>279</v>
      </c>
      <c r="L1" s="38" t="s">
        <v>281</v>
      </c>
      <c r="M1" s="38" t="s">
        <v>282</v>
      </c>
    </row>
    <row r="2" spans="1:14" ht="15">
      <c r="A2" s="152" t="s">
        <v>177</v>
      </c>
      <c r="B2" s="4" t="s">
        <v>178</v>
      </c>
      <c r="C2" s="12">
        <v>88659</v>
      </c>
      <c r="D2" s="12">
        <v>93729</v>
      </c>
      <c r="E2" s="12">
        <v>94830</v>
      </c>
      <c r="F2" s="29">
        <f>E2/$E$90</f>
        <v>0.007676012223015393</v>
      </c>
      <c r="G2" s="15">
        <f>(E2-C2)/C2</f>
        <v>0.069603762731364</v>
      </c>
      <c r="H2" s="9">
        <f>E2-C2</f>
        <v>6171</v>
      </c>
      <c r="I2" s="26">
        <f>H2/$H$90</f>
        <v>0.011571500094694662</v>
      </c>
      <c r="J2" s="2">
        <v>93825.98</v>
      </c>
      <c r="K2" s="8">
        <v>94059.28</v>
      </c>
      <c r="L2" s="26">
        <f>(K2-J2)/J2</f>
        <v>0.002486518126429406</v>
      </c>
      <c r="M2" s="77">
        <f>K2-J2</f>
        <v>233.3000000000029</v>
      </c>
      <c r="N2" s="2"/>
    </row>
    <row r="3" spans="1:14" ht="15">
      <c r="A3" s="153" t="s">
        <v>179</v>
      </c>
      <c r="B3" s="5" t="s">
        <v>180</v>
      </c>
      <c r="C3" s="12">
        <v>34854</v>
      </c>
      <c r="D3" s="12">
        <v>32407</v>
      </c>
      <c r="E3" s="12">
        <v>32154</v>
      </c>
      <c r="F3" s="29">
        <f aca="true" t="shared" si="0" ref="F3:F66">E3/$E$90</f>
        <v>0.002602704808803511</v>
      </c>
      <c r="G3" s="15">
        <f aca="true" t="shared" si="1" ref="G3:G66">(E3-C3)/C3</f>
        <v>-0.07746600103288001</v>
      </c>
      <c r="H3" s="9">
        <f aca="true" t="shared" si="2" ref="H3:H66">E3-C3</f>
        <v>-2700</v>
      </c>
      <c r="I3" s="26">
        <f aca="true" t="shared" si="3" ref="I3:I66">H3/$H$90</f>
        <v>-0.0050628828805178395</v>
      </c>
      <c r="J3" s="2">
        <v>33029.95</v>
      </c>
      <c r="K3" s="8">
        <v>31790.74</v>
      </c>
      <c r="L3" s="26">
        <f aca="true" t="shared" si="4" ref="L3:L66">(K3-J3)/J3</f>
        <v>-0.03751776796513454</v>
      </c>
      <c r="M3" s="77">
        <f aca="true" t="shared" si="5" ref="M3:M66">K3-J3</f>
        <v>-1239.2099999999955</v>
      </c>
      <c r="N3" s="2"/>
    </row>
    <row r="4" spans="1:14" ht="15">
      <c r="A4" s="153" t="s">
        <v>181</v>
      </c>
      <c r="B4" s="5" t="s">
        <v>182</v>
      </c>
      <c r="C4" s="12">
        <v>8560</v>
      </c>
      <c r="D4" s="12">
        <v>8478</v>
      </c>
      <c r="E4" s="12">
        <v>8329</v>
      </c>
      <c r="F4" s="29">
        <f t="shared" si="0"/>
        <v>0.000674190718185123</v>
      </c>
      <c r="G4" s="15">
        <f t="shared" si="1"/>
        <v>-0.026985981308411216</v>
      </c>
      <c r="H4" s="9">
        <f t="shared" si="2"/>
        <v>-231</v>
      </c>
      <c r="I4" s="26">
        <f t="shared" si="3"/>
        <v>-0.00043315775755541514</v>
      </c>
      <c r="J4" s="2">
        <v>8598.004</v>
      </c>
      <c r="K4" s="8">
        <v>8545.2</v>
      </c>
      <c r="L4" s="26">
        <f t="shared" si="4"/>
        <v>-0.006141425381984015</v>
      </c>
      <c r="M4" s="77">
        <f t="shared" si="5"/>
        <v>-52.80400000000009</v>
      </c>
      <c r="N4" s="2"/>
    </row>
    <row r="5" spans="1:14" ht="15">
      <c r="A5" s="153" t="s">
        <v>183</v>
      </c>
      <c r="B5" s="5" t="s">
        <v>184</v>
      </c>
      <c r="C5" s="12">
        <v>56848</v>
      </c>
      <c r="D5" s="12">
        <v>54834</v>
      </c>
      <c r="E5" s="12">
        <v>45923</v>
      </c>
      <c r="F5" s="29">
        <f t="shared" si="0"/>
        <v>0.0037172362049724336</v>
      </c>
      <c r="G5" s="15">
        <f t="shared" si="1"/>
        <v>-0.19217914438502673</v>
      </c>
      <c r="H5" s="9">
        <f t="shared" si="2"/>
        <v>-10925</v>
      </c>
      <c r="I5" s="26">
        <f t="shared" si="3"/>
        <v>-0.020485924248021255</v>
      </c>
      <c r="J5" s="2">
        <v>52001.06</v>
      </c>
      <c r="K5" s="8">
        <v>51177.37</v>
      </c>
      <c r="L5" s="26">
        <f t="shared" si="4"/>
        <v>-0.015839869418046385</v>
      </c>
      <c r="M5" s="77">
        <f t="shared" si="5"/>
        <v>-823.689999999995</v>
      </c>
      <c r="N5" s="2"/>
    </row>
    <row r="6" spans="1:14" ht="15">
      <c r="A6" s="153" t="s">
        <v>185</v>
      </c>
      <c r="B6" s="5" t="s">
        <v>186</v>
      </c>
      <c r="C6" s="12">
        <v>3582</v>
      </c>
      <c r="D6" s="12">
        <v>3154</v>
      </c>
      <c r="E6" s="12">
        <v>1468</v>
      </c>
      <c r="F6" s="29">
        <f t="shared" si="0"/>
        <v>0.00011882722707356951</v>
      </c>
      <c r="G6" s="15">
        <f t="shared" si="1"/>
        <v>-0.5901730876605249</v>
      </c>
      <c r="H6" s="9">
        <f t="shared" si="2"/>
        <v>-2114</v>
      </c>
      <c r="I6" s="26">
        <f t="shared" si="3"/>
        <v>-0.003964049781264708</v>
      </c>
      <c r="J6" s="2">
        <v>3181.36</v>
      </c>
      <c r="K6" s="8">
        <v>1467.509</v>
      </c>
      <c r="L6" s="26">
        <f t="shared" si="4"/>
        <v>-0.5387164608846531</v>
      </c>
      <c r="M6" s="77">
        <f t="shared" si="5"/>
        <v>-1713.851</v>
      </c>
      <c r="N6" s="2"/>
    </row>
    <row r="7" spans="1:14" ht="15">
      <c r="A7" s="153" t="s">
        <v>187</v>
      </c>
      <c r="B7" s="5" t="s">
        <v>188</v>
      </c>
      <c r="C7" s="12">
        <v>23398</v>
      </c>
      <c r="D7" s="12">
        <v>24014</v>
      </c>
      <c r="E7" s="12">
        <v>24894</v>
      </c>
      <c r="F7" s="29">
        <f t="shared" si="0"/>
        <v>0.0020150442716413077</v>
      </c>
      <c r="G7" s="15">
        <f t="shared" si="1"/>
        <v>0.0639370886400547</v>
      </c>
      <c r="H7" s="9">
        <f t="shared" si="2"/>
        <v>1496</v>
      </c>
      <c r="I7" s="26">
        <f t="shared" si="3"/>
        <v>0.0028052121441684025</v>
      </c>
      <c r="J7" s="2">
        <v>24179.4</v>
      </c>
      <c r="K7" s="8">
        <v>24329.54</v>
      </c>
      <c r="L7" s="26">
        <f t="shared" si="4"/>
        <v>0.006209417934274606</v>
      </c>
      <c r="M7" s="77">
        <f t="shared" si="5"/>
        <v>150.13999999999942</v>
      </c>
      <c r="N7" s="2"/>
    </row>
    <row r="8" spans="1:14" ht="15">
      <c r="A8" s="153" t="s">
        <v>189</v>
      </c>
      <c r="B8" s="5" t="s">
        <v>190</v>
      </c>
      <c r="C8" s="12">
        <v>65325</v>
      </c>
      <c r="D8" s="12">
        <v>60681</v>
      </c>
      <c r="E8" s="12">
        <v>63023</v>
      </c>
      <c r="F8" s="29">
        <f t="shared" si="0"/>
        <v>0.0051013953214288634</v>
      </c>
      <c r="G8" s="15">
        <f t="shared" si="1"/>
        <v>-0.035239188672024496</v>
      </c>
      <c r="H8" s="9">
        <f t="shared" si="2"/>
        <v>-2302</v>
      </c>
      <c r="I8" s="26">
        <f t="shared" si="3"/>
        <v>-0.004316576441093358</v>
      </c>
      <c r="J8" s="2">
        <v>60205.25</v>
      </c>
      <c r="K8" s="8">
        <v>59923.33</v>
      </c>
      <c r="L8" s="26">
        <f t="shared" si="4"/>
        <v>-0.004682648107930757</v>
      </c>
      <c r="M8" s="77">
        <f t="shared" si="5"/>
        <v>-281.91999999999825</v>
      </c>
      <c r="N8" s="2"/>
    </row>
    <row r="9" spans="1:14" ht="15">
      <c r="A9" s="153" t="s">
        <v>191</v>
      </c>
      <c r="B9" s="5" t="s">
        <v>192</v>
      </c>
      <c r="C9" s="12">
        <v>5449</v>
      </c>
      <c r="D9" s="12">
        <v>6356</v>
      </c>
      <c r="E9" s="12">
        <v>6196</v>
      </c>
      <c r="F9" s="29">
        <f t="shared" si="0"/>
        <v>0.0005015350810271367</v>
      </c>
      <c r="G9" s="15">
        <f t="shared" si="1"/>
        <v>0.13708937419710038</v>
      </c>
      <c r="H9" s="9">
        <f t="shared" si="2"/>
        <v>747</v>
      </c>
      <c r="I9" s="26">
        <f t="shared" si="3"/>
        <v>0.0014007309302766023</v>
      </c>
      <c r="J9" s="2">
        <v>6584.945</v>
      </c>
      <c r="K9" s="8">
        <v>6104.28</v>
      </c>
      <c r="L9" s="26">
        <f t="shared" si="4"/>
        <v>-0.07299453526187387</v>
      </c>
      <c r="M9" s="77">
        <f t="shared" si="5"/>
        <v>-480.66499999999996</v>
      </c>
      <c r="N9" s="2"/>
    </row>
    <row r="10" spans="1:14" ht="15">
      <c r="A10" s="153">
        <v>10</v>
      </c>
      <c r="B10" s="5" t="s">
        <v>193</v>
      </c>
      <c r="C10" s="12">
        <v>392510</v>
      </c>
      <c r="D10" s="12">
        <v>405657</v>
      </c>
      <c r="E10" s="12">
        <v>395742</v>
      </c>
      <c r="F10" s="29">
        <f t="shared" si="0"/>
        <v>0.03203332731372517</v>
      </c>
      <c r="G10" s="15">
        <f t="shared" si="1"/>
        <v>0.00823418511630277</v>
      </c>
      <c r="H10" s="9">
        <f t="shared" si="2"/>
        <v>3232</v>
      </c>
      <c r="I10" s="26">
        <f t="shared" si="3"/>
        <v>0.006060458322160614</v>
      </c>
      <c r="J10" s="2">
        <v>407075.1</v>
      </c>
      <c r="K10" s="8">
        <v>404416.6</v>
      </c>
      <c r="L10" s="26">
        <f t="shared" si="4"/>
        <v>-0.006530735974762397</v>
      </c>
      <c r="M10" s="77">
        <f t="shared" si="5"/>
        <v>-2658.5</v>
      </c>
      <c r="N10" s="2"/>
    </row>
    <row r="11" spans="1:14" ht="15">
      <c r="A11" s="153">
        <v>11</v>
      </c>
      <c r="B11" s="5" t="s">
        <v>194</v>
      </c>
      <c r="C11" s="12">
        <v>12897</v>
      </c>
      <c r="D11" s="12">
        <v>13628</v>
      </c>
      <c r="E11" s="12">
        <v>13993</v>
      </c>
      <c r="F11" s="29">
        <f t="shared" si="0"/>
        <v>0.0011326630711447263</v>
      </c>
      <c r="G11" s="15">
        <f t="shared" si="1"/>
        <v>0.08498100333410871</v>
      </c>
      <c r="H11" s="9">
        <f t="shared" si="2"/>
        <v>1096</v>
      </c>
      <c r="I11" s="26">
        <f t="shared" si="3"/>
        <v>0.002055155421128723</v>
      </c>
      <c r="J11" s="2">
        <v>13724.32</v>
      </c>
      <c r="K11" s="8">
        <v>13848.25</v>
      </c>
      <c r="L11" s="26">
        <f t="shared" si="4"/>
        <v>0.009029955582498826</v>
      </c>
      <c r="M11" s="77">
        <f t="shared" si="5"/>
        <v>123.93000000000029</v>
      </c>
      <c r="N11" s="2"/>
    </row>
    <row r="12" spans="1:14" ht="15">
      <c r="A12" s="153">
        <v>12</v>
      </c>
      <c r="B12" s="5" t="s">
        <v>195</v>
      </c>
      <c r="C12" s="12">
        <v>3896</v>
      </c>
      <c r="D12" s="12">
        <v>4038</v>
      </c>
      <c r="E12" s="12">
        <v>3553</v>
      </c>
      <c r="F12" s="29">
        <f t="shared" si="0"/>
        <v>0.0002875975053081693</v>
      </c>
      <c r="G12" s="15">
        <f t="shared" si="1"/>
        <v>-0.08803901437371663</v>
      </c>
      <c r="H12" s="9">
        <f t="shared" si="2"/>
        <v>-343</v>
      </c>
      <c r="I12" s="26">
        <f t="shared" si="3"/>
        <v>-0.0006431736400065255</v>
      </c>
      <c r="J12" s="2">
        <v>3629.964</v>
      </c>
      <c r="K12" s="8">
        <v>3487.237</v>
      </c>
      <c r="L12" s="26">
        <f t="shared" si="4"/>
        <v>-0.03931912272408208</v>
      </c>
      <c r="M12" s="77">
        <f t="shared" si="5"/>
        <v>-142.72699999999986</v>
      </c>
      <c r="N12" s="2"/>
    </row>
    <row r="13" spans="1:14" ht="15">
      <c r="A13" s="153">
        <v>13</v>
      </c>
      <c r="B13" s="5" t="s">
        <v>196</v>
      </c>
      <c r="C13" s="12">
        <v>410015</v>
      </c>
      <c r="D13" s="12">
        <v>440047</v>
      </c>
      <c r="E13" s="12">
        <v>438106</v>
      </c>
      <c r="F13" s="29">
        <f t="shared" si="0"/>
        <v>0.03546248034352401</v>
      </c>
      <c r="G13" s="15">
        <f t="shared" si="1"/>
        <v>0.06851212760508762</v>
      </c>
      <c r="H13" s="9">
        <f t="shared" si="2"/>
        <v>28091</v>
      </c>
      <c r="I13" s="26">
        <f t="shared" si="3"/>
        <v>0.05267460851726912</v>
      </c>
      <c r="J13" s="2">
        <v>438307.1</v>
      </c>
      <c r="K13" s="8">
        <v>439391.5</v>
      </c>
      <c r="L13" s="26">
        <f t="shared" si="4"/>
        <v>0.002474064417391421</v>
      </c>
      <c r="M13" s="77">
        <f t="shared" si="5"/>
        <v>1084.4000000000233</v>
      </c>
      <c r="N13" s="2"/>
    </row>
    <row r="14" spans="1:14" ht="15">
      <c r="A14" s="153">
        <v>14</v>
      </c>
      <c r="B14" s="5" t="s">
        <v>197</v>
      </c>
      <c r="C14" s="12">
        <v>446677</v>
      </c>
      <c r="D14" s="12">
        <v>467300</v>
      </c>
      <c r="E14" s="12">
        <v>468411</v>
      </c>
      <c r="F14" s="29">
        <f t="shared" si="0"/>
        <v>0.03791551788879957</v>
      </c>
      <c r="G14" s="15">
        <f t="shared" si="1"/>
        <v>0.04865708330628172</v>
      </c>
      <c r="H14" s="9">
        <f t="shared" si="2"/>
        <v>21734</v>
      </c>
      <c r="I14" s="26">
        <f t="shared" si="3"/>
        <v>0.040754332046361</v>
      </c>
      <c r="J14" s="2">
        <v>461206.3</v>
      </c>
      <c r="K14" s="8">
        <v>462255.7</v>
      </c>
      <c r="L14" s="26">
        <f t="shared" si="4"/>
        <v>0.0022753375224926964</v>
      </c>
      <c r="M14" s="77">
        <f t="shared" si="5"/>
        <v>1049.4000000000233</v>
      </c>
      <c r="N14" s="2"/>
    </row>
    <row r="15" spans="1:14" ht="15">
      <c r="A15" s="153">
        <v>15</v>
      </c>
      <c r="B15" s="5" t="s">
        <v>198</v>
      </c>
      <c r="C15" s="12">
        <v>59106</v>
      </c>
      <c r="D15" s="12">
        <v>64240</v>
      </c>
      <c r="E15" s="12">
        <v>65025</v>
      </c>
      <c r="F15" s="29">
        <f t="shared" si="0"/>
        <v>0.005263447166525107</v>
      </c>
      <c r="G15" s="15">
        <f t="shared" si="1"/>
        <v>0.10014211755151761</v>
      </c>
      <c r="H15" s="9">
        <f t="shared" si="2"/>
        <v>5919</v>
      </c>
      <c r="I15" s="26">
        <f t="shared" si="3"/>
        <v>0.011098964359179663</v>
      </c>
      <c r="J15" s="2">
        <v>63236.98</v>
      </c>
      <c r="K15" s="8">
        <v>63692.51</v>
      </c>
      <c r="L15" s="26">
        <f t="shared" si="4"/>
        <v>0.0072035381828796825</v>
      </c>
      <c r="M15" s="77">
        <f t="shared" si="5"/>
        <v>455.52999999999884</v>
      </c>
      <c r="N15" s="2"/>
    </row>
    <row r="16" spans="1:14" ht="15">
      <c r="A16" s="153">
        <v>16</v>
      </c>
      <c r="B16" s="5" t="s">
        <v>199</v>
      </c>
      <c r="C16" s="12">
        <v>66517</v>
      </c>
      <c r="D16" s="12">
        <v>66685</v>
      </c>
      <c r="E16" s="12">
        <v>66171</v>
      </c>
      <c r="F16" s="29">
        <f t="shared" si="0"/>
        <v>0.005356210110820959</v>
      </c>
      <c r="G16" s="15">
        <f t="shared" si="1"/>
        <v>-0.005201677766585986</v>
      </c>
      <c r="H16" s="9">
        <f t="shared" si="2"/>
        <v>-346</v>
      </c>
      <c r="I16" s="26">
        <f t="shared" si="3"/>
        <v>-0.0006487990654293231</v>
      </c>
      <c r="J16" s="2">
        <v>65472.4</v>
      </c>
      <c r="K16" s="8">
        <v>65211.3</v>
      </c>
      <c r="L16" s="26">
        <f t="shared" si="4"/>
        <v>-0.0039879399563785434</v>
      </c>
      <c r="M16" s="77">
        <f t="shared" si="5"/>
        <v>-261.09999999999854</v>
      </c>
      <c r="N16" s="2"/>
    </row>
    <row r="17" spans="1:14" ht="15">
      <c r="A17" s="153">
        <v>17</v>
      </c>
      <c r="B17" s="5" t="s">
        <v>200</v>
      </c>
      <c r="C17" s="12">
        <v>39581</v>
      </c>
      <c r="D17" s="12">
        <v>43421</v>
      </c>
      <c r="E17" s="12">
        <v>43455</v>
      </c>
      <c r="F17" s="29">
        <f t="shared" si="0"/>
        <v>0.003517464000328313</v>
      </c>
      <c r="G17" s="15">
        <f t="shared" si="1"/>
        <v>0.0978752431722291</v>
      </c>
      <c r="H17" s="9">
        <f t="shared" si="2"/>
        <v>3874</v>
      </c>
      <c r="I17" s="26">
        <f t="shared" si="3"/>
        <v>0.0072642993626393</v>
      </c>
      <c r="J17" s="2">
        <v>43348.97</v>
      </c>
      <c r="K17" s="8">
        <v>43525.48</v>
      </c>
      <c r="L17" s="26">
        <f t="shared" si="4"/>
        <v>0.004071838385087397</v>
      </c>
      <c r="M17" s="77">
        <f t="shared" si="5"/>
        <v>176.51000000000204</v>
      </c>
      <c r="N17" s="2"/>
    </row>
    <row r="18" spans="1:14" ht="15">
      <c r="A18" s="153">
        <v>18</v>
      </c>
      <c r="B18" s="5" t="s">
        <v>201</v>
      </c>
      <c r="C18" s="12">
        <v>70947</v>
      </c>
      <c r="D18" s="12">
        <v>69258</v>
      </c>
      <c r="E18" s="12">
        <v>69136</v>
      </c>
      <c r="F18" s="29">
        <f t="shared" si="0"/>
        <v>0.005596211969317645</v>
      </c>
      <c r="G18" s="15">
        <f t="shared" si="1"/>
        <v>-0.025526096945607285</v>
      </c>
      <c r="H18" s="9">
        <f t="shared" si="2"/>
        <v>-1811</v>
      </c>
      <c r="I18" s="26">
        <f t="shared" si="3"/>
        <v>-0.0033958818135621507</v>
      </c>
      <c r="J18" s="2">
        <v>68900.73</v>
      </c>
      <c r="K18" s="8">
        <v>68883.92</v>
      </c>
      <c r="L18" s="26">
        <f t="shared" si="4"/>
        <v>-0.00024397419301649885</v>
      </c>
      <c r="M18" s="77">
        <f t="shared" si="5"/>
        <v>-16.80999999999767</v>
      </c>
      <c r="N18" s="2"/>
    </row>
    <row r="19" spans="1:14" ht="15">
      <c r="A19" s="153">
        <v>19</v>
      </c>
      <c r="B19" s="5" t="s">
        <v>202</v>
      </c>
      <c r="C19" s="12">
        <v>9111</v>
      </c>
      <c r="D19" s="12">
        <v>8758</v>
      </c>
      <c r="E19" s="12">
        <v>7878</v>
      </c>
      <c r="F19" s="29">
        <f t="shared" si="0"/>
        <v>0.0006376845333008042</v>
      </c>
      <c r="G19" s="15">
        <f t="shared" si="1"/>
        <v>-0.13533091866973987</v>
      </c>
      <c r="H19" s="9">
        <f t="shared" si="2"/>
        <v>-1233</v>
      </c>
      <c r="I19" s="26">
        <f t="shared" si="3"/>
        <v>-0.002312049848769813</v>
      </c>
      <c r="J19" s="2">
        <v>8928.613</v>
      </c>
      <c r="K19" s="8">
        <v>7926.663</v>
      </c>
      <c r="L19" s="26">
        <f t="shared" si="4"/>
        <v>-0.11221787751356228</v>
      </c>
      <c r="M19" s="77">
        <f t="shared" si="5"/>
        <v>-1001.9499999999998</v>
      </c>
      <c r="N19" s="2"/>
    </row>
    <row r="20" spans="1:14" ht="15">
      <c r="A20" s="153">
        <v>20</v>
      </c>
      <c r="B20" s="5" t="s">
        <v>203</v>
      </c>
      <c r="C20" s="12">
        <v>78974</v>
      </c>
      <c r="D20" s="12">
        <v>71823</v>
      </c>
      <c r="E20" s="12">
        <v>72596</v>
      </c>
      <c r="F20" s="29">
        <f t="shared" si="0"/>
        <v>0.005876281591711752</v>
      </c>
      <c r="G20" s="15">
        <f t="shared" si="1"/>
        <v>-0.08076075670473827</v>
      </c>
      <c r="H20" s="9">
        <f t="shared" si="2"/>
        <v>-6378</v>
      </c>
      <c r="I20" s="26">
        <f t="shared" si="3"/>
        <v>-0.011959654448867695</v>
      </c>
      <c r="J20" s="2">
        <v>72637.62</v>
      </c>
      <c r="K20" s="8">
        <v>72486.41</v>
      </c>
      <c r="L20" s="26">
        <f t="shared" si="4"/>
        <v>-0.0020817036681542137</v>
      </c>
      <c r="M20" s="77">
        <f t="shared" si="5"/>
        <v>-151.20999999999185</v>
      </c>
      <c r="N20" s="2"/>
    </row>
    <row r="21" spans="1:14" ht="15">
      <c r="A21" s="153">
        <v>21</v>
      </c>
      <c r="B21" s="5" t="s">
        <v>204</v>
      </c>
      <c r="C21" s="12">
        <v>10277</v>
      </c>
      <c r="D21" s="12">
        <v>16834</v>
      </c>
      <c r="E21" s="12">
        <v>17178</v>
      </c>
      <c r="F21" s="29">
        <f t="shared" si="0"/>
        <v>0.0013904728247069325</v>
      </c>
      <c r="G21" s="15">
        <f t="shared" si="1"/>
        <v>0.6714994648243651</v>
      </c>
      <c r="H21" s="9">
        <f t="shared" si="2"/>
        <v>6901</v>
      </c>
      <c r="I21" s="26">
        <f t="shared" si="3"/>
        <v>0.012940353614242077</v>
      </c>
      <c r="J21" s="2">
        <v>17171.53</v>
      </c>
      <c r="K21" s="8">
        <v>17179.03</v>
      </c>
      <c r="L21" s="26">
        <f t="shared" si="4"/>
        <v>0.00043676946666953965</v>
      </c>
      <c r="M21" s="77">
        <f t="shared" si="5"/>
        <v>7.5</v>
      </c>
      <c r="N21" s="2"/>
    </row>
    <row r="22" spans="1:14" ht="15">
      <c r="A22" s="153">
        <v>22</v>
      </c>
      <c r="B22" s="5" t="s">
        <v>205</v>
      </c>
      <c r="C22" s="12">
        <v>166417</v>
      </c>
      <c r="D22" s="12">
        <v>175660</v>
      </c>
      <c r="E22" s="12">
        <v>178406</v>
      </c>
      <c r="F22" s="29">
        <f t="shared" si="0"/>
        <v>0.0144410696684518</v>
      </c>
      <c r="G22" s="15">
        <f t="shared" si="1"/>
        <v>0.07204191879435394</v>
      </c>
      <c r="H22" s="9">
        <f t="shared" si="2"/>
        <v>11989</v>
      </c>
      <c r="I22" s="26">
        <f t="shared" si="3"/>
        <v>0.022481075131306805</v>
      </c>
      <c r="J22" s="2">
        <v>176087.3</v>
      </c>
      <c r="K22" s="8">
        <v>177482.4</v>
      </c>
      <c r="L22" s="26">
        <f t="shared" si="4"/>
        <v>0.007922774669155617</v>
      </c>
      <c r="M22" s="77">
        <f t="shared" si="5"/>
        <v>1395.1000000000058</v>
      </c>
      <c r="N22" s="2"/>
    </row>
    <row r="23" spans="1:14" ht="15">
      <c r="A23" s="153">
        <v>23</v>
      </c>
      <c r="B23" s="5" t="s">
        <v>206</v>
      </c>
      <c r="C23" s="12">
        <v>209169</v>
      </c>
      <c r="D23" s="12">
        <v>209896</v>
      </c>
      <c r="E23" s="12">
        <v>214082</v>
      </c>
      <c r="F23" s="29">
        <f t="shared" si="0"/>
        <v>0.017328862688258794</v>
      </c>
      <c r="G23" s="15">
        <f t="shared" si="1"/>
        <v>0.02348818419555479</v>
      </c>
      <c r="H23" s="9">
        <f t="shared" si="2"/>
        <v>4913</v>
      </c>
      <c r="I23" s="26">
        <f t="shared" si="3"/>
        <v>0.009212571700734869</v>
      </c>
      <c r="J23" s="2">
        <v>207617.7</v>
      </c>
      <c r="K23" s="8">
        <v>207898.2</v>
      </c>
      <c r="L23" s="26">
        <f t="shared" si="4"/>
        <v>0.001351040879462589</v>
      </c>
      <c r="M23" s="77">
        <f t="shared" si="5"/>
        <v>280.5</v>
      </c>
      <c r="N23" s="2"/>
    </row>
    <row r="24" spans="1:14" ht="15">
      <c r="A24" s="153">
        <v>24</v>
      </c>
      <c r="B24" s="5" t="s">
        <v>207</v>
      </c>
      <c r="C24" s="12">
        <v>164912</v>
      </c>
      <c r="D24" s="12">
        <v>162772</v>
      </c>
      <c r="E24" s="12">
        <v>161934</v>
      </c>
      <c r="F24" s="29">
        <f t="shared" si="0"/>
        <v>0.013107743997909677</v>
      </c>
      <c r="G24" s="15">
        <f t="shared" si="1"/>
        <v>-0.018058115843601435</v>
      </c>
      <c r="H24" s="9">
        <f t="shared" si="2"/>
        <v>-2978</v>
      </c>
      <c r="I24" s="26">
        <f t="shared" si="3"/>
        <v>-0.005584172303030417</v>
      </c>
      <c r="J24" s="2">
        <v>164189.5</v>
      </c>
      <c r="K24" s="8">
        <v>162534</v>
      </c>
      <c r="L24" s="26">
        <f t="shared" si="4"/>
        <v>-0.010082861571537765</v>
      </c>
      <c r="M24" s="77">
        <f t="shared" si="5"/>
        <v>-1655.5</v>
      </c>
      <c r="N24" s="2"/>
    </row>
    <row r="25" spans="1:14" ht="15">
      <c r="A25" s="153">
        <v>25</v>
      </c>
      <c r="B25" s="5" t="s">
        <v>208</v>
      </c>
      <c r="C25" s="12">
        <v>362450</v>
      </c>
      <c r="D25" s="12">
        <v>365456</v>
      </c>
      <c r="E25" s="12">
        <v>364559</v>
      </c>
      <c r="F25" s="29">
        <f t="shared" si="0"/>
        <v>0.02950922007814266</v>
      </c>
      <c r="G25" s="15">
        <f t="shared" si="1"/>
        <v>0.005818733618430129</v>
      </c>
      <c r="H25" s="9">
        <f t="shared" si="2"/>
        <v>2109</v>
      </c>
      <c r="I25" s="26">
        <f t="shared" si="3"/>
        <v>0.0039546740722267125</v>
      </c>
      <c r="J25" s="2">
        <v>365340.3</v>
      </c>
      <c r="K25" s="8">
        <v>365389.4</v>
      </c>
      <c r="L25" s="26">
        <f t="shared" si="4"/>
        <v>0.00013439524738999482</v>
      </c>
      <c r="M25" s="77">
        <f t="shared" si="5"/>
        <v>49.100000000034925</v>
      </c>
      <c r="N25" s="2"/>
    </row>
    <row r="26" spans="1:14" ht="15">
      <c r="A26" s="153">
        <v>26</v>
      </c>
      <c r="B26" s="5" t="s">
        <v>209</v>
      </c>
      <c r="C26" s="12">
        <v>39178</v>
      </c>
      <c r="D26" s="12">
        <v>32129</v>
      </c>
      <c r="E26" s="12">
        <v>31622</v>
      </c>
      <c r="F26" s="29">
        <f t="shared" si="0"/>
        <v>0.002559642080735978</v>
      </c>
      <c r="G26" s="15">
        <f t="shared" si="1"/>
        <v>-0.19286334167134617</v>
      </c>
      <c r="H26" s="9">
        <f t="shared" si="2"/>
        <v>-7556</v>
      </c>
      <c r="I26" s="26">
        <f t="shared" si="3"/>
        <v>-0.014168571498219552</v>
      </c>
      <c r="J26" s="2">
        <v>32525.99</v>
      </c>
      <c r="K26" s="8">
        <v>32051.76</v>
      </c>
      <c r="L26" s="26">
        <f t="shared" si="4"/>
        <v>-0.01458003276764222</v>
      </c>
      <c r="M26" s="77">
        <f t="shared" si="5"/>
        <v>-474.2300000000032</v>
      </c>
      <c r="N26" s="2"/>
    </row>
    <row r="27" spans="1:14" ht="15">
      <c r="A27" s="153">
        <v>27</v>
      </c>
      <c r="B27" s="5" t="s">
        <v>210</v>
      </c>
      <c r="C27" s="12">
        <v>91847</v>
      </c>
      <c r="D27" s="12">
        <v>102603</v>
      </c>
      <c r="E27" s="12">
        <v>103684</v>
      </c>
      <c r="F27" s="29">
        <f t="shared" si="0"/>
        <v>0.008392699054425055</v>
      </c>
      <c r="G27" s="15">
        <f t="shared" si="1"/>
        <v>0.12887737215151285</v>
      </c>
      <c r="H27" s="9">
        <f t="shared" si="2"/>
        <v>11837</v>
      </c>
      <c r="I27" s="26">
        <f t="shared" si="3"/>
        <v>0.022196053576551727</v>
      </c>
      <c r="J27" s="2">
        <v>103241.7</v>
      </c>
      <c r="K27" s="8">
        <v>104325.6</v>
      </c>
      <c r="L27" s="26">
        <f t="shared" si="4"/>
        <v>0.010498664783706669</v>
      </c>
      <c r="M27" s="77">
        <f t="shared" si="5"/>
        <v>1083.9000000000087</v>
      </c>
      <c r="N27" s="2"/>
    </row>
    <row r="28" spans="1:14" ht="15">
      <c r="A28" s="153">
        <v>28</v>
      </c>
      <c r="B28" s="5" t="s">
        <v>211</v>
      </c>
      <c r="C28" s="12">
        <v>176772</v>
      </c>
      <c r="D28" s="12">
        <v>163249</v>
      </c>
      <c r="E28" s="12">
        <v>162563</v>
      </c>
      <c r="F28" s="29">
        <f t="shared" si="0"/>
        <v>0.013158658388801554</v>
      </c>
      <c r="G28" s="15">
        <f t="shared" si="1"/>
        <v>-0.08038037698278008</v>
      </c>
      <c r="H28" s="9">
        <f t="shared" si="2"/>
        <v>-14209</v>
      </c>
      <c r="I28" s="26">
        <f t="shared" si="3"/>
        <v>-0.02664388994417703</v>
      </c>
      <c r="J28" s="2">
        <v>160171.5</v>
      </c>
      <c r="K28" s="8">
        <v>158954.1</v>
      </c>
      <c r="L28" s="26">
        <f t="shared" si="4"/>
        <v>-0.007600603103548348</v>
      </c>
      <c r="M28" s="77">
        <f t="shared" si="5"/>
        <v>-1217.3999999999942</v>
      </c>
      <c r="N28" s="2"/>
    </row>
    <row r="29" spans="1:14" ht="15">
      <c r="A29" s="153">
        <v>29</v>
      </c>
      <c r="B29" s="5" t="s">
        <v>212</v>
      </c>
      <c r="C29" s="12">
        <v>103503</v>
      </c>
      <c r="D29" s="12">
        <v>131197</v>
      </c>
      <c r="E29" s="12">
        <v>134109</v>
      </c>
      <c r="F29" s="29">
        <f t="shared" si="0"/>
        <v>0.010855449997009083</v>
      </c>
      <c r="G29" s="15">
        <f t="shared" si="1"/>
        <v>0.29570157386742413</v>
      </c>
      <c r="H29" s="9">
        <f t="shared" si="2"/>
        <v>30606</v>
      </c>
      <c r="I29" s="26">
        <f t="shared" si="3"/>
        <v>0.057390590163381106</v>
      </c>
      <c r="J29" s="2">
        <v>133156.5</v>
      </c>
      <c r="K29" s="8">
        <v>137681.1</v>
      </c>
      <c r="L29" s="26">
        <f t="shared" si="4"/>
        <v>0.03397956539860995</v>
      </c>
      <c r="M29" s="77">
        <f t="shared" si="5"/>
        <v>4524.600000000006</v>
      </c>
      <c r="N29" s="2"/>
    </row>
    <row r="30" spans="1:14" ht="15">
      <c r="A30" s="153">
        <v>30</v>
      </c>
      <c r="B30" s="5" t="s">
        <v>213</v>
      </c>
      <c r="C30" s="12">
        <v>35224</v>
      </c>
      <c r="D30" s="12">
        <v>41282</v>
      </c>
      <c r="E30" s="12">
        <v>35728</v>
      </c>
      <c r="F30" s="29">
        <f t="shared" si="0"/>
        <v>0.0028920021586406617</v>
      </c>
      <c r="G30" s="15">
        <f t="shared" si="1"/>
        <v>0.014308426073131956</v>
      </c>
      <c r="H30" s="9">
        <f t="shared" si="2"/>
        <v>504</v>
      </c>
      <c r="I30" s="26">
        <f t="shared" si="3"/>
        <v>0.0009450714710299966</v>
      </c>
      <c r="J30" s="2">
        <v>39683.01</v>
      </c>
      <c r="K30" s="8">
        <v>36495.05</v>
      </c>
      <c r="L30" s="26">
        <f t="shared" si="4"/>
        <v>-0.08033563986199634</v>
      </c>
      <c r="M30" s="77">
        <f t="shared" si="5"/>
        <v>-3187.959999999999</v>
      </c>
      <c r="N30" s="2"/>
    </row>
    <row r="31" spans="1:14" ht="15">
      <c r="A31" s="153">
        <v>31</v>
      </c>
      <c r="B31" s="5" t="s">
        <v>214</v>
      </c>
      <c r="C31" s="12">
        <v>125206</v>
      </c>
      <c r="D31" s="12">
        <v>148804</v>
      </c>
      <c r="E31" s="12">
        <v>150756</v>
      </c>
      <c r="F31" s="29">
        <f t="shared" si="0"/>
        <v>0.012202941038626052</v>
      </c>
      <c r="G31" s="15">
        <f t="shared" si="1"/>
        <v>0.20406370301742727</v>
      </c>
      <c r="H31" s="9">
        <f t="shared" si="2"/>
        <v>25550</v>
      </c>
      <c r="I31" s="26">
        <f t="shared" si="3"/>
        <v>0.047909873184159554</v>
      </c>
      <c r="J31" s="2">
        <v>147467.3</v>
      </c>
      <c r="K31" s="8">
        <v>148980.4</v>
      </c>
      <c r="L31" s="26">
        <f t="shared" si="4"/>
        <v>0.010260579803115713</v>
      </c>
      <c r="M31" s="77">
        <f t="shared" si="5"/>
        <v>1513.1000000000058</v>
      </c>
      <c r="N31" s="2"/>
    </row>
    <row r="32" spans="1:14" ht="15">
      <c r="A32" s="153">
        <v>32</v>
      </c>
      <c r="B32" s="5" t="s">
        <v>215</v>
      </c>
      <c r="C32" s="12">
        <v>37709</v>
      </c>
      <c r="D32" s="12">
        <v>42633</v>
      </c>
      <c r="E32" s="12">
        <v>42699</v>
      </c>
      <c r="F32" s="29">
        <f t="shared" si="0"/>
        <v>0.003456269597284976</v>
      </c>
      <c r="G32" s="15">
        <f t="shared" si="1"/>
        <v>0.13232915219178445</v>
      </c>
      <c r="H32" s="9">
        <f t="shared" si="2"/>
        <v>4990</v>
      </c>
      <c r="I32" s="26">
        <f t="shared" si="3"/>
        <v>0.009356957619920007</v>
      </c>
      <c r="J32" s="2">
        <v>42431.6</v>
      </c>
      <c r="K32" s="8">
        <v>42497.87</v>
      </c>
      <c r="L32" s="26">
        <f t="shared" si="4"/>
        <v>0.001561807709348789</v>
      </c>
      <c r="M32" s="77">
        <f t="shared" si="5"/>
        <v>66.27000000000407</v>
      </c>
      <c r="N32" s="2"/>
    </row>
    <row r="33" spans="1:14" ht="15">
      <c r="A33" s="153">
        <v>33</v>
      </c>
      <c r="B33" s="5" t="s">
        <v>216</v>
      </c>
      <c r="C33" s="12">
        <v>162101</v>
      </c>
      <c r="D33" s="12">
        <v>152458</v>
      </c>
      <c r="E33" s="12">
        <v>146429</v>
      </c>
      <c r="F33" s="29">
        <f t="shared" si="0"/>
        <v>0.011852692120678276</v>
      </c>
      <c r="G33" s="15">
        <f t="shared" si="1"/>
        <v>-0.09668046464858329</v>
      </c>
      <c r="H33" s="9">
        <f t="shared" si="2"/>
        <v>-15672</v>
      </c>
      <c r="I33" s="26">
        <f t="shared" si="3"/>
        <v>-0.02938722240869466</v>
      </c>
      <c r="J33" s="2">
        <v>152018.4</v>
      </c>
      <c r="K33" s="8">
        <v>147392.8</v>
      </c>
      <c r="L33" s="26">
        <f t="shared" si="4"/>
        <v>-0.030427895570536236</v>
      </c>
      <c r="M33" s="77">
        <f t="shared" si="5"/>
        <v>-4625.600000000006</v>
      </c>
      <c r="N33" s="2"/>
    </row>
    <row r="34" spans="1:14" ht="15">
      <c r="A34" s="153">
        <v>35</v>
      </c>
      <c r="B34" s="5" t="s">
        <v>217</v>
      </c>
      <c r="C34" s="12">
        <v>101892</v>
      </c>
      <c r="D34" s="12">
        <v>100837</v>
      </c>
      <c r="E34" s="12">
        <v>94849</v>
      </c>
      <c r="F34" s="29">
        <f t="shared" si="0"/>
        <v>0.007677550177589233</v>
      </c>
      <c r="G34" s="15">
        <f t="shared" si="1"/>
        <v>-0.0691222078278962</v>
      </c>
      <c r="H34" s="9">
        <f t="shared" si="2"/>
        <v>-7043</v>
      </c>
      <c r="I34" s="26">
        <f t="shared" si="3"/>
        <v>-0.013206623750921163</v>
      </c>
      <c r="J34" s="2">
        <v>97867.98</v>
      </c>
      <c r="K34" s="8">
        <v>94335.14</v>
      </c>
      <c r="L34" s="26">
        <f t="shared" si="4"/>
        <v>-0.036098016940780804</v>
      </c>
      <c r="M34" s="77">
        <f t="shared" si="5"/>
        <v>-3532.8399999999965</v>
      </c>
      <c r="N34" s="2"/>
    </row>
    <row r="35" spans="1:14" ht="15">
      <c r="A35" s="153">
        <v>36</v>
      </c>
      <c r="B35" s="5" t="s">
        <v>218</v>
      </c>
      <c r="C35" s="12">
        <v>17675</v>
      </c>
      <c r="D35" s="12">
        <v>15730</v>
      </c>
      <c r="E35" s="12">
        <v>12630</v>
      </c>
      <c r="F35" s="29">
        <f t="shared" si="0"/>
        <v>0.0010223350667160646</v>
      </c>
      <c r="G35" s="15">
        <f t="shared" si="1"/>
        <v>-0.28543140028288544</v>
      </c>
      <c r="H35" s="9">
        <f t="shared" si="2"/>
        <v>-5045</v>
      </c>
      <c r="I35" s="26">
        <f t="shared" si="3"/>
        <v>-0.009460090419337963</v>
      </c>
      <c r="J35" s="2">
        <v>15717.04</v>
      </c>
      <c r="K35" s="8">
        <v>12078.96</v>
      </c>
      <c r="L35" s="26">
        <f t="shared" si="4"/>
        <v>-0.23147361080712409</v>
      </c>
      <c r="M35" s="77">
        <f t="shared" si="5"/>
        <v>-3638.0800000000017</v>
      </c>
      <c r="N35" s="2"/>
    </row>
    <row r="36" spans="1:14" ht="15">
      <c r="A36" s="153">
        <v>37</v>
      </c>
      <c r="B36" s="5" t="s">
        <v>219</v>
      </c>
      <c r="C36" s="12">
        <v>3160</v>
      </c>
      <c r="D36" s="12">
        <v>4392</v>
      </c>
      <c r="E36" s="12">
        <v>4727</v>
      </c>
      <c r="F36" s="29">
        <f t="shared" si="0"/>
        <v>0.00038262690897599664</v>
      </c>
      <c r="G36" s="15">
        <f t="shared" si="1"/>
        <v>0.49588607594936707</v>
      </c>
      <c r="H36" s="9">
        <f t="shared" si="2"/>
        <v>1567</v>
      </c>
      <c r="I36" s="26">
        <f t="shared" si="3"/>
        <v>0.0029383472125079457</v>
      </c>
      <c r="J36" s="2">
        <v>4395.37</v>
      </c>
      <c r="K36" s="8">
        <v>4608.983</v>
      </c>
      <c r="L36" s="26">
        <f t="shared" si="4"/>
        <v>0.048599549070954276</v>
      </c>
      <c r="M36" s="77">
        <f t="shared" si="5"/>
        <v>213.61300000000028</v>
      </c>
      <c r="N36" s="2"/>
    </row>
    <row r="37" spans="1:14" ht="15">
      <c r="A37" s="153">
        <v>38</v>
      </c>
      <c r="B37" s="5" t="s">
        <v>220</v>
      </c>
      <c r="C37" s="12">
        <v>51504</v>
      </c>
      <c r="D37" s="12">
        <v>53197</v>
      </c>
      <c r="E37" s="12">
        <v>50117</v>
      </c>
      <c r="F37" s="29">
        <f t="shared" si="0"/>
        <v>0.004056719440903326</v>
      </c>
      <c r="G37" s="15">
        <f t="shared" si="1"/>
        <v>-0.02692994718856788</v>
      </c>
      <c r="H37" s="9">
        <f t="shared" si="2"/>
        <v>-1387</v>
      </c>
      <c r="I37" s="26">
        <f t="shared" si="3"/>
        <v>-0.00260082168714009</v>
      </c>
      <c r="J37" s="2">
        <v>52793.47</v>
      </c>
      <c r="K37" s="8">
        <v>49845.33</v>
      </c>
      <c r="L37" s="26">
        <f t="shared" si="4"/>
        <v>-0.05584289117574578</v>
      </c>
      <c r="M37" s="77">
        <f t="shared" si="5"/>
        <v>-2948.1399999999994</v>
      </c>
      <c r="N37" s="2"/>
    </row>
    <row r="38" spans="1:14" ht="15">
      <c r="A38" s="153">
        <v>39</v>
      </c>
      <c r="B38" s="5" t="s">
        <v>221</v>
      </c>
      <c r="C38" s="12">
        <v>2693</v>
      </c>
      <c r="D38" s="12">
        <v>2311</v>
      </c>
      <c r="E38" s="12">
        <v>2045</v>
      </c>
      <c r="F38" s="29">
        <f t="shared" si="0"/>
        <v>0.00016553247913177768</v>
      </c>
      <c r="G38" s="15">
        <f t="shared" si="1"/>
        <v>-0.24062383958410694</v>
      </c>
      <c r="H38" s="9">
        <f t="shared" si="2"/>
        <v>-648</v>
      </c>
      <c r="I38" s="26">
        <f t="shared" si="3"/>
        <v>-0.0012150918913242815</v>
      </c>
      <c r="J38" s="2">
        <v>2229.248</v>
      </c>
      <c r="K38" s="8">
        <v>2081.433</v>
      </c>
      <c r="L38" s="26">
        <f t="shared" si="4"/>
        <v>-0.06630711343017917</v>
      </c>
      <c r="M38" s="77">
        <f t="shared" si="5"/>
        <v>-147.81500000000005</v>
      </c>
      <c r="N38" s="2"/>
    </row>
    <row r="39" spans="1:14" ht="15">
      <c r="A39" s="153">
        <v>41</v>
      </c>
      <c r="B39" s="5" t="s">
        <v>222</v>
      </c>
      <c r="C39" s="12">
        <v>1049714</v>
      </c>
      <c r="D39" s="12">
        <v>1061734</v>
      </c>
      <c r="E39" s="12">
        <v>1097444</v>
      </c>
      <c r="F39" s="29">
        <f t="shared" si="0"/>
        <v>0.08883257996493625</v>
      </c>
      <c r="G39" s="15">
        <f t="shared" si="1"/>
        <v>0.04546952789045397</v>
      </c>
      <c r="H39" s="9">
        <f t="shared" si="2"/>
        <v>47730</v>
      </c>
      <c r="I39" s="26">
        <f t="shared" si="3"/>
        <v>0.0895005184767098</v>
      </c>
      <c r="J39" s="2">
        <v>1049889.9</v>
      </c>
      <c r="K39" s="8">
        <v>1050558.3</v>
      </c>
      <c r="L39" s="26">
        <f t="shared" si="4"/>
        <v>0.000636638184632636</v>
      </c>
      <c r="M39" s="77">
        <f t="shared" si="5"/>
        <v>668.4000000001397</v>
      </c>
      <c r="N39" s="2"/>
    </row>
    <row r="40" spans="1:14" ht="15">
      <c r="A40" s="153">
        <v>42</v>
      </c>
      <c r="B40" s="5" t="s">
        <v>223</v>
      </c>
      <c r="C40" s="12">
        <v>307278</v>
      </c>
      <c r="D40" s="12">
        <v>313914</v>
      </c>
      <c r="E40" s="12">
        <v>317546</v>
      </c>
      <c r="F40" s="29">
        <f t="shared" si="0"/>
        <v>0.02570375384761833</v>
      </c>
      <c r="G40" s="15">
        <f t="shared" si="1"/>
        <v>0.03341599463677842</v>
      </c>
      <c r="H40" s="9">
        <f t="shared" si="2"/>
        <v>10268</v>
      </c>
      <c r="I40" s="26">
        <f t="shared" si="3"/>
        <v>0.019253956080428583</v>
      </c>
      <c r="J40" s="2">
        <v>324309.7</v>
      </c>
      <c r="K40" s="8">
        <v>316551.9</v>
      </c>
      <c r="L40" s="26">
        <f t="shared" si="4"/>
        <v>-0.023920961969376767</v>
      </c>
      <c r="M40" s="77">
        <f t="shared" si="5"/>
        <v>-7757.799999999988</v>
      </c>
      <c r="N40" s="2"/>
    </row>
    <row r="41" spans="1:14" ht="15">
      <c r="A41" s="153">
        <v>43</v>
      </c>
      <c r="B41" s="5" t="s">
        <v>224</v>
      </c>
      <c r="C41" s="12">
        <v>427612</v>
      </c>
      <c r="D41" s="12">
        <v>443883</v>
      </c>
      <c r="E41" s="12">
        <v>451668</v>
      </c>
      <c r="F41" s="29">
        <f t="shared" si="0"/>
        <v>0.036560256129335826</v>
      </c>
      <c r="G41" s="15">
        <f t="shared" si="1"/>
        <v>0.05625660645632022</v>
      </c>
      <c r="H41" s="9">
        <f t="shared" si="2"/>
        <v>24056</v>
      </c>
      <c r="I41" s="26">
        <f t="shared" si="3"/>
        <v>0.04510841132360635</v>
      </c>
      <c r="J41" s="2">
        <v>456340.8</v>
      </c>
      <c r="K41" s="8">
        <v>457386.8</v>
      </c>
      <c r="L41" s="26">
        <f t="shared" si="4"/>
        <v>0.002292146571159099</v>
      </c>
      <c r="M41" s="77">
        <f t="shared" si="5"/>
        <v>1046</v>
      </c>
      <c r="N41" s="2"/>
    </row>
    <row r="42" spans="1:14" ht="15">
      <c r="A42" s="153">
        <v>45</v>
      </c>
      <c r="B42" s="5" t="s">
        <v>225</v>
      </c>
      <c r="C42" s="12">
        <v>126563</v>
      </c>
      <c r="D42" s="12">
        <v>137063</v>
      </c>
      <c r="E42" s="12">
        <v>136602</v>
      </c>
      <c r="F42" s="29">
        <f t="shared" si="0"/>
        <v>0.011057245826092467</v>
      </c>
      <c r="G42" s="15">
        <f t="shared" si="1"/>
        <v>0.07932018046348459</v>
      </c>
      <c r="H42" s="9">
        <f t="shared" si="2"/>
        <v>10039</v>
      </c>
      <c r="I42" s="26">
        <f t="shared" si="3"/>
        <v>0.018824548606488366</v>
      </c>
      <c r="J42" s="2">
        <v>136296.8</v>
      </c>
      <c r="K42" s="8">
        <v>136467.3</v>
      </c>
      <c r="L42" s="26">
        <f t="shared" si="4"/>
        <v>0.0012509464638935032</v>
      </c>
      <c r="M42" s="77">
        <f t="shared" si="5"/>
        <v>170.5</v>
      </c>
      <c r="N42" s="2"/>
    </row>
    <row r="43" spans="1:14" ht="15">
      <c r="A43" s="153">
        <v>46</v>
      </c>
      <c r="B43" s="5" t="s">
        <v>226</v>
      </c>
      <c r="C43" s="12">
        <v>503610</v>
      </c>
      <c r="D43" s="12">
        <v>514213</v>
      </c>
      <c r="E43" s="12">
        <v>518186</v>
      </c>
      <c r="F43" s="29">
        <f t="shared" si="0"/>
        <v>0.04194455414737377</v>
      </c>
      <c r="G43" s="15">
        <f t="shared" si="1"/>
        <v>0.028943031313913545</v>
      </c>
      <c r="H43" s="9">
        <f t="shared" si="2"/>
        <v>14576</v>
      </c>
      <c r="I43" s="26">
        <f t="shared" si="3"/>
        <v>0.027332066987565934</v>
      </c>
      <c r="J43" s="2">
        <v>514202.2</v>
      </c>
      <c r="K43" s="8">
        <v>515409.8</v>
      </c>
      <c r="L43" s="26">
        <f t="shared" si="4"/>
        <v>0.0023484924801954886</v>
      </c>
      <c r="M43" s="77">
        <f t="shared" si="5"/>
        <v>1207.5999999999767</v>
      </c>
      <c r="N43" s="2"/>
    </row>
    <row r="44" spans="1:14" ht="15">
      <c r="A44" s="153">
        <v>47</v>
      </c>
      <c r="B44" s="5" t="s">
        <v>227</v>
      </c>
      <c r="C44" s="12">
        <v>1125300</v>
      </c>
      <c r="D44" s="12">
        <v>1138792</v>
      </c>
      <c r="E44" s="12">
        <v>1153784</v>
      </c>
      <c r="F44" s="29">
        <f t="shared" si="0"/>
        <v>0.09339302000126112</v>
      </c>
      <c r="G44" s="15">
        <f t="shared" si="1"/>
        <v>0.025312361148138274</v>
      </c>
      <c r="H44" s="9">
        <f t="shared" si="2"/>
        <v>28484</v>
      </c>
      <c r="I44" s="26">
        <f t="shared" si="3"/>
        <v>0.053411539247655605</v>
      </c>
      <c r="J44" s="2">
        <v>1141577</v>
      </c>
      <c r="K44" s="8">
        <v>1144062</v>
      </c>
      <c r="L44" s="26">
        <f t="shared" si="4"/>
        <v>0.002176813303001024</v>
      </c>
      <c r="M44" s="77">
        <f t="shared" si="5"/>
        <v>2485</v>
      </c>
      <c r="N44" s="2"/>
    </row>
    <row r="45" spans="1:14" ht="15">
      <c r="A45" s="153">
        <v>49</v>
      </c>
      <c r="B45" s="5" t="s">
        <v>228</v>
      </c>
      <c r="C45" s="12">
        <v>592043</v>
      </c>
      <c r="D45" s="12">
        <v>618640</v>
      </c>
      <c r="E45" s="12">
        <v>621195</v>
      </c>
      <c r="F45" s="29">
        <f t="shared" si="0"/>
        <v>0.0502826153419387</v>
      </c>
      <c r="G45" s="15">
        <f t="shared" si="1"/>
        <v>0.04923966671339751</v>
      </c>
      <c r="H45" s="9">
        <f t="shared" si="2"/>
        <v>29152</v>
      </c>
      <c r="I45" s="26">
        <f t="shared" si="3"/>
        <v>0.05466413397513187</v>
      </c>
      <c r="J45" s="2">
        <v>618428.9</v>
      </c>
      <c r="K45" s="8">
        <v>619268.3</v>
      </c>
      <c r="L45" s="26">
        <f t="shared" si="4"/>
        <v>0.001357310436171439</v>
      </c>
      <c r="M45" s="77">
        <f t="shared" si="5"/>
        <v>839.4000000000233</v>
      </c>
      <c r="N45" s="2"/>
    </row>
    <row r="46" spans="1:14" ht="15">
      <c r="A46" s="153">
        <v>50</v>
      </c>
      <c r="B46" s="5" t="s">
        <v>229</v>
      </c>
      <c r="C46" s="12">
        <v>27253</v>
      </c>
      <c r="D46" s="12">
        <v>28847</v>
      </c>
      <c r="E46" s="12">
        <v>28248</v>
      </c>
      <c r="F46" s="29">
        <f t="shared" si="0"/>
        <v>0.002286533726412937</v>
      </c>
      <c r="G46" s="15">
        <f t="shared" si="1"/>
        <v>0.036509742046747146</v>
      </c>
      <c r="H46" s="9">
        <f t="shared" si="2"/>
        <v>995</v>
      </c>
      <c r="I46" s="26">
        <f t="shared" si="3"/>
        <v>0.0018657660985612037</v>
      </c>
      <c r="J46" s="2">
        <v>29451.34</v>
      </c>
      <c r="K46" s="8">
        <v>27981.59</v>
      </c>
      <c r="L46" s="26">
        <f t="shared" si="4"/>
        <v>-0.04990435070186959</v>
      </c>
      <c r="M46" s="77">
        <f t="shared" si="5"/>
        <v>-1469.75</v>
      </c>
      <c r="N46" s="2"/>
    </row>
    <row r="47" spans="1:14" ht="15">
      <c r="A47" s="153">
        <v>51</v>
      </c>
      <c r="B47" s="5" t="s">
        <v>230</v>
      </c>
      <c r="C47" s="12">
        <v>6944</v>
      </c>
      <c r="D47" s="12">
        <v>18395</v>
      </c>
      <c r="E47" s="12">
        <v>19176</v>
      </c>
      <c r="F47" s="29">
        <f t="shared" si="0"/>
        <v>0.0015522008898928945</v>
      </c>
      <c r="G47" s="15">
        <f t="shared" si="1"/>
        <v>1.7615207373271888</v>
      </c>
      <c r="H47" s="9">
        <f t="shared" si="2"/>
        <v>12232</v>
      </c>
      <c r="I47" s="26">
        <f t="shared" si="3"/>
        <v>0.022936734590553412</v>
      </c>
      <c r="J47" s="2">
        <v>18348.49</v>
      </c>
      <c r="K47" s="8">
        <v>18728.31</v>
      </c>
      <c r="L47" s="26">
        <f t="shared" si="4"/>
        <v>0.020700341008987645</v>
      </c>
      <c r="M47" s="77">
        <f t="shared" si="5"/>
        <v>379.8199999999997</v>
      </c>
      <c r="N47" s="2"/>
    </row>
    <row r="48" spans="1:14" ht="15">
      <c r="A48" s="153">
        <v>52</v>
      </c>
      <c r="B48" s="5" t="s">
        <v>231</v>
      </c>
      <c r="C48" s="12">
        <v>206580</v>
      </c>
      <c r="D48" s="12">
        <v>206566</v>
      </c>
      <c r="E48" s="12">
        <v>209966</v>
      </c>
      <c r="F48" s="29">
        <f t="shared" si="0"/>
        <v>0.016995693160578404</v>
      </c>
      <c r="G48" s="15">
        <f t="shared" si="1"/>
        <v>0.01639074450576048</v>
      </c>
      <c r="H48" s="9">
        <f t="shared" si="2"/>
        <v>3386</v>
      </c>
      <c r="I48" s="26">
        <f t="shared" si="3"/>
        <v>0.00634923016053089</v>
      </c>
      <c r="J48" s="2">
        <v>212087.2</v>
      </c>
      <c r="K48" s="8">
        <v>212290.2</v>
      </c>
      <c r="L48" s="26">
        <f t="shared" si="4"/>
        <v>0.0009571534727225404</v>
      </c>
      <c r="M48" s="77">
        <f t="shared" si="5"/>
        <v>203</v>
      </c>
      <c r="N48" s="2"/>
    </row>
    <row r="49" spans="1:14" ht="15">
      <c r="A49" s="153">
        <v>53</v>
      </c>
      <c r="B49" s="5" t="s">
        <v>232</v>
      </c>
      <c r="C49" s="12">
        <v>20184</v>
      </c>
      <c r="D49" s="12">
        <v>21575</v>
      </c>
      <c r="E49" s="12">
        <v>20965</v>
      </c>
      <c r="F49" s="29">
        <f t="shared" si="0"/>
        <v>0.0016970114547666109</v>
      </c>
      <c r="G49" s="15">
        <f t="shared" si="1"/>
        <v>0.0386940150614348</v>
      </c>
      <c r="H49" s="9">
        <f t="shared" si="2"/>
        <v>781</v>
      </c>
      <c r="I49" s="26">
        <f t="shared" si="3"/>
        <v>0.001464485751734975</v>
      </c>
      <c r="J49" s="2">
        <v>21053.45</v>
      </c>
      <c r="K49" s="8">
        <v>20084.66</v>
      </c>
      <c r="L49" s="26">
        <f t="shared" si="4"/>
        <v>-0.046015736138257664</v>
      </c>
      <c r="M49" s="77">
        <f t="shared" si="5"/>
        <v>-968.7900000000009</v>
      </c>
      <c r="N49" s="2"/>
    </row>
    <row r="50" spans="1:14" ht="15">
      <c r="A50" s="153">
        <v>55</v>
      </c>
      <c r="B50" s="5" t="s">
        <v>233</v>
      </c>
      <c r="C50" s="12">
        <v>261979</v>
      </c>
      <c r="D50" s="12">
        <v>257979</v>
      </c>
      <c r="E50" s="12">
        <v>304062</v>
      </c>
      <c r="F50" s="29">
        <f t="shared" si="0"/>
        <v>0.024612291770057013</v>
      </c>
      <c r="G50" s="15">
        <f t="shared" si="1"/>
        <v>0.16063501273002798</v>
      </c>
      <c r="H50" s="9">
        <f t="shared" si="2"/>
        <v>42083</v>
      </c>
      <c r="I50" s="26">
        <f t="shared" si="3"/>
        <v>0.07891159268919712</v>
      </c>
      <c r="J50" s="2">
        <v>266524.5</v>
      </c>
      <c r="K50" s="8">
        <v>258305.7</v>
      </c>
      <c r="L50" s="26">
        <f t="shared" si="4"/>
        <v>-0.03083693994360739</v>
      </c>
      <c r="M50" s="77">
        <f t="shared" si="5"/>
        <v>-8218.799999999988</v>
      </c>
      <c r="N50" s="2"/>
    </row>
    <row r="51" spans="1:14" ht="15">
      <c r="A51" s="153">
        <v>56</v>
      </c>
      <c r="B51" s="5" t="s">
        <v>234</v>
      </c>
      <c r="C51" s="12">
        <v>405413</v>
      </c>
      <c r="D51" s="12">
        <v>457999</v>
      </c>
      <c r="E51" s="12">
        <v>469691</v>
      </c>
      <c r="F51" s="29">
        <f t="shared" si="0"/>
        <v>0.038019127460089876</v>
      </c>
      <c r="G51" s="15">
        <f t="shared" si="1"/>
        <v>0.158549429840681</v>
      </c>
      <c r="H51" s="9">
        <f t="shared" si="2"/>
        <v>64278</v>
      </c>
      <c r="I51" s="26">
        <f t="shared" si="3"/>
        <v>0.12053036510886135</v>
      </c>
      <c r="J51" s="2">
        <v>463124.4</v>
      </c>
      <c r="K51" s="8">
        <v>459929.8</v>
      </c>
      <c r="L51" s="26">
        <f t="shared" si="4"/>
        <v>-0.00689793066398582</v>
      </c>
      <c r="M51" s="77">
        <f t="shared" si="5"/>
        <v>-3194.600000000035</v>
      </c>
      <c r="N51" s="2"/>
    </row>
    <row r="52" spans="1:14" ht="15">
      <c r="A52" s="153">
        <v>58</v>
      </c>
      <c r="B52" s="5" t="s">
        <v>235</v>
      </c>
      <c r="C52" s="12">
        <v>15111</v>
      </c>
      <c r="D52" s="12">
        <v>16083</v>
      </c>
      <c r="E52" s="12">
        <v>15264</v>
      </c>
      <c r="F52" s="29">
        <f t="shared" si="0"/>
        <v>0.0012355441376368972</v>
      </c>
      <c r="G52" s="15">
        <f t="shared" si="1"/>
        <v>0.01012507444907683</v>
      </c>
      <c r="H52" s="9">
        <f t="shared" si="2"/>
        <v>153</v>
      </c>
      <c r="I52" s="26">
        <f t="shared" si="3"/>
        <v>0.00028689669656267757</v>
      </c>
      <c r="J52" s="2">
        <v>15926.21</v>
      </c>
      <c r="K52" s="8">
        <v>14023.42</v>
      </c>
      <c r="L52" s="26">
        <f t="shared" si="4"/>
        <v>-0.1194753805205381</v>
      </c>
      <c r="M52" s="77">
        <f t="shared" si="5"/>
        <v>-1902.789999999999</v>
      </c>
      <c r="N52" s="2"/>
    </row>
    <row r="53" spans="1:14" ht="15">
      <c r="A53" s="153">
        <v>59</v>
      </c>
      <c r="B53" s="5" t="s">
        <v>236</v>
      </c>
      <c r="C53" s="12">
        <v>18317</v>
      </c>
      <c r="D53" s="12">
        <v>24331</v>
      </c>
      <c r="E53" s="12">
        <v>24191</v>
      </c>
      <c r="F53" s="29">
        <f t="shared" si="0"/>
        <v>0.00195813995240921</v>
      </c>
      <c r="G53" s="15">
        <f t="shared" si="1"/>
        <v>0.32068570180706446</v>
      </c>
      <c r="H53" s="9">
        <f t="shared" si="2"/>
        <v>5874</v>
      </c>
      <c r="I53" s="26">
        <f t="shared" si="3"/>
        <v>0.011014582977837698</v>
      </c>
      <c r="J53" s="2">
        <v>24108.5</v>
      </c>
      <c r="K53" s="8">
        <v>24710.24</v>
      </c>
      <c r="L53" s="26">
        <f t="shared" si="4"/>
        <v>0.024959661530165777</v>
      </c>
      <c r="M53" s="77">
        <f t="shared" si="5"/>
        <v>601.7400000000016</v>
      </c>
      <c r="N53" s="2"/>
    </row>
    <row r="54" spans="1:14" ht="15">
      <c r="A54" s="153">
        <v>60</v>
      </c>
      <c r="B54" s="5" t="s">
        <v>237</v>
      </c>
      <c r="C54" s="12">
        <v>6185</v>
      </c>
      <c r="D54" s="12">
        <v>7773</v>
      </c>
      <c r="E54" s="12">
        <v>8014</v>
      </c>
      <c r="F54" s="29">
        <f t="shared" si="0"/>
        <v>0.0006486930502503992</v>
      </c>
      <c r="G54" s="15">
        <f t="shared" si="1"/>
        <v>0.29571544058205335</v>
      </c>
      <c r="H54" s="9">
        <f t="shared" si="2"/>
        <v>1829</v>
      </c>
      <c r="I54" s="26">
        <f t="shared" si="3"/>
        <v>0.0034296343660989363</v>
      </c>
      <c r="J54" s="2">
        <v>7760.474</v>
      </c>
      <c r="K54" s="8">
        <v>7962.462</v>
      </c>
      <c r="L54" s="26">
        <f t="shared" si="4"/>
        <v>0.026027791601389332</v>
      </c>
      <c r="M54" s="77">
        <f t="shared" si="5"/>
        <v>201.98800000000028</v>
      </c>
      <c r="N54" s="2"/>
    </row>
    <row r="55" spans="1:14" ht="15">
      <c r="A55" s="153">
        <v>61</v>
      </c>
      <c r="B55" s="5" t="s">
        <v>238</v>
      </c>
      <c r="C55" s="12">
        <v>13797</v>
      </c>
      <c r="D55" s="12">
        <v>19125</v>
      </c>
      <c r="E55" s="12">
        <v>18476</v>
      </c>
      <c r="F55" s="29">
        <f t="shared" si="0"/>
        <v>0.0014955394055935084</v>
      </c>
      <c r="G55" s="15">
        <f t="shared" si="1"/>
        <v>0.33913169529607884</v>
      </c>
      <c r="H55" s="9">
        <f t="shared" si="2"/>
        <v>4679</v>
      </c>
      <c r="I55" s="26">
        <f t="shared" si="3"/>
        <v>0.008773788517756655</v>
      </c>
      <c r="J55" s="2">
        <v>18570.72</v>
      </c>
      <c r="K55" s="8">
        <v>18280.78</v>
      </c>
      <c r="L55" s="26">
        <f t="shared" si="4"/>
        <v>-0.015612749532597676</v>
      </c>
      <c r="M55" s="77">
        <f t="shared" si="5"/>
        <v>-289.9400000000023</v>
      </c>
      <c r="N55" s="2"/>
    </row>
    <row r="56" spans="1:14" ht="15">
      <c r="A56" s="153">
        <v>62</v>
      </c>
      <c r="B56" s="5" t="s">
        <v>239</v>
      </c>
      <c r="C56" s="12">
        <v>38389</v>
      </c>
      <c r="D56" s="12">
        <v>49405</v>
      </c>
      <c r="E56" s="12">
        <v>49205</v>
      </c>
      <c r="F56" s="29">
        <f t="shared" si="0"/>
        <v>0.003982897621358983</v>
      </c>
      <c r="G56" s="15">
        <f t="shared" si="1"/>
        <v>0.28174737555028784</v>
      </c>
      <c r="H56" s="9">
        <f t="shared" si="2"/>
        <v>10816</v>
      </c>
      <c r="I56" s="26">
        <f t="shared" si="3"/>
        <v>0.020281533790992942</v>
      </c>
      <c r="J56" s="2">
        <v>48822.61</v>
      </c>
      <c r="K56" s="8">
        <v>49379.45</v>
      </c>
      <c r="L56" s="26">
        <f t="shared" si="4"/>
        <v>0.011405371404765056</v>
      </c>
      <c r="M56" s="77">
        <f t="shared" si="5"/>
        <v>556.8399999999965</v>
      </c>
      <c r="N56" s="2"/>
    </row>
    <row r="57" spans="1:14" ht="15">
      <c r="A57" s="153">
        <v>63</v>
      </c>
      <c r="B57" s="5" t="s">
        <v>240</v>
      </c>
      <c r="C57" s="12">
        <v>44316</v>
      </c>
      <c r="D57" s="12">
        <v>50527</v>
      </c>
      <c r="E57" s="12">
        <v>50303</v>
      </c>
      <c r="F57" s="29">
        <f t="shared" si="0"/>
        <v>0.004071775206731449</v>
      </c>
      <c r="G57" s="15">
        <f t="shared" si="1"/>
        <v>0.13509793302644643</v>
      </c>
      <c r="H57" s="9">
        <f t="shared" si="2"/>
        <v>5987</v>
      </c>
      <c r="I57" s="26">
        <f t="shared" si="3"/>
        <v>0.011226474002096408</v>
      </c>
      <c r="J57" s="2">
        <v>50060.44</v>
      </c>
      <c r="K57" s="8">
        <v>51592.94</v>
      </c>
      <c r="L57" s="26">
        <f t="shared" si="4"/>
        <v>0.03061299501162994</v>
      </c>
      <c r="M57" s="77">
        <f t="shared" si="5"/>
        <v>1532.5</v>
      </c>
      <c r="N57" s="2"/>
    </row>
    <row r="58" spans="1:14" ht="15">
      <c r="A58" s="153">
        <v>64</v>
      </c>
      <c r="B58" s="5" t="s">
        <v>241</v>
      </c>
      <c r="C58" s="12">
        <v>86612</v>
      </c>
      <c r="D58" s="12">
        <v>92164</v>
      </c>
      <c r="E58" s="12">
        <v>92602</v>
      </c>
      <c r="F58" s="29">
        <f t="shared" si="0"/>
        <v>0.007495666812988204</v>
      </c>
      <c r="G58" s="15">
        <f t="shared" si="1"/>
        <v>0.06915900798965502</v>
      </c>
      <c r="H58" s="9">
        <f t="shared" si="2"/>
        <v>5990</v>
      </c>
      <c r="I58" s="26">
        <f t="shared" si="3"/>
        <v>0.011232099427519206</v>
      </c>
      <c r="J58" s="2">
        <v>92101.77</v>
      </c>
      <c r="K58" s="8">
        <v>92781.15</v>
      </c>
      <c r="L58" s="26">
        <f t="shared" si="4"/>
        <v>0.007376405469731907</v>
      </c>
      <c r="M58" s="77">
        <f t="shared" si="5"/>
        <v>679.3799999999901</v>
      </c>
      <c r="N58" s="2"/>
    </row>
    <row r="59" spans="1:14" ht="15">
      <c r="A59" s="153">
        <v>65</v>
      </c>
      <c r="B59" s="5" t="s">
        <v>242</v>
      </c>
      <c r="C59" s="12">
        <v>24504</v>
      </c>
      <c r="D59" s="12">
        <v>24669</v>
      </c>
      <c r="E59" s="12">
        <v>24831</v>
      </c>
      <c r="F59" s="29">
        <f t="shared" si="0"/>
        <v>0.002009944738054363</v>
      </c>
      <c r="G59" s="15">
        <f t="shared" si="1"/>
        <v>0.013344760039177277</v>
      </c>
      <c r="H59" s="9">
        <f t="shared" si="2"/>
        <v>327</v>
      </c>
      <c r="I59" s="26">
        <f t="shared" si="3"/>
        <v>0.0006131713710849383</v>
      </c>
      <c r="J59" s="2">
        <v>24263.38</v>
      </c>
      <c r="K59" s="8">
        <v>24746.77</v>
      </c>
      <c r="L59" s="26">
        <f t="shared" si="4"/>
        <v>0.01992261589275688</v>
      </c>
      <c r="M59" s="77">
        <f t="shared" si="5"/>
        <v>483.3899999999994</v>
      </c>
      <c r="N59" s="2"/>
    </row>
    <row r="60" spans="1:14" ht="15">
      <c r="A60" s="153">
        <v>66</v>
      </c>
      <c r="B60" s="5" t="s">
        <v>243</v>
      </c>
      <c r="C60" s="12">
        <v>34336</v>
      </c>
      <c r="D60" s="12">
        <v>40472</v>
      </c>
      <c r="E60" s="12">
        <v>40617</v>
      </c>
      <c r="F60" s="29">
        <f t="shared" si="0"/>
        <v>0.0032877421539830877</v>
      </c>
      <c r="G60" s="15">
        <f t="shared" si="1"/>
        <v>0.18292753960857408</v>
      </c>
      <c r="H60" s="9">
        <f t="shared" si="2"/>
        <v>6281</v>
      </c>
      <c r="I60" s="26">
        <f t="shared" si="3"/>
        <v>0.011777765693530574</v>
      </c>
      <c r="J60" s="2">
        <v>41585.6</v>
      </c>
      <c r="K60" s="8">
        <v>41359.84</v>
      </c>
      <c r="L60" s="26">
        <f t="shared" si="4"/>
        <v>-0.005428802277711565</v>
      </c>
      <c r="M60" s="77">
        <f t="shared" si="5"/>
        <v>-225.76000000000204</v>
      </c>
      <c r="N60" s="2"/>
    </row>
    <row r="61" spans="1:14" ht="15">
      <c r="A61" s="153">
        <v>68</v>
      </c>
      <c r="B61" s="5" t="s">
        <v>244</v>
      </c>
      <c r="C61" s="12">
        <v>19542</v>
      </c>
      <c r="D61" s="12">
        <v>28222</v>
      </c>
      <c r="E61" s="12">
        <v>28831</v>
      </c>
      <c r="F61" s="29">
        <f t="shared" si="0"/>
        <v>0.0023337246483365686</v>
      </c>
      <c r="G61" s="15">
        <f t="shared" si="1"/>
        <v>0.47533517551939414</v>
      </c>
      <c r="H61" s="9">
        <f t="shared" si="2"/>
        <v>9289</v>
      </c>
      <c r="I61" s="26">
        <f t="shared" si="3"/>
        <v>0.017418192250788965</v>
      </c>
      <c r="J61" s="2">
        <v>28546.33</v>
      </c>
      <c r="K61" s="8">
        <v>28747.4</v>
      </c>
      <c r="L61" s="26">
        <f t="shared" si="4"/>
        <v>0.007043637483347236</v>
      </c>
      <c r="M61" s="77">
        <f t="shared" si="5"/>
        <v>201.0699999999997</v>
      </c>
      <c r="N61" s="2"/>
    </row>
    <row r="62" spans="1:14" ht="15">
      <c r="A62" s="153">
        <v>69</v>
      </c>
      <c r="B62" s="5" t="s">
        <v>245</v>
      </c>
      <c r="C62" s="12">
        <v>115267</v>
      </c>
      <c r="D62" s="12">
        <v>123745</v>
      </c>
      <c r="E62" s="12">
        <v>124680</v>
      </c>
      <c r="F62" s="29">
        <f t="shared" si="0"/>
        <v>0.010092219803496354</v>
      </c>
      <c r="G62" s="15">
        <f t="shared" si="1"/>
        <v>0.08166257471782903</v>
      </c>
      <c r="H62" s="9">
        <f t="shared" si="2"/>
        <v>9413</v>
      </c>
      <c r="I62" s="26">
        <f t="shared" si="3"/>
        <v>0.017650709834931267</v>
      </c>
      <c r="J62" s="2">
        <v>126824.7</v>
      </c>
      <c r="K62" s="8">
        <v>123488.5</v>
      </c>
      <c r="L62" s="26">
        <f t="shared" si="4"/>
        <v>-0.026305601353679504</v>
      </c>
      <c r="M62" s="77">
        <f t="shared" si="5"/>
        <v>-3336.199999999997</v>
      </c>
      <c r="N62" s="2"/>
    </row>
    <row r="63" spans="1:14" ht="15">
      <c r="A63" s="153">
        <v>70</v>
      </c>
      <c r="B63" s="5" t="s">
        <v>246</v>
      </c>
      <c r="C63" s="12">
        <v>285730</v>
      </c>
      <c r="D63" s="12">
        <v>234720</v>
      </c>
      <c r="E63" s="12">
        <v>221592</v>
      </c>
      <c r="F63" s="29">
        <f t="shared" si="0"/>
        <v>0.017936759469813636</v>
      </c>
      <c r="G63" s="15">
        <f t="shared" si="1"/>
        <v>-0.22447065411402373</v>
      </c>
      <c r="H63" s="9">
        <f t="shared" si="2"/>
        <v>-64138</v>
      </c>
      <c r="I63" s="26">
        <f t="shared" si="3"/>
        <v>-0.12026784525579746</v>
      </c>
      <c r="J63" s="2">
        <v>229028.8</v>
      </c>
      <c r="K63" s="8">
        <v>220754.4</v>
      </c>
      <c r="L63" s="26">
        <f t="shared" si="4"/>
        <v>-0.03612820745687876</v>
      </c>
      <c r="M63" s="77">
        <f t="shared" si="5"/>
        <v>-8274.399999999994</v>
      </c>
      <c r="N63" s="2"/>
    </row>
    <row r="64" spans="1:14" ht="15">
      <c r="A64" s="153">
        <v>71</v>
      </c>
      <c r="B64" s="5" t="s">
        <v>247</v>
      </c>
      <c r="C64" s="12">
        <v>105981</v>
      </c>
      <c r="D64" s="12">
        <v>116495</v>
      </c>
      <c r="E64" s="12">
        <v>115964</v>
      </c>
      <c r="F64" s="29">
        <f t="shared" si="0"/>
        <v>0.009386703378991426</v>
      </c>
      <c r="G64" s="15">
        <f t="shared" si="1"/>
        <v>0.09419612949490946</v>
      </c>
      <c r="H64" s="9">
        <f t="shared" si="2"/>
        <v>9983</v>
      </c>
      <c r="I64" s="26">
        <f t="shared" si="3"/>
        <v>0.01871954066526281</v>
      </c>
      <c r="J64" s="2">
        <v>117103.9</v>
      </c>
      <c r="K64" s="8">
        <v>117532.4</v>
      </c>
      <c r="L64" s="26">
        <f t="shared" si="4"/>
        <v>0.0036591437176729386</v>
      </c>
      <c r="M64" s="77">
        <f t="shared" si="5"/>
        <v>428.5</v>
      </c>
      <c r="N64" s="2"/>
    </row>
    <row r="65" spans="1:14" ht="15">
      <c r="A65" s="153">
        <v>72</v>
      </c>
      <c r="B65" s="5" t="s">
        <v>248</v>
      </c>
      <c r="C65" s="12">
        <v>7863</v>
      </c>
      <c r="D65" s="12">
        <v>9600</v>
      </c>
      <c r="E65" s="12">
        <v>7951</v>
      </c>
      <c r="F65" s="29">
        <f t="shared" si="0"/>
        <v>0.0006435935166634545</v>
      </c>
      <c r="G65" s="15">
        <f t="shared" si="1"/>
        <v>0.011191657128322523</v>
      </c>
      <c r="H65" s="9">
        <f t="shared" si="2"/>
        <v>88</v>
      </c>
      <c r="I65" s="26">
        <f t="shared" si="3"/>
        <v>0.00016501247906872956</v>
      </c>
      <c r="J65" s="2">
        <v>9507.824</v>
      </c>
      <c r="K65" s="8">
        <v>7900.231</v>
      </c>
      <c r="L65" s="26">
        <f t="shared" si="4"/>
        <v>-0.16908106418461266</v>
      </c>
      <c r="M65" s="77">
        <f t="shared" si="5"/>
        <v>-1607.5930000000008</v>
      </c>
      <c r="N65" s="2"/>
    </row>
    <row r="66" spans="1:14" ht="15">
      <c r="A66" s="153">
        <v>73</v>
      </c>
      <c r="B66" s="5" t="s">
        <v>249</v>
      </c>
      <c r="C66" s="12">
        <v>48725</v>
      </c>
      <c r="D66" s="12">
        <v>51427</v>
      </c>
      <c r="E66" s="12">
        <v>53478</v>
      </c>
      <c r="F66" s="29">
        <f t="shared" si="0"/>
        <v>0.00432877551051795</v>
      </c>
      <c r="G66" s="15">
        <f t="shared" si="1"/>
        <v>0.09754746023601847</v>
      </c>
      <c r="H66" s="9">
        <f t="shared" si="2"/>
        <v>4753</v>
      </c>
      <c r="I66" s="26">
        <f t="shared" si="3"/>
        <v>0.008912549011518996</v>
      </c>
      <c r="J66" s="2">
        <v>52152.16</v>
      </c>
      <c r="K66" s="8">
        <v>52989.1</v>
      </c>
      <c r="L66" s="26">
        <f t="shared" si="4"/>
        <v>0.016048040963212166</v>
      </c>
      <c r="M66" s="77">
        <f t="shared" si="5"/>
        <v>836.939999999995</v>
      </c>
      <c r="N66" s="2"/>
    </row>
    <row r="67" spans="1:14" ht="15">
      <c r="A67" s="153">
        <v>74</v>
      </c>
      <c r="B67" s="5" t="s">
        <v>250</v>
      </c>
      <c r="C67" s="12">
        <v>15356</v>
      </c>
      <c r="D67" s="12">
        <v>16944</v>
      </c>
      <c r="E67" s="12">
        <v>17571</v>
      </c>
      <c r="F67" s="29">
        <f aca="true" t="shared" si="6" ref="F67:F90">E67/$E$90</f>
        <v>0.0014222842008921592</v>
      </c>
      <c r="G67" s="15">
        <f aca="true" t="shared" si="7" ref="G67:G90">(E67-C67)/C67</f>
        <v>0.14424329252409482</v>
      </c>
      <c r="H67" s="9">
        <f aca="true" t="shared" si="8" ref="H67:H90">E67-C67</f>
        <v>2215</v>
      </c>
      <c r="I67" s="26">
        <f aca="true" t="shared" si="9" ref="I67:I90">H67/$H$90</f>
        <v>0.004153439103832228</v>
      </c>
      <c r="J67" s="2">
        <v>17524.25</v>
      </c>
      <c r="K67" s="8">
        <v>17863.74</v>
      </c>
      <c r="L67" s="26">
        <f aca="true" t="shared" si="10" ref="L67:L90">(K67-J67)/J67</f>
        <v>0.019372583705436843</v>
      </c>
      <c r="M67" s="77">
        <f aca="true" t="shared" si="11" ref="M67:M90">K67-J67</f>
        <v>339.4900000000016</v>
      </c>
      <c r="N67" s="2"/>
    </row>
    <row r="68" spans="1:14" ht="15">
      <c r="A68" s="153">
        <v>75</v>
      </c>
      <c r="B68" s="5" t="s">
        <v>251</v>
      </c>
      <c r="C68" s="12">
        <v>15409</v>
      </c>
      <c r="D68" s="12">
        <v>7819</v>
      </c>
      <c r="E68" s="12">
        <v>7381</v>
      </c>
      <c r="F68" s="29">
        <f t="shared" si="6"/>
        <v>0.0005974548794482402</v>
      </c>
      <c r="G68" s="15">
        <f t="shared" si="7"/>
        <v>-0.5209942241547147</v>
      </c>
      <c r="H68" s="9">
        <f t="shared" si="8"/>
        <v>-8028</v>
      </c>
      <c r="I68" s="26">
        <f t="shared" si="9"/>
        <v>-0.015053638431406375</v>
      </c>
      <c r="J68" s="2">
        <v>7066.516</v>
      </c>
      <c r="K68" s="8">
        <v>6764.39</v>
      </c>
      <c r="L68" s="26">
        <f t="shared" si="10"/>
        <v>-0.042754590805426505</v>
      </c>
      <c r="M68" s="77">
        <f t="shared" si="11"/>
        <v>-302.1259999999993</v>
      </c>
      <c r="N68" s="2"/>
    </row>
    <row r="69" spans="1:14" ht="15">
      <c r="A69" s="153">
        <v>77</v>
      </c>
      <c r="B69" s="5" t="s">
        <v>252</v>
      </c>
      <c r="C69" s="12">
        <v>35518</v>
      </c>
      <c r="D69" s="12">
        <v>30964</v>
      </c>
      <c r="E69" s="12">
        <v>29924</v>
      </c>
      <c r="F69" s="29">
        <f t="shared" si="6"/>
        <v>0.0024221975088211814</v>
      </c>
      <c r="G69" s="15">
        <f t="shared" si="7"/>
        <v>-0.15749760684723238</v>
      </c>
      <c r="H69" s="9">
        <f t="shared" si="8"/>
        <v>-5594</v>
      </c>
      <c r="I69" s="26">
        <f t="shared" si="9"/>
        <v>-0.010489543271709922</v>
      </c>
      <c r="J69" s="2">
        <v>29915.62</v>
      </c>
      <c r="K69" s="8">
        <v>28890.77</v>
      </c>
      <c r="L69" s="26">
        <f t="shared" si="10"/>
        <v>-0.03425802306621085</v>
      </c>
      <c r="M69" s="77">
        <f t="shared" si="11"/>
        <v>-1024.8499999999985</v>
      </c>
      <c r="N69" s="2"/>
    </row>
    <row r="70" spans="1:14" ht="15">
      <c r="A70" s="153">
        <v>78</v>
      </c>
      <c r="B70" s="5" t="s">
        <v>253</v>
      </c>
      <c r="C70" s="12">
        <v>10320</v>
      </c>
      <c r="D70" s="12">
        <v>17067</v>
      </c>
      <c r="E70" s="12">
        <v>15406</v>
      </c>
      <c r="F70" s="29">
        <f t="shared" si="6"/>
        <v>0.0012470383244519154</v>
      </c>
      <c r="G70" s="15">
        <f t="shared" si="7"/>
        <v>0.4928294573643411</v>
      </c>
      <c r="H70" s="9">
        <f t="shared" si="8"/>
        <v>5086</v>
      </c>
      <c r="I70" s="26">
        <f t="shared" si="9"/>
        <v>0.009536971233449529</v>
      </c>
      <c r="J70" s="2">
        <v>15185.2</v>
      </c>
      <c r="K70" s="8">
        <v>14850.72</v>
      </c>
      <c r="L70" s="26">
        <f t="shared" si="10"/>
        <v>-0.02202671021784378</v>
      </c>
      <c r="M70" s="77">
        <f t="shared" si="11"/>
        <v>-334.4800000000014</v>
      </c>
      <c r="N70" s="2"/>
    </row>
    <row r="71" spans="1:14" ht="15">
      <c r="A71" s="153">
        <v>79</v>
      </c>
      <c r="B71" s="5" t="s">
        <v>254</v>
      </c>
      <c r="C71" s="12">
        <v>50631</v>
      </c>
      <c r="D71" s="12">
        <v>49998</v>
      </c>
      <c r="E71" s="12">
        <v>53624</v>
      </c>
      <c r="F71" s="29">
        <f t="shared" si="6"/>
        <v>0.00434059347724325</v>
      </c>
      <c r="G71" s="15">
        <f t="shared" si="7"/>
        <v>0.05911398155280362</v>
      </c>
      <c r="H71" s="9">
        <f t="shared" si="8"/>
        <v>2993</v>
      </c>
      <c r="I71" s="26">
        <f t="shared" si="9"/>
        <v>0.005612299430144405</v>
      </c>
      <c r="J71" s="2">
        <v>50645.94</v>
      </c>
      <c r="K71" s="8">
        <v>50658.6</v>
      </c>
      <c r="L71" s="26">
        <f t="shared" si="10"/>
        <v>0.0002499706787947112</v>
      </c>
      <c r="M71" s="77">
        <f t="shared" si="11"/>
        <v>12.659999999996217</v>
      </c>
      <c r="N71" s="2"/>
    </row>
    <row r="72" spans="1:14" ht="15">
      <c r="A72" s="153">
        <v>80</v>
      </c>
      <c r="B72" s="5" t="s">
        <v>255</v>
      </c>
      <c r="C72" s="12">
        <v>218390</v>
      </c>
      <c r="D72" s="12">
        <v>235484</v>
      </c>
      <c r="E72" s="12">
        <v>240495</v>
      </c>
      <c r="F72" s="29">
        <f t="shared" si="6"/>
        <v>0.01946686238082977</v>
      </c>
      <c r="G72" s="15">
        <f t="shared" si="7"/>
        <v>0.10121800448738495</v>
      </c>
      <c r="H72" s="9">
        <f t="shared" si="8"/>
        <v>22105</v>
      </c>
      <c r="I72" s="26">
        <f t="shared" si="9"/>
        <v>0.041450009656980306</v>
      </c>
      <c r="J72" s="2">
        <v>236764.4</v>
      </c>
      <c r="K72" s="8">
        <v>238174.2</v>
      </c>
      <c r="L72" s="26">
        <f t="shared" si="10"/>
        <v>0.005954442475304638</v>
      </c>
      <c r="M72" s="77">
        <f t="shared" si="11"/>
        <v>1409.8000000000175</v>
      </c>
      <c r="N72" s="2"/>
    </row>
    <row r="73" spans="1:14" ht="15">
      <c r="A73" s="153">
        <v>81</v>
      </c>
      <c r="B73" s="5" t="s">
        <v>256</v>
      </c>
      <c r="C73" s="12">
        <v>291842</v>
      </c>
      <c r="D73" s="12">
        <v>319837</v>
      </c>
      <c r="E73" s="12">
        <v>325647</v>
      </c>
      <c r="F73" s="29">
        <f t="shared" si="6"/>
        <v>0.026359489110917365</v>
      </c>
      <c r="G73" s="15">
        <f t="shared" si="7"/>
        <v>0.11583322482713249</v>
      </c>
      <c r="H73" s="9">
        <f t="shared" si="8"/>
        <v>33805</v>
      </c>
      <c r="I73" s="26">
        <f t="shared" si="9"/>
        <v>0.06338916880589095</v>
      </c>
      <c r="J73" s="2">
        <v>305999.7</v>
      </c>
      <c r="K73" s="8">
        <v>309101.9</v>
      </c>
      <c r="L73" s="26">
        <f t="shared" si="10"/>
        <v>0.010137918435867786</v>
      </c>
      <c r="M73" s="77">
        <f t="shared" si="11"/>
        <v>3102.2000000000116</v>
      </c>
      <c r="N73" s="2"/>
    </row>
    <row r="74" spans="1:14" ht="15">
      <c r="A74" s="153">
        <v>82</v>
      </c>
      <c r="B74" s="5" t="s">
        <v>257</v>
      </c>
      <c r="C74" s="12">
        <v>280125</v>
      </c>
      <c r="D74" s="12">
        <v>310834</v>
      </c>
      <c r="E74" s="12">
        <v>312589</v>
      </c>
      <c r="F74" s="29">
        <f t="shared" si="6"/>
        <v>0.025302509593801103</v>
      </c>
      <c r="G74" s="15">
        <f t="shared" si="7"/>
        <v>0.11589112003569835</v>
      </c>
      <c r="H74" s="9">
        <f t="shared" si="8"/>
        <v>32464</v>
      </c>
      <c r="I74" s="26">
        <f t="shared" si="9"/>
        <v>0.06087460364190042</v>
      </c>
      <c r="J74" s="2">
        <v>314718.4</v>
      </c>
      <c r="K74" s="8">
        <v>298051.1</v>
      </c>
      <c r="L74" s="26">
        <f t="shared" si="10"/>
        <v>-0.0529594075211365</v>
      </c>
      <c r="M74" s="77">
        <f t="shared" si="11"/>
        <v>-16667.300000000047</v>
      </c>
      <c r="N74" s="2"/>
    </row>
    <row r="75" spans="1:14" ht="15">
      <c r="A75" s="153">
        <v>84</v>
      </c>
      <c r="B75" s="5" t="s">
        <v>258</v>
      </c>
      <c r="C75" s="12">
        <v>9795</v>
      </c>
      <c r="D75" s="12">
        <v>10058</v>
      </c>
      <c r="E75" s="12">
        <v>7860</v>
      </c>
      <c r="F75" s="29">
        <f t="shared" si="6"/>
        <v>0.0006362275237045343</v>
      </c>
      <c r="G75" s="15">
        <f t="shared" si="7"/>
        <v>-0.19754977029096477</v>
      </c>
      <c r="H75" s="9">
        <f t="shared" si="8"/>
        <v>-1935</v>
      </c>
      <c r="I75" s="26">
        <f t="shared" si="9"/>
        <v>-0.0036283993977044514</v>
      </c>
      <c r="J75" s="2">
        <v>10121.03</v>
      </c>
      <c r="K75" s="8">
        <v>8077.859</v>
      </c>
      <c r="L75" s="26">
        <f t="shared" si="10"/>
        <v>-0.2018738211427098</v>
      </c>
      <c r="M75" s="77">
        <f t="shared" si="11"/>
        <v>-2043.1710000000003</v>
      </c>
      <c r="N75" s="2"/>
    </row>
    <row r="76" spans="1:14" ht="15">
      <c r="A76" s="153">
        <v>85</v>
      </c>
      <c r="B76" s="5" t="s">
        <v>259</v>
      </c>
      <c r="C76" s="12">
        <v>460782</v>
      </c>
      <c r="D76" s="12">
        <v>491623</v>
      </c>
      <c r="E76" s="12">
        <v>480655</v>
      </c>
      <c r="F76" s="29">
        <f t="shared" si="6"/>
        <v>0.0389066081941734</v>
      </c>
      <c r="G76" s="15">
        <f t="shared" si="7"/>
        <v>0.04312885485978185</v>
      </c>
      <c r="H76" s="9">
        <f t="shared" si="8"/>
        <v>19873</v>
      </c>
      <c r="I76" s="26">
        <f t="shared" si="9"/>
        <v>0.0372646931424189</v>
      </c>
      <c r="J76" s="2">
        <v>499351.8</v>
      </c>
      <c r="K76" s="8">
        <v>482211.9</v>
      </c>
      <c r="L76" s="26">
        <f t="shared" si="10"/>
        <v>-0.034324298019953</v>
      </c>
      <c r="M76" s="77">
        <f t="shared" si="11"/>
        <v>-17139.899999999965</v>
      </c>
      <c r="N76" s="2"/>
    </row>
    <row r="77" spans="1:14" ht="15">
      <c r="A77" s="153">
        <v>86</v>
      </c>
      <c r="B77" s="5" t="s">
        <v>260</v>
      </c>
      <c r="C77" s="12">
        <v>221920</v>
      </c>
      <c r="D77" s="12">
        <v>254875</v>
      </c>
      <c r="E77" s="12">
        <v>258048</v>
      </c>
      <c r="F77" s="29">
        <f t="shared" si="6"/>
        <v>0.020887689572125657</v>
      </c>
      <c r="G77" s="15">
        <f t="shared" si="7"/>
        <v>0.16279740447007932</v>
      </c>
      <c r="H77" s="9">
        <f t="shared" si="8"/>
        <v>36128</v>
      </c>
      <c r="I77" s="26">
        <f t="shared" si="9"/>
        <v>0.06774512322494389</v>
      </c>
      <c r="J77" s="2">
        <v>255113.6</v>
      </c>
      <c r="K77" s="8">
        <v>256916.4</v>
      </c>
      <c r="L77" s="26">
        <f t="shared" si="10"/>
        <v>0.0070666557956925394</v>
      </c>
      <c r="M77" s="77">
        <f t="shared" si="11"/>
        <v>1802.7999999999884</v>
      </c>
      <c r="N77" s="2"/>
    </row>
    <row r="78" spans="1:14" ht="15">
      <c r="A78" s="153">
        <v>87</v>
      </c>
      <c r="B78" s="5" t="s">
        <v>261</v>
      </c>
      <c r="C78" s="12">
        <v>16108</v>
      </c>
      <c r="D78" s="12">
        <v>18865</v>
      </c>
      <c r="E78" s="12">
        <v>18573</v>
      </c>
      <c r="F78" s="29">
        <f t="shared" si="6"/>
        <v>0.0015033910684178519</v>
      </c>
      <c r="G78" s="15">
        <f t="shared" si="7"/>
        <v>0.1530295505338962</v>
      </c>
      <c r="H78" s="9">
        <f t="shared" si="8"/>
        <v>2465</v>
      </c>
      <c r="I78" s="26">
        <f t="shared" si="9"/>
        <v>0.0046222245557320275</v>
      </c>
      <c r="J78" s="2">
        <v>18656.56</v>
      </c>
      <c r="K78" s="8">
        <v>18367.91</v>
      </c>
      <c r="L78" s="26">
        <f t="shared" si="10"/>
        <v>-0.01547176971531737</v>
      </c>
      <c r="M78" s="77">
        <f t="shared" si="11"/>
        <v>-288.65000000000146</v>
      </c>
      <c r="N78" s="2"/>
    </row>
    <row r="79" spans="1:14" ht="15">
      <c r="A79" s="153">
        <v>88</v>
      </c>
      <c r="B79" s="5" t="s">
        <v>262</v>
      </c>
      <c r="C79" s="12">
        <v>26192</v>
      </c>
      <c r="D79" s="12">
        <v>30534</v>
      </c>
      <c r="E79" s="12">
        <v>31302</v>
      </c>
      <c r="F79" s="29">
        <f t="shared" si="6"/>
        <v>0.0025337396879134013</v>
      </c>
      <c r="G79" s="15">
        <f t="shared" si="7"/>
        <v>0.19509773976786804</v>
      </c>
      <c r="H79" s="9">
        <f t="shared" si="8"/>
        <v>5110</v>
      </c>
      <c r="I79" s="26">
        <f t="shared" si="9"/>
        <v>0.00958197463683191</v>
      </c>
      <c r="J79" s="2">
        <v>30891.66</v>
      </c>
      <c r="K79" s="8">
        <v>31439.52</v>
      </c>
      <c r="L79" s="26">
        <f t="shared" si="10"/>
        <v>0.01773488378416701</v>
      </c>
      <c r="M79" s="77">
        <f t="shared" si="11"/>
        <v>547.8600000000006</v>
      </c>
      <c r="N79" s="2"/>
    </row>
    <row r="80" spans="1:14" ht="15">
      <c r="A80" s="153">
        <v>90</v>
      </c>
      <c r="B80" s="5" t="s">
        <v>263</v>
      </c>
      <c r="C80" s="12">
        <v>11644</v>
      </c>
      <c r="D80" s="12">
        <v>11645</v>
      </c>
      <c r="E80" s="12">
        <v>10883</v>
      </c>
      <c r="F80" s="29">
        <f t="shared" si="6"/>
        <v>0.0008809241909003113</v>
      </c>
      <c r="G80" s="15">
        <f t="shared" si="7"/>
        <v>-0.0653555479216764</v>
      </c>
      <c r="H80" s="9">
        <f t="shared" si="8"/>
        <v>-761</v>
      </c>
      <c r="I80" s="26">
        <f t="shared" si="9"/>
        <v>-0.001426982915582991</v>
      </c>
      <c r="J80" s="2">
        <v>11202.03</v>
      </c>
      <c r="K80" s="8">
        <v>10892.48</v>
      </c>
      <c r="L80" s="26">
        <f t="shared" si="10"/>
        <v>-0.02763338430623745</v>
      </c>
      <c r="M80" s="77">
        <f t="shared" si="11"/>
        <v>-309.5500000000011</v>
      </c>
      <c r="N80" s="2"/>
    </row>
    <row r="81" spans="1:14" ht="15">
      <c r="A81" s="153">
        <v>91</v>
      </c>
      <c r="B81" s="5" t="s">
        <v>264</v>
      </c>
      <c r="C81" s="12">
        <v>1962</v>
      </c>
      <c r="D81" s="12">
        <v>2209</v>
      </c>
      <c r="E81" s="12">
        <v>2176</v>
      </c>
      <c r="F81" s="29">
        <f t="shared" si="6"/>
        <v>0.00017613627119351992</v>
      </c>
      <c r="G81" s="15">
        <f t="shared" si="7"/>
        <v>0.109072375127421</v>
      </c>
      <c r="H81" s="9">
        <f t="shared" si="8"/>
        <v>214</v>
      </c>
      <c r="I81" s="26">
        <f t="shared" si="9"/>
        <v>0.0004012803468262287</v>
      </c>
      <c r="J81" s="2">
        <v>2018.899</v>
      </c>
      <c r="K81" s="8">
        <v>2033.301</v>
      </c>
      <c r="L81" s="26">
        <f t="shared" si="10"/>
        <v>0.007133591130611311</v>
      </c>
      <c r="M81" s="77">
        <f t="shared" si="11"/>
        <v>14.402000000000044</v>
      </c>
      <c r="N81" s="2"/>
    </row>
    <row r="82" spans="1:14" ht="15">
      <c r="A82" s="153">
        <v>92</v>
      </c>
      <c r="B82" s="5" t="s">
        <v>265</v>
      </c>
      <c r="C82" s="12">
        <v>23420</v>
      </c>
      <c r="D82" s="12">
        <v>12750</v>
      </c>
      <c r="E82" s="12">
        <v>12980</v>
      </c>
      <c r="F82" s="29">
        <f t="shared" si="6"/>
        <v>0.0010506658088657577</v>
      </c>
      <c r="G82" s="15">
        <f t="shared" si="7"/>
        <v>-0.4457728437233134</v>
      </c>
      <c r="H82" s="9">
        <f t="shared" si="8"/>
        <v>-10440</v>
      </c>
      <c r="I82" s="26">
        <f t="shared" si="9"/>
        <v>-0.019576480471335644</v>
      </c>
      <c r="J82" s="2">
        <v>11808.21</v>
      </c>
      <c r="K82" s="8">
        <v>12089.23</v>
      </c>
      <c r="L82" s="26">
        <f t="shared" si="10"/>
        <v>0.023798695992025925</v>
      </c>
      <c r="M82" s="77">
        <f t="shared" si="11"/>
        <v>281.02000000000044</v>
      </c>
      <c r="N82" s="2"/>
    </row>
    <row r="83" spans="1:14" ht="15">
      <c r="A83" s="153">
        <v>93</v>
      </c>
      <c r="B83" s="5" t="s">
        <v>266</v>
      </c>
      <c r="C83" s="12">
        <v>48180</v>
      </c>
      <c r="D83" s="12">
        <v>53828</v>
      </c>
      <c r="E83" s="12">
        <v>56365</v>
      </c>
      <c r="F83" s="29">
        <f t="shared" si="6"/>
        <v>0.004562463660764132</v>
      </c>
      <c r="G83" s="15">
        <f t="shared" si="7"/>
        <v>0.1698837691988377</v>
      </c>
      <c r="H83" s="9">
        <f t="shared" si="8"/>
        <v>8185</v>
      </c>
      <c r="I83" s="26">
        <f t="shared" si="9"/>
        <v>0.01534803569519945</v>
      </c>
      <c r="J83" s="2">
        <v>54210.81</v>
      </c>
      <c r="K83" s="8">
        <v>55219.26</v>
      </c>
      <c r="L83" s="26">
        <f t="shared" si="10"/>
        <v>0.018602378381728745</v>
      </c>
      <c r="M83" s="77">
        <f t="shared" si="11"/>
        <v>1008.4500000000044</v>
      </c>
      <c r="N83" s="2"/>
    </row>
    <row r="84" spans="1:14" ht="15">
      <c r="A84" s="153">
        <v>94</v>
      </c>
      <c r="B84" s="5" t="s">
        <v>267</v>
      </c>
      <c r="C84" s="12">
        <v>31950</v>
      </c>
      <c r="D84" s="12">
        <v>37745</v>
      </c>
      <c r="E84" s="12">
        <v>37486</v>
      </c>
      <c r="F84" s="29">
        <f t="shared" si="6"/>
        <v>0.003034303429209691</v>
      </c>
      <c r="G84" s="15">
        <f t="shared" si="7"/>
        <v>0.17327073552425665</v>
      </c>
      <c r="H84" s="9">
        <f t="shared" si="8"/>
        <v>5536</v>
      </c>
      <c r="I84" s="26">
        <f t="shared" si="9"/>
        <v>0.01038078504686917</v>
      </c>
      <c r="J84" s="2">
        <v>38651.66</v>
      </c>
      <c r="K84" s="8">
        <v>38229.17</v>
      </c>
      <c r="L84" s="26">
        <f t="shared" si="10"/>
        <v>-0.01093070776261628</v>
      </c>
      <c r="M84" s="77">
        <f t="shared" si="11"/>
        <v>-422.49000000000524</v>
      </c>
      <c r="N84" s="2"/>
    </row>
    <row r="85" spans="1:14" ht="15">
      <c r="A85" s="153">
        <v>95</v>
      </c>
      <c r="B85" s="5" t="s">
        <v>268</v>
      </c>
      <c r="C85" s="12">
        <v>81310</v>
      </c>
      <c r="D85" s="12">
        <v>71621</v>
      </c>
      <c r="E85" s="12">
        <v>71137</v>
      </c>
      <c r="F85" s="29">
        <f t="shared" si="6"/>
        <v>0.005758182869436318</v>
      </c>
      <c r="G85" s="15">
        <f t="shared" si="7"/>
        <v>-0.12511376214487763</v>
      </c>
      <c r="H85" s="9">
        <f t="shared" si="8"/>
        <v>-10173</v>
      </c>
      <c r="I85" s="26">
        <f t="shared" si="9"/>
        <v>-0.01907581760870666</v>
      </c>
      <c r="J85" s="2">
        <v>70913.58</v>
      </c>
      <c r="K85" s="8">
        <v>69968.37</v>
      </c>
      <c r="L85" s="26">
        <f t="shared" si="10"/>
        <v>-0.01332904078457196</v>
      </c>
      <c r="M85" s="77">
        <f t="shared" si="11"/>
        <v>-945.2100000000064</v>
      </c>
      <c r="N85" s="2"/>
    </row>
    <row r="86" spans="1:14" ht="15">
      <c r="A86" s="153">
        <v>96</v>
      </c>
      <c r="B86" s="5" t="s">
        <v>269</v>
      </c>
      <c r="C86" s="12">
        <v>294535</v>
      </c>
      <c r="D86" s="12">
        <v>289427</v>
      </c>
      <c r="E86" s="12">
        <v>289714</v>
      </c>
      <c r="F86" s="29">
        <f t="shared" si="6"/>
        <v>0.02345089323187474</v>
      </c>
      <c r="G86" s="15">
        <f t="shared" si="7"/>
        <v>-0.016368173561715924</v>
      </c>
      <c r="H86" s="9">
        <f t="shared" si="8"/>
        <v>-4821</v>
      </c>
      <c r="I86" s="26">
        <f t="shared" si="9"/>
        <v>-0.009040058654435742</v>
      </c>
      <c r="J86" s="2">
        <v>291230.2</v>
      </c>
      <c r="K86" s="8">
        <v>290340</v>
      </c>
      <c r="L86" s="26">
        <f t="shared" si="10"/>
        <v>-0.0030566884890372344</v>
      </c>
      <c r="M86" s="77">
        <f t="shared" si="11"/>
        <v>-890.2000000000116</v>
      </c>
      <c r="N86" s="2"/>
    </row>
    <row r="87" spans="1:14" ht="15">
      <c r="A87" s="153">
        <v>97</v>
      </c>
      <c r="B87" s="5" t="s">
        <v>270</v>
      </c>
      <c r="C87" s="12">
        <v>5562</v>
      </c>
      <c r="D87" s="12">
        <v>14561</v>
      </c>
      <c r="E87" s="12">
        <v>15254</v>
      </c>
      <c r="F87" s="29">
        <f t="shared" si="6"/>
        <v>0.0012347346878611918</v>
      </c>
      <c r="G87" s="15">
        <f t="shared" si="7"/>
        <v>1.7425386551600144</v>
      </c>
      <c r="H87" s="9">
        <f t="shared" si="8"/>
        <v>9692</v>
      </c>
      <c r="I87" s="26">
        <f t="shared" si="9"/>
        <v>0.018173874399251444</v>
      </c>
      <c r="J87" s="2">
        <v>14548.13</v>
      </c>
      <c r="K87" s="8">
        <v>15175.57</v>
      </c>
      <c r="L87" s="26">
        <f t="shared" si="10"/>
        <v>0.04312856703920027</v>
      </c>
      <c r="M87" s="77">
        <f t="shared" si="11"/>
        <v>627.4400000000005</v>
      </c>
      <c r="N87" s="2"/>
    </row>
    <row r="88" spans="1:14" ht="15">
      <c r="A88" s="153">
        <v>98</v>
      </c>
      <c r="B88" s="5" t="s">
        <v>271</v>
      </c>
      <c r="C88" s="12">
        <v>2444</v>
      </c>
      <c r="D88" s="12">
        <v>1846</v>
      </c>
      <c r="E88" s="12">
        <v>1866</v>
      </c>
      <c r="F88" s="29">
        <f t="shared" si="6"/>
        <v>0.000151043328146649</v>
      </c>
      <c r="G88" s="15">
        <f t="shared" si="7"/>
        <v>-0.23649754500818332</v>
      </c>
      <c r="H88" s="9">
        <f t="shared" si="8"/>
        <v>-578</v>
      </c>
      <c r="I88" s="26">
        <f t="shared" si="9"/>
        <v>-0.0010838319647923373</v>
      </c>
      <c r="J88" s="2">
        <v>1791.443</v>
      </c>
      <c r="K88" s="8">
        <v>1834.144</v>
      </c>
      <c r="L88" s="26">
        <f t="shared" si="10"/>
        <v>0.02383609191026453</v>
      </c>
      <c r="M88" s="77">
        <f t="shared" si="11"/>
        <v>42.70100000000002</v>
      </c>
      <c r="N88" s="2"/>
    </row>
    <row r="89" spans="1:14" ht="15.75" thickBot="1">
      <c r="A89" s="154">
        <v>99</v>
      </c>
      <c r="B89" s="6" t="s">
        <v>272</v>
      </c>
      <c r="C89" s="12">
        <v>3640</v>
      </c>
      <c r="D89" s="12">
        <v>3582</v>
      </c>
      <c r="E89" s="12">
        <v>3603</v>
      </c>
      <c r="F89" s="29">
        <f t="shared" si="6"/>
        <v>0.00029164475418669685</v>
      </c>
      <c r="G89" s="15">
        <f t="shared" si="7"/>
        <v>-0.010164835164835165</v>
      </c>
      <c r="H89" s="9">
        <f t="shared" si="8"/>
        <v>-37</v>
      </c>
      <c r="I89" s="26">
        <f t="shared" si="9"/>
        <v>-6.938024688117039E-05</v>
      </c>
      <c r="J89" s="2">
        <v>3530.788</v>
      </c>
      <c r="K89" s="51">
        <v>3550.076</v>
      </c>
      <c r="L89" s="26">
        <f t="shared" si="10"/>
        <v>0.0054628032042705514</v>
      </c>
      <c r="M89" s="77">
        <f t="shared" si="11"/>
        <v>19.28800000000001</v>
      </c>
      <c r="N89" s="2"/>
    </row>
    <row r="90" spans="1:14" s="49" customFormat="1" ht="15.75" thickBot="1">
      <c r="A90" s="155" t="s">
        <v>273</v>
      </c>
      <c r="B90" s="156"/>
      <c r="C90" s="40">
        <v>11820778</v>
      </c>
      <c r="D90" s="40">
        <v>12262422</v>
      </c>
      <c r="E90" s="40">
        <v>12354071</v>
      </c>
      <c r="F90" s="132">
        <f t="shared" si="6"/>
        <v>1</v>
      </c>
      <c r="G90" s="133">
        <f t="shared" si="7"/>
        <v>0.04511488160931539</v>
      </c>
      <c r="H90" s="80">
        <f t="shared" si="8"/>
        <v>533293</v>
      </c>
      <c r="I90" s="134">
        <f t="shared" si="9"/>
        <v>1</v>
      </c>
      <c r="J90" s="80">
        <v>12250554</v>
      </c>
      <c r="K90" s="41">
        <v>12256764</v>
      </c>
      <c r="L90" s="134">
        <f t="shared" si="10"/>
        <v>0.0005069158504994957</v>
      </c>
      <c r="M90" s="79">
        <f t="shared" si="11"/>
        <v>6210</v>
      </c>
      <c r="N90" s="135"/>
    </row>
    <row r="91" spans="5:13" ht="15">
      <c r="E91" s="2"/>
      <c r="J91" s="73"/>
      <c r="K91" s="73"/>
      <c r="M91" s="115"/>
    </row>
    <row r="92" ht="15">
      <c r="D92" s="2"/>
    </row>
    <row r="93" ht="15.75" thickBot="1"/>
    <row r="94" ht="15.75" thickBot="1">
      <c r="F94" s="114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27" t="s">
        <v>175</v>
      </c>
      <c r="B1" s="16" t="s">
        <v>176</v>
      </c>
      <c r="C1" s="21">
        <v>41030</v>
      </c>
      <c r="D1" s="55">
        <v>41365</v>
      </c>
      <c r="E1" s="55">
        <v>41395</v>
      </c>
      <c r="F1" s="30" t="s">
        <v>275</v>
      </c>
      <c r="G1" s="31" t="s">
        <v>276</v>
      </c>
      <c r="H1" s="13" t="s">
        <v>277</v>
      </c>
      <c r="I1" s="30" t="s">
        <v>278</v>
      </c>
      <c r="J1" s="54" t="s">
        <v>280</v>
      </c>
      <c r="K1" s="54" t="s">
        <v>279</v>
      </c>
      <c r="L1" s="38" t="s">
        <v>281</v>
      </c>
      <c r="M1" s="38" t="s">
        <v>282</v>
      </c>
    </row>
    <row r="2" spans="1:13" ht="15">
      <c r="A2" s="3">
        <v>10</v>
      </c>
      <c r="B2" s="5" t="s">
        <v>193</v>
      </c>
      <c r="C2" s="12">
        <v>392510</v>
      </c>
      <c r="D2" s="12">
        <v>405657</v>
      </c>
      <c r="E2" s="12">
        <v>395742</v>
      </c>
      <c r="F2" s="28">
        <f>E2/$E$26</f>
        <v>0.11681334429418372</v>
      </c>
      <c r="G2" s="14">
        <f>(E2-C2)/C2</f>
        <v>0.00823418511630277</v>
      </c>
      <c r="H2" s="7">
        <f>E2-C2</f>
        <v>3232</v>
      </c>
      <c r="I2" s="32">
        <f>H2/$H$26</f>
        <v>0.02864765686630798</v>
      </c>
      <c r="J2" s="2">
        <v>407075.1</v>
      </c>
      <c r="K2" s="8">
        <v>404416.6</v>
      </c>
      <c r="L2" s="32">
        <f>(K2-J2)/J2</f>
        <v>-0.006530735974762397</v>
      </c>
      <c r="M2" s="76">
        <f>K2-J2</f>
        <v>-2658.5</v>
      </c>
    </row>
    <row r="3" spans="1:13" ht="15">
      <c r="A3" s="3">
        <v>11</v>
      </c>
      <c r="B3" s="5" t="s">
        <v>194</v>
      </c>
      <c r="C3" s="12">
        <v>12897</v>
      </c>
      <c r="D3" s="12">
        <v>13628</v>
      </c>
      <c r="E3" s="12">
        <v>13993</v>
      </c>
      <c r="F3" s="29">
        <f aca="true" t="shared" si="0" ref="F3:F26">E3/$E$26</f>
        <v>0.004130390827126038</v>
      </c>
      <c r="G3" s="15">
        <f aca="true" t="shared" si="1" ref="G3:G26">(E3-C3)/C3</f>
        <v>0.08498100333410871</v>
      </c>
      <c r="H3" s="9">
        <f aca="true" t="shared" si="2" ref="H3:H26">E3-C3</f>
        <v>1096</v>
      </c>
      <c r="I3" s="26">
        <f aca="true" t="shared" si="3" ref="I3:I26">H3/$H$26</f>
        <v>0.00971467571951533</v>
      </c>
      <c r="J3" s="2">
        <v>13724.32</v>
      </c>
      <c r="K3" s="8">
        <v>13848.25</v>
      </c>
      <c r="L3" s="26">
        <f aca="true" t="shared" si="4" ref="L3:L26">(K3-J3)/J3</f>
        <v>0.009029955582498826</v>
      </c>
      <c r="M3" s="77">
        <f aca="true" t="shared" si="5" ref="M3:M26">K3-J3</f>
        <v>123.93000000000029</v>
      </c>
    </row>
    <row r="4" spans="1:13" ht="15">
      <c r="A4" s="3">
        <v>12</v>
      </c>
      <c r="B4" s="5" t="s">
        <v>195</v>
      </c>
      <c r="C4" s="12">
        <v>3896</v>
      </c>
      <c r="D4" s="12">
        <v>4038</v>
      </c>
      <c r="E4" s="12">
        <v>3553</v>
      </c>
      <c r="F4" s="29">
        <f t="shared" si="0"/>
        <v>0.001048758565624156</v>
      </c>
      <c r="G4" s="15">
        <f t="shared" si="1"/>
        <v>-0.08803901437371663</v>
      </c>
      <c r="H4" s="9">
        <f t="shared" si="2"/>
        <v>-343</v>
      </c>
      <c r="I4" s="26">
        <f t="shared" si="3"/>
        <v>-0.0030402680399578084</v>
      </c>
      <c r="J4" s="2">
        <v>3629.964</v>
      </c>
      <c r="K4" s="8">
        <v>3487.237</v>
      </c>
      <c r="L4" s="26">
        <f t="shared" si="4"/>
        <v>-0.03931912272408208</v>
      </c>
      <c r="M4" s="77">
        <f t="shared" si="5"/>
        <v>-142.72699999999986</v>
      </c>
    </row>
    <row r="5" spans="1:13" ht="15">
      <c r="A5" s="3">
        <v>13</v>
      </c>
      <c r="B5" s="5" t="s">
        <v>196</v>
      </c>
      <c r="C5" s="12">
        <v>410015</v>
      </c>
      <c r="D5" s="12">
        <v>440047</v>
      </c>
      <c r="E5" s="12">
        <v>438106</v>
      </c>
      <c r="F5" s="29">
        <f t="shared" si="0"/>
        <v>0.12931815934459231</v>
      </c>
      <c r="G5" s="15">
        <f t="shared" si="1"/>
        <v>0.06851212760508762</v>
      </c>
      <c r="H5" s="9">
        <f t="shared" si="2"/>
        <v>28091</v>
      </c>
      <c r="I5" s="26">
        <f t="shared" si="3"/>
        <v>0.24899174784389155</v>
      </c>
      <c r="J5" s="2">
        <v>438307.1</v>
      </c>
      <c r="K5" s="8">
        <v>439391.5</v>
      </c>
      <c r="L5" s="26">
        <f t="shared" si="4"/>
        <v>0.002474064417391421</v>
      </c>
      <c r="M5" s="77">
        <f t="shared" si="5"/>
        <v>1084.4000000000233</v>
      </c>
    </row>
    <row r="6" spans="1:13" ht="15">
      <c r="A6" s="3">
        <v>14</v>
      </c>
      <c r="B6" s="5" t="s">
        <v>197</v>
      </c>
      <c r="C6" s="12">
        <v>446677</v>
      </c>
      <c r="D6" s="12">
        <v>467300</v>
      </c>
      <c r="E6" s="12">
        <v>468411</v>
      </c>
      <c r="F6" s="29">
        <f t="shared" si="0"/>
        <v>0.13826345299256304</v>
      </c>
      <c r="G6" s="15">
        <f t="shared" si="1"/>
        <v>0.04865708330628172</v>
      </c>
      <c r="H6" s="9">
        <f t="shared" si="2"/>
        <v>21734</v>
      </c>
      <c r="I6" s="26">
        <f t="shared" si="3"/>
        <v>0.19264485591965894</v>
      </c>
      <c r="J6" s="2">
        <v>461206.3</v>
      </c>
      <c r="K6" s="8">
        <v>462255.7</v>
      </c>
      <c r="L6" s="26">
        <f t="shared" si="4"/>
        <v>0.0022753375224926964</v>
      </c>
      <c r="M6" s="77">
        <f t="shared" si="5"/>
        <v>1049.4000000000233</v>
      </c>
    </row>
    <row r="7" spans="1:13" ht="15">
      <c r="A7" s="3">
        <v>15</v>
      </c>
      <c r="B7" s="5" t="s">
        <v>198</v>
      </c>
      <c r="C7" s="12">
        <v>59106</v>
      </c>
      <c r="D7" s="12">
        <v>64240</v>
      </c>
      <c r="E7" s="12">
        <v>65025</v>
      </c>
      <c r="F7" s="29">
        <f t="shared" si="0"/>
        <v>0.01919378714599233</v>
      </c>
      <c r="G7" s="15">
        <f t="shared" si="1"/>
        <v>0.10014211755151761</v>
      </c>
      <c r="H7" s="9">
        <f t="shared" si="2"/>
        <v>5919</v>
      </c>
      <c r="I7" s="26">
        <f t="shared" si="3"/>
        <v>0.052464567138513905</v>
      </c>
      <c r="J7" s="2">
        <v>63236.98</v>
      </c>
      <c r="K7" s="8">
        <v>63692.51</v>
      </c>
      <c r="L7" s="26">
        <f t="shared" si="4"/>
        <v>0.0072035381828796825</v>
      </c>
      <c r="M7" s="77">
        <f t="shared" si="5"/>
        <v>455.52999999999884</v>
      </c>
    </row>
    <row r="8" spans="1:13" ht="15">
      <c r="A8" s="3">
        <v>16</v>
      </c>
      <c r="B8" s="5" t="s">
        <v>199</v>
      </c>
      <c r="C8" s="12">
        <v>66517</v>
      </c>
      <c r="D8" s="12">
        <v>66685</v>
      </c>
      <c r="E8" s="12">
        <v>66171</v>
      </c>
      <c r="F8" s="29">
        <f t="shared" si="0"/>
        <v>0.019532058273547995</v>
      </c>
      <c r="G8" s="15">
        <f t="shared" si="1"/>
        <v>-0.005201677766585986</v>
      </c>
      <c r="H8" s="9">
        <f t="shared" si="2"/>
        <v>-346</v>
      </c>
      <c r="I8" s="26">
        <f t="shared" si="3"/>
        <v>-0.003066859305613416</v>
      </c>
      <c r="J8" s="2">
        <v>65472.4</v>
      </c>
      <c r="K8" s="8">
        <v>65211.3</v>
      </c>
      <c r="L8" s="26">
        <f t="shared" si="4"/>
        <v>-0.0039879399563785434</v>
      </c>
      <c r="M8" s="77">
        <f t="shared" si="5"/>
        <v>-261.09999999999854</v>
      </c>
    </row>
    <row r="9" spans="1:13" ht="15">
      <c r="A9" s="3">
        <v>17</v>
      </c>
      <c r="B9" s="5" t="s">
        <v>200</v>
      </c>
      <c r="C9" s="12">
        <v>39581</v>
      </c>
      <c r="D9" s="12">
        <v>43421</v>
      </c>
      <c r="E9" s="12">
        <v>43455</v>
      </c>
      <c r="F9" s="29">
        <f t="shared" si="0"/>
        <v>0.012826851525245623</v>
      </c>
      <c r="G9" s="15">
        <f t="shared" si="1"/>
        <v>0.0978752431722291</v>
      </c>
      <c r="H9" s="9">
        <f t="shared" si="2"/>
        <v>3874</v>
      </c>
      <c r="I9" s="26">
        <f t="shared" si="3"/>
        <v>0.034338187716608015</v>
      </c>
      <c r="J9" s="2">
        <v>43348.97</v>
      </c>
      <c r="K9" s="8">
        <v>43525.48</v>
      </c>
      <c r="L9" s="26">
        <f t="shared" si="4"/>
        <v>0.004071838385087397</v>
      </c>
      <c r="M9" s="77">
        <f t="shared" si="5"/>
        <v>176.51000000000204</v>
      </c>
    </row>
    <row r="10" spans="1:13" ht="15">
      <c r="A10" s="3">
        <v>18</v>
      </c>
      <c r="B10" s="5" t="s">
        <v>201</v>
      </c>
      <c r="C10" s="12">
        <v>70947</v>
      </c>
      <c r="D10" s="12">
        <v>69258</v>
      </c>
      <c r="E10" s="12">
        <v>69136</v>
      </c>
      <c r="F10" s="29">
        <f t="shared" si="0"/>
        <v>0.02040725364283469</v>
      </c>
      <c r="G10" s="15">
        <f t="shared" si="1"/>
        <v>-0.025526096945607285</v>
      </c>
      <c r="H10" s="9">
        <f t="shared" si="2"/>
        <v>-1811</v>
      </c>
      <c r="I10" s="26">
        <f t="shared" si="3"/>
        <v>-0.016052260700768487</v>
      </c>
      <c r="J10" s="2">
        <v>68900.73</v>
      </c>
      <c r="K10" s="8">
        <v>68883.92</v>
      </c>
      <c r="L10" s="26">
        <f t="shared" si="4"/>
        <v>-0.00024397419301649885</v>
      </c>
      <c r="M10" s="77">
        <f t="shared" si="5"/>
        <v>-16.80999999999767</v>
      </c>
    </row>
    <row r="11" spans="1:13" ht="15">
      <c r="A11" s="3">
        <v>19</v>
      </c>
      <c r="B11" s="5" t="s">
        <v>202</v>
      </c>
      <c r="C11" s="12">
        <v>9111</v>
      </c>
      <c r="D11" s="12">
        <v>8758</v>
      </c>
      <c r="E11" s="12">
        <v>7878</v>
      </c>
      <c r="F11" s="29">
        <f t="shared" si="0"/>
        <v>0.002325392620317225</v>
      </c>
      <c r="G11" s="15">
        <f t="shared" si="1"/>
        <v>-0.13533091866973987</v>
      </c>
      <c r="H11" s="9">
        <f t="shared" si="2"/>
        <v>-1233</v>
      </c>
      <c r="I11" s="26">
        <f t="shared" si="3"/>
        <v>-0.010929010184454746</v>
      </c>
      <c r="J11" s="2">
        <v>8928.613</v>
      </c>
      <c r="K11" s="8">
        <v>7926.663</v>
      </c>
      <c r="L11" s="26">
        <f t="shared" si="4"/>
        <v>-0.11221787751356228</v>
      </c>
      <c r="M11" s="77">
        <f t="shared" si="5"/>
        <v>-1001.9499999999998</v>
      </c>
    </row>
    <row r="12" spans="1:13" ht="15">
      <c r="A12" s="3">
        <v>20</v>
      </c>
      <c r="B12" s="5" t="s">
        <v>203</v>
      </c>
      <c r="C12" s="12">
        <v>78974</v>
      </c>
      <c r="D12" s="12">
        <v>71823</v>
      </c>
      <c r="E12" s="12">
        <v>72596</v>
      </c>
      <c r="F12" s="29">
        <f t="shared" si="0"/>
        <v>0.021428560886589145</v>
      </c>
      <c r="G12" s="15">
        <f t="shared" si="1"/>
        <v>-0.08076075670473827</v>
      </c>
      <c r="H12" s="9">
        <f t="shared" si="2"/>
        <v>-6378</v>
      </c>
      <c r="I12" s="26">
        <f t="shared" si="3"/>
        <v>-0.05653303078382187</v>
      </c>
      <c r="J12" s="2">
        <v>72637.62</v>
      </c>
      <c r="K12" s="8">
        <v>72486.41</v>
      </c>
      <c r="L12" s="26">
        <f t="shared" si="4"/>
        <v>-0.0020817036681542137</v>
      </c>
      <c r="M12" s="77">
        <f t="shared" si="5"/>
        <v>-151.20999999999185</v>
      </c>
    </row>
    <row r="13" spans="1:15" ht="15">
      <c r="A13" s="3">
        <v>21</v>
      </c>
      <c r="B13" s="5" t="s">
        <v>204</v>
      </c>
      <c r="C13" s="12">
        <v>10277</v>
      </c>
      <c r="D13" s="12">
        <v>16834</v>
      </c>
      <c r="E13" s="12">
        <v>17178</v>
      </c>
      <c r="F13" s="29">
        <f t="shared" si="0"/>
        <v>0.0050705248072872924</v>
      </c>
      <c r="G13" s="15">
        <f t="shared" si="1"/>
        <v>0.6714994648243651</v>
      </c>
      <c r="H13" s="9">
        <f t="shared" si="2"/>
        <v>6901</v>
      </c>
      <c r="I13" s="26">
        <f t="shared" si="3"/>
        <v>0.06116877476311614</v>
      </c>
      <c r="J13" s="2">
        <v>17171.53</v>
      </c>
      <c r="K13" s="8">
        <v>17179.03</v>
      </c>
      <c r="L13" s="26">
        <f t="shared" si="4"/>
        <v>0.00043676946666953965</v>
      </c>
      <c r="M13" s="77">
        <f t="shared" si="5"/>
        <v>7.5</v>
      </c>
      <c r="O13" s="48"/>
    </row>
    <row r="14" spans="1:15" ht="15">
      <c r="A14" s="3">
        <v>22</v>
      </c>
      <c r="B14" s="5" t="s">
        <v>205</v>
      </c>
      <c r="C14" s="12">
        <v>166417</v>
      </c>
      <c r="D14" s="12">
        <v>175660</v>
      </c>
      <c r="E14" s="12">
        <v>178406</v>
      </c>
      <c r="F14" s="29">
        <f t="shared" si="0"/>
        <v>0.05266108096221311</v>
      </c>
      <c r="G14" s="15">
        <f t="shared" si="1"/>
        <v>0.07204191879435394</v>
      </c>
      <c r="H14" s="9">
        <f t="shared" si="2"/>
        <v>11989</v>
      </c>
      <c r="I14" s="26">
        <f t="shared" si="3"/>
        <v>0.10626756131502672</v>
      </c>
      <c r="J14" s="2">
        <v>176087.3</v>
      </c>
      <c r="K14" s="8">
        <v>177482.4</v>
      </c>
      <c r="L14" s="26">
        <f t="shared" si="4"/>
        <v>0.007922774669155617</v>
      </c>
      <c r="M14" s="77">
        <f t="shared" si="5"/>
        <v>1395.1000000000058</v>
      </c>
      <c r="O14" s="48"/>
    </row>
    <row r="15" spans="1:13" ht="15">
      <c r="A15" s="3">
        <v>23</v>
      </c>
      <c r="B15" s="5" t="s">
        <v>206</v>
      </c>
      <c r="C15" s="12">
        <v>209169</v>
      </c>
      <c r="D15" s="12">
        <v>209896</v>
      </c>
      <c r="E15" s="12">
        <v>214082</v>
      </c>
      <c r="F15" s="29">
        <f t="shared" si="0"/>
        <v>0.06319176224203506</v>
      </c>
      <c r="G15" s="15">
        <f t="shared" si="1"/>
        <v>0.02348818419555479</v>
      </c>
      <c r="H15" s="9">
        <f t="shared" si="2"/>
        <v>4913</v>
      </c>
      <c r="I15" s="26">
        <f t="shared" si="3"/>
        <v>0.043547629388666804</v>
      </c>
      <c r="J15" s="2">
        <v>207617.7</v>
      </c>
      <c r="K15" s="8">
        <v>207898.2</v>
      </c>
      <c r="L15" s="26">
        <f t="shared" si="4"/>
        <v>0.001351040879462589</v>
      </c>
      <c r="M15" s="77">
        <f t="shared" si="5"/>
        <v>280.5</v>
      </c>
    </row>
    <row r="16" spans="1:13" ht="15">
      <c r="A16" s="3">
        <v>24</v>
      </c>
      <c r="B16" s="5" t="s">
        <v>207</v>
      </c>
      <c r="C16" s="12">
        <v>164912</v>
      </c>
      <c r="D16" s="12">
        <v>162772</v>
      </c>
      <c r="E16" s="12">
        <v>161934</v>
      </c>
      <c r="F16" s="29">
        <f t="shared" si="0"/>
        <v>0.04779895006073236</v>
      </c>
      <c r="G16" s="15">
        <f t="shared" si="1"/>
        <v>-0.018058115843601435</v>
      </c>
      <c r="H16" s="9">
        <f t="shared" si="2"/>
        <v>-2978</v>
      </c>
      <c r="I16" s="26">
        <f t="shared" si="3"/>
        <v>-0.026396263040799867</v>
      </c>
      <c r="J16" s="2">
        <v>164189.5</v>
      </c>
      <c r="K16" s="8">
        <v>162534</v>
      </c>
      <c r="L16" s="26">
        <f t="shared" si="4"/>
        <v>-0.010082861571537765</v>
      </c>
      <c r="M16" s="77">
        <f t="shared" si="5"/>
        <v>-1655.5</v>
      </c>
    </row>
    <row r="17" spans="1:13" ht="15">
      <c r="A17" s="3">
        <v>25</v>
      </c>
      <c r="B17" s="5" t="s">
        <v>208</v>
      </c>
      <c r="C17" s="12">
        <v>362450</v>
      </c>
      <c r="D17" s="12">
        <v>365456</v>
      </c>
      <c r="E17" s="12">
        <v>364559</v>
      </c>
      <c r="F17" s="29">
        <f t="shared" si="0"/>
        <v>0.10760888655372268</v>
      </c>
      <c r="G17" s="15">
        <f t="shared" si="1"/>
        <v>0.005818733618430129</v>
      </c>
      <c r="H17" s="9">
        <f t="shared" si="2"/>
        <v>2109</v>
      </c>
      <c r="I17" s="26">
        <f t="shared" si="3"/>
        <v>0.01869365975589218</v>
      </c>
      <c r="J17" s="2">
        <v>365340.3</v>
      </c>
      <c r="K17" s="8">
        <v>365389.4</v>
      </c>
      <c r="L17" s="26">
        <f t="shared" si="4"/>
        <v>0.00013439524738999482</v>
      </c>
      <c r="M17" s="77">
        <f t="shared" si="5"/>
        <v>49.100000000034925</v>
      </c>
    </row>
    <row r="18" spans="1:13" ht="15">
      <c r="A18" s="3">
        <v>26</v>
      </c>
      <c r="B18" s="5" t="s">
        <v>209</v>
      </c>
      <c r="C18" s="12">
        <v>39178</v>
      </c>
      <c r="D18" s="12">
        <v>32129</v>
      </c>
      <c r="E18" s="12">
        <v>31622</v>
      </c>
      <c r="F18" s="29">
        <f t="shared" si="0"/>
        <v>0.009334039786706182</v>
      </c>
      <c r="G18" s="15">
        <f t="shared" si="1"/>
        <v>-0.19286334167134617</v>
      </c>
      <c r="H18" s="9">
        <f t="shared" si="2"/>
        <v>-7556</v>
      </c>
      <c r="I18" s="26">
        <f t="shared" si="3"/>
        <v>-0.06697453443125714</v>
      </c>
      <c r="J18" s="2">
        <v>32525.99</v>
      </c>
      <c r="K18" s="8">
        <v>32051.76</v>
      </c>
      <c r="L18" s="26">
        <f t="shared" si="4"/>
        <v>-0.01458003276764222</v>
      </c>
      <c r="M18" s="77">
        <f t="shared" si="5"/>
        <v>-474.2300000000032</v>
      </c>
    </row>
    <row r="19" spans="1:13" ht="15">
      <c r="A19" s="3">
        <v>27</v>
      </c>
      <c r="B19" s="5" t="s">
        <v>210</v>
      </c>
      <c r="C19" s="12">
        <v>91847</v>
      </c>
      <c r="D19" s="12">
        <v>102603</v>
      </c>
      <c r="E19" s="12">
        <v>103684</v>
      </c>
      <c r="F19" s="29">
        <f t="shared" si="0"/>
        <v>0.030604976954172528</v>
      </c>
      <c r="G19" s="15">
        <f t="shared" si="1"/>
        <v>0.12887737215151285</v>
      </c>
      <c r="H19" s="9">
        <f t="shared" si="2"/>
        <v>11837</v>
      </c>
      <c r="I19" s="26">
        <f t="shared" si="3"/>
        <v>0.10492027052180927</v>
      </c>
      <c r="J19" s="2">
        <v>103241.7</v>
      </c>
      <c r="K19" s="8">
        <v>104325.6</v>
      </c>
      <c r="L19" s="26">
        <f t="shared" si="4"/>
        <v>0.010498664783706669</v>
      </c>
      <c r="M19" s="77">
        <f t="shared" si="5"/>
        <v>1083.9000000000087</v>
      </c>
    </row>
    <row r="20" spans="1:13" ht="15">
      <c r="A20" s="3">
        <v>28</v>
      </c>
      <c r="B20" s="5" t="s">
        <v>211</v>
      </c>
      <c r="C20" s="12">
        <v>176772</v>
      </c>
      <c r="D20" s="12">
        <v>163249</v>
      </c>
      <c r="E20" s="12">
        <v>162563</v>
      </c>
      <c r="F20" s="29">
        <f t="shared" si="0"/>
        <v>0.04798461545273281</v>
      </c>
      <c r="G20" s="15">
        <f t="shared" si="1"/>
        <v>-0.08038037698278008</v>
      </c>
      <c r="H20" s="9">
        <f t="shared" si="2"/>
        <v>-14209</v>
      </c>
      <c r="I20" s="26">
        <f t="shared" si="3"/>
        <v>-0.12594509790017638</v>
      </c>
      <c r="J20" s="2">
        <v>160171.5</v>
      </c>
      <c r="K20" s="8">
        <v>158954.1</v>
      </c>
      <c r="L20" s="26">
        <f t="shared" si="4"/>
        <v>-0.007600603103548348</v>
      </c>
      <c r="M20" s="77">
        <f t="shared" si="5"/>
        <v>-1217.3999999999942</v>
      </c>
    </row>
    <row r="21" spans="1:13" ht="15">
      <c r="A21" s="3">
        <v>29</v>
      </c>
      <c r="B21" s="5" t="s">
        <v>212</v>
      </c>
      <c r="C21" s="12">
        <v>103503</v>
      </c>
      <c r="D21" s="12">
        <v>131197</v>
      </c>
      <c r="E21" s="12">
        <v>134109</v>
      </c>
      <c r="F21" s="29">
        <f t="shared" si="0"/>
        <v>0.039585691662620305</v>
      </c>
      <c r="G21" s="15">
        <f t="shared" si="1"/>
        <v>0.29570157386742413</v>
      </c>
      <c r="H21" s="9">
        <f t="shared" si="2"/>
        <v>30606</v>
      </c>
      <c r="I21" s="26">
        <f t="shared" si="3"/>
        <v>0.2712840922185093</v>
      </c>
      <c r="J21" s="2">
        <v>133156.5</v>
      </c>
      <c r="K21" s="8">
        <v>137681.1</v>
      </c>
      <c r="L21" s="26">
        <f t="shared" si="4"/>
        <v>0.03397956539860995</v>
      </c>
      <c r="M21" s="77">
        <f t="shared" si="5"/>
        <v>4524.600000000006</v>
      </c>
    </row>
    <row r="22" spans="1:13" ht="15">
      <c r="A22" s="3">
        <v>30</v>
      </c>
      <c r="B22" s="5" t="s">
        <v>213</v>
      </c>
      <c r="C22" s="12">
        <v>35224</v>
      </c>
      <c r="D22" s="12">
        <v>41282</v>
      </c>
      <c r="E22" s="12">
        <v>35728</v>
      </c>
      <c r="F22" s="29">
        <f t="shared" si="0"/>
        <v>0.010546030406028665</v>
      </c>
      <c r="G22" s="15">
        <f t="shared" si="1"/>
        <v>0.014308426073131956</v>
      </c>
      <c r="H22" s="9">
        <f t="shared" si="2"/>
        <v>504</v>
      </c>
      <c r="I22" s="26">
        <f t="shared" si="3"/>
        <v>0.004467332630142086</v>
      </c>
      <c r="J22" s="2">
        <v>39683.01</v>
      </c>
      <c r="K22" s="8">
        <v>36495.05</v>
      </c>
      <c r="L22" s="26">
        <f t="shared" si="4"/>
        <v>-0.08033563986199634</v>
      </c>
      <c r="M22" s="77">
        <f t="shared" si="5"/>
        <v>-3187.959999999999</v>
      </c>
    </row>
    <row r="23" spans="1:13" ht="15">
      <c r="A23" s="3">
        <v>31</v>
      </c>
      <c r="B23" s="5" t="s">
        <v>214</v>
      </c>
      <c r="C23" s="12">
        <v>125206</v>
      </c>
      <c r="D23" s="12">
        <v>148804</v>
      </c>
      <c r="E23" s="12">
        <v>150756</v>
      </c>
      <c r="F23" s="29">
        <f t="shared" si="0"/>
        <v>0.04449947827729672</v>
      </c>
      <c r="G23" s="15">
        <f t="shared" si="1"/>
        <v>0.20406370301742727</v>
      </c>
      <c r="H23" s="9">
        <f t="shared" si="2"/>
        <v>25550</v>
      </c>
      <c r="I23" s="26">
        <f t="shared" si="3"/>
        <v>0.22646894583359187</v>
      </c>
      <c r="J23" s="2">
        <v>147467.3</v>
      </c>
      <c r="K23" s="8">
        <v>148980.4</v>
      </c>
      <c r="L23" s="26">
        <f t="shared" si="4"/>
        <v>0.010260579803115713</v>
      </c>
      <c r="M23" s="77">
        <f t="shared" si="5"/>
        <v>1513.1000000000058</v>
      </c>
    </row>
    <row r="24" spans="1:13" ht="15">
      <c r="A24" s="3">
        <v>32</v>
      </c>
      <c r="B24" s="5" t="s">
        <v>215</v>
      </c>
      <c r="C24" s="12">
        <v>37709</v>
      </c>
      <c r="D24" s="12">
        <v>42633</v>
      </c>
      <c r="E24" s="12">
        <v>42699</v>
      </c>
      <c r="F24" s="29">
        <f t="shared" si="0"/>
        <v>0.012603698844240315</v>
      </c>
      <c r="G24" s="15">
        <f t="shared" si="1"/>
        <v>0.13232915219178445</v>
      </c>
      <c r="H24" s="9">
        <f t="shared" si="2"/>
        <v>4990</v>
      </c>
      <c r="I24" s="26">
        <f t="shared" si="3"/>
        <v>0.04423013854049407</v>
      </c>
      <c r="J24" s="2">
        <v>42431.6</v>
      </c>
      <c r="K24" s="8">
        <v>42497.87</v>
      </c>
      <c r="L24" s="26">
        <f t="shared" si="4"/>
        <v>0.001561807709348789</v>
      </c>
      <c r="M24" s="77">
        <f t="shared" si="5"/>
        <v>66.27000000000407</v>
      </c>
    </row>
    <row r="25" spans="1:13" ht="15.75" thickBot="1">
      <c r="A25" s="3">
        <v>33</v>
      </c>
      <c r="B25" s="5" t="s">
        <v>216</v>
      </c>
      <c r="C25" s="12">
        <v>162101</v>
      </c>
      <c r="D25" s="12">
        <v>152458</v>
      </c>
      <c r="E25" s="12">
        <v>146429</v>
      </c>
      <c r="F25" s="29">
        <f t="shared" si="0"/>
        <v>0.04322225387159571</v>
      </c>
      <c r="G25" s="15">
        <f t="shared" si="1"/>
        <v>-0.09668046464858329</v>
      </c>
      <c r="H25" s="9">
        <f t="shared" si="2"/>
        <v>-15672</v>
      </c>
      <c r="I25" s="26">
        <f t="shared" si="3"/>
        <v>-0.1389127717848944</v>
      </c>
      <c r="J25" s="2">
        <v>152018.4</v>
      </c>
      <c r="K25" s="8">
        <v>147392.8</v>
      </c>
      <c r="L25" s="26">
        <f t="shared" si="4"/>
        <v>-0.030427895570536236</v>
      </c>
      <c r="M25" s="77">
        <f t="shared" si="5"/>
        <v>-4625.600000000006</v>
      </c>
    </row>
    <row r="26" spans="1:13" s="49" customFormat="1" ht="15.75" customHeight="1" thickBot="1">
      <c r="A26" s="145" t="s">
        <v>274</v>
      </c>
      <c r="B26" s="148"/>
      <c r="C26" s="40">
        <f>SUM(C2:C25)</f>
        <v>3274996</v>
      </c>
      <c r="D26" s="40">
        <f>SUM(D2:D25)</f>
        <v>3399828</v>
      </c>
      <c r="E26" s="40">
        <f>SUM(E2:E25)</f>
        <v>3387815</v>
      </c>
      <c r="F26" s="132">
        <f t="shared" si="0"/>
        <v>1</v>
      </c>
      <c r="G26" s="133">
        <f t="shared" si="1"/>
        <v>0.03444859169293642</v>
      </c>
      <c r="H26" s="80">
        <f t="shared" si="2"/>
        <v>112819</v>
      </c>
      <c r="I26" s="134">
        <f t="shared" si="3"/>
        <v>1</v>
      </c>
      <c r="J26" s="41">
        <v>3382440</v>
      </c>
      <c r="K26" s="40">
        <v>3385757</v>
      </c>
      <c r="L26" s="134">
        <f t="shared" si="4"/>
        <v>0.0009806530197135795</v>
      </c>
      <c r="M26" s="79">
        <f t="shared" si="5"/>
        <v>3317</v>
      </c>
    </row>
    <row r="27" spans="5:11" ht="15">
      <c r="E27" s="60"/>
      <c r="F27" s="67"/>
      <c r="H27" s="60"/>
      <c r="J27" s="2"/>
      <c r="K27" s="2"/>
    </row>
  </sheetData>
  <sheetProtection/>
  <autoFilter ref="A1:M26"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E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16" t="s">
        <v>175</v>
      </c>
      <c r="B1" s="151" t="s">
        <v>176</v>
      </c>
      <c r="C1" s="21">
        <v>41030</v>
      </c>
      <c r="D1" s="55">
        <v>41365</v>
      </c>
      <c r="E1" s="55">
        <v>41395</v>
      </c>
      <c r="F1" s="30" t="s">
        <v>275</v>
      </c>
      <c r="G1" s="31" t="s">
        <v>283</v>
      </c>
      <c r="H1" s="13" t="s">
        <v>284</v>
      </c>
      <c r="I1" s="30" t="s">
        <v>278</v>
      </c>
      <c r="J1" s="54" t="s">
        <v>280</v>
      </c>
      <c r="K1" s="54" t="s">
        <v>279</v>
      </c>
      <c r="L1" s="38" t="s">
        <v>285</v>
      </c>
      <c r="M1" s="38" t="s">
        <v>286</v>
      </c>
    </row>
    <row r="2" spans="1:14" ht="15">
      <c r="A2" s="152" t="s">
        <v>177</v>
      </c>
      <c r="B2" s="4" t="s">
        <v>178</v>
      </c>
      <c r="C2" s="12">
        <v>12411</v>
      </c>
      <c r="D2" s="11">
        <v>13627</v>
      </c>
      <c r="E2" s="7">
        <v>13747</v>
      </c>
      <c r="F2" s="14">
        <f>E2/$E$90</f>
        <v>0.008699652823922368</v>
      </c>
      <c r="G2" s="113">
        <f>(E2-C2)/C2</f>
        <v>0.10764644267182338</v>
      </c>
      <c r="H2" s="11">
        <f>E2-C2</f>
        <v>1336</v>
      </c>
      <c r="I2" s="32">
        <f>H2/$H$90</f>
        <v>0.01687401326176192</v>
      </c>
      <c r="J2" s="109">
        <v>13600.16</v>
      </c>
      <c r="K2" s="122">
        <v>13684.39</v>
      </c>
      <c r="L2" s="32">
        <f>(K2-J2)/J2</f>
        <v>0.006193309490476551</v>
      </c>
      <c r="M2" s="77">
        <f>K2-J2</f>
        <v>84.22999999999956</v>
      </c>
      <c r="N2" s="2"/>
    </row>
    <row r="3" spans="1:14" ht="15">
      <c r="A3" s="153" t="s">
        <v>179</v>
      </c>
      <c r="B3" s="5" t="s">
        <v>180</v>
      </c>
      <c r="C3" s="90">
        <v>2275</v>
      </c>
      <c r="D3" s="12">
        <v>2216</v>
      </c>
      <c r="E3" s="9">
        <v>2206</v>
      </c>
      <c r="F3" s="15">
        <f aca="true" t="shared" si="0" ref="F3:F66">E3/$E$90</f>
        <v>0.0013960452556610711</v>
      </c>
      <c r="G3" s="113">
        <f>(E3-C3)/C3</f>
        <v>-0.03032967032967033</v>
      </c>
      <c r="H3" s="12">
        <f aca="true" t="shared" si="1" ref="H3:H66">E3-C3</f>
        <v>-69</v>
      </c>
      <c r="I3" s="26">
        <f aca="true" t="shared" si="2" ref="I3:I66">H3/$H$90</f>
        <v>-0.0008714872118724345</v>
      </c>
      <c r="J3" s="109">
        <v>2349.677</v>
      </c>
      <c r="K3" s="123">
        <v>2301.247</v>
      </c>
      <c r="L3" s="26">
        <f aca="true" t="shared" si="3" ref="L3:L66">(K3-J3)/J3</f>
        <v>-0.020611343601695163</v>
      </c>
      <c r="M3" s="77">
        <f aca="true" t="shared" si="4" ref="M3:M66">K3-J3</f>
        <v>-48.43000000000029</v>
      </c>
      <c r="N3" s="2"/>
    </row>
    <row r="4" spans="1:14" ht="15">
      <c r="A4" s="153" t="s">
        <v>181</v>
      </c>
      <c r="B4" s="5" t="s">
        <v>182</v>
      </c>
      <c r="C4" s="90">
        <v>1038</v>
      </c>
      <c r="D4" s="12">
        <v>1213</v>
      </c>
      <c r="E4" s="9">
        <v>1206</v>
      </c>
      <c r="F4" s="15">
        <f t="shared" si="0"/>
        <v>0.0007632051578999328</v>
      </c>
      <c r="G4" s="113">
        <f aca="true" t="shared" si="5" ref="G4:G67">(E4-C4)/C4</f>
        <v>0.16184971098265896</v>
      </c>
      <c r="H4" s="12">
        <f t="shared" si="1"/>
        <v>168</v>
      </c>
      <c r="I4" s="26">
        <f t="shared" si="2"/>
        <v>0.0021218819071676664</v>
      </c>
      <c r="J4" s="109">
        <v>1195.974</v>
      </c>
      <c r="K4" s="123">
        <v>1207.973</v>
      </c>
      <c r="L4" s="26">
        <f t="shared" si="3"/>
        <v>0.010032826800582642</v>
      </c>
      <c r="M4" s="77">
        <f t="shared" si="4"/>
        <v>11.999000000000024</v>
      </c>
      <c r="N4" s="2"/>
    </row>
    <row r="5" spans="1:14" ht="15">
      <c r="A5" s="153" t="s">
        <v>183</v>
      </c>
      <c r="B5" s="5" t="s">
        <v>184</v>
      </c>
      <c r="C5" s="90">
        <v>743</v>
      </c>
      <c r="D5" s="12">
        <v>752</v>
      </c>
      <c r="E5" s="9">
        <v>712</v>
      </c>
      <c r="F5" s="15">
        <f t="shared" si="0"/>
        <v>0.00045058214960593044</v>
      </c>
      <c r="G5" s="113">
        <f t="shared" si="5"/>
        <v>-0.04172274562584118</v>
      </c>
      <c r="H5" s="12">
        <f t="shared" si="1"/>
        <v>-31</v>
      </c>
      <c r="I5" s="26">
        <f t="shared" si="2"/>
        <v>-0.0003915377328702242</v>
      </c>
      <c r="J5" s="109">
        <v>760.3873</v>
      </c>
      <c r="K5" s="123">
        <v>723.734</v>
      </c>
      <c r="L5" s="26">
        <f t="shared" si="3"/>
        <v>-0.04820346157806679</v>
      </c>
      <c r="M5" s="77">
        <f t="shared" si="4"/>
        <v>-36.653299999999945</v>
      </c>
      <c r="N5" s="2"/>
    </row>
    <row r="6" spans="1:14" ht="15">
      <c r="A6" s="153" t="s">
        <v>185</v>
      </c>
      <c r="B6" s="5" t="s">
        <v>186</v>
      </c>
      <c r="C6" s="90">
        <v>47</v>
      </c>
      <c r="D6" s="12">
        <v>48</v>
      </c>
      <c r="E6" s="9">
        <v>37</v>
      </c>
      <c r="F6" s="15">
        <f t="shared" si="0"/>
        <v>2.3415083617162116E-05</v>
      </c>
      <c r="G6" s="113">
        <f t="shared" si="5"/>
        <v>-0.2127659574468085</v>
      </c>
      <c r="H6" s="12">
        <f t="shared" si="1"/>
        <v>-10</v>
      </c>
      <c r="I6" s="26">
        <f t="shared" si="2"/>
        <v>-0.00012630249447426588</v>
      </c>
      <c r="J6" s="109">
        <v>50.84114</v>
      </c>
      <c r="K6" s="123">
        <v>39.54823</v>
      </c>
      <c r="L6" s="26">
        <f t="shared" si="3"/>
        <v>-0.22212149452195615</v>
      </c>
      <c r="M6" s="77">
        <f t="shared" si="4"/>
        <v>-11.292910000000006</v>
      </c>
      <c r="N6" s="2"/>
    </row>
    <row r="7" spans="1:14" ht="15">
      <c r="A7" s="153" t="s">
        <v>187</v>
      </c>
      <c r="B7" s="5" t="s">
        <v>188</v>
      </c>
      <c r="C7" s="90">
        <v>965</v>
      </c>
      <c r="D7" s="12">
        <v>918</v>
      </c>
      <c r="E7" s="9">
        <v>948</v>
      </c>
      <c r="F7" s="15">
        <f t="shared" si="0"/>
        <v>0.0005999324126775591</v>
      </c>
      <c r="G7" s="113">
        <f t="shared" si="5"/>
        <v>-0.017616580310880828</v>
      </c>
      <c r="H7" s="12">
        <f t="shared" si="1"/>
        <v>-17</v>
      </c>
      <c r="I7" s="26">
        <f t="shared" si="2"/>
        <v>-0.00021471424060625198</v>
      </c>
      <c r="J7" s="109">
        <v>946.9897</v>
      </c>
      <c r="K7" s="123">
        <v>948.2832</v>
      </c>
      <c r="L7" s="26">
        <f t="shared" si="3"/>
        <v>0.0013659071476701326</v>
      </c>
      <c r="M7" s="77">
        <f t="shared" si="4"/>
        <v>1.2934999999999945</v>
      </c>
      <c r="N7" s="2"/>
    </row>
    <row r="8" spans="1:14" ht="15">
      <c r="A8" s="153" t="s">
        <v>189</v>
      </c>
      <c r="B8" s="5" t="s">
        <v>190</v>
      </c>
      <c r="C8" s="90">
        <v>4565</v>
      </c>
      <c r="D8" s="12">
        <v>4625</v>
      </c>
      <c r="E8" s="9">
        <v>4711</v>
      </c>
      <c r="F8" s="15">
        <f t="shared" si="0"/>
        <v>0.0029813097005527227</v>
      </c>
      <c r="G8" s="113">
        <f t="shared" si="5"/>
        <v>0.031982475355969334</v>
      </c>
      <c r="H8" s="12">
        <f t="shared" si="1"/>
        <v>146</v>
      </c>
      <c r="I8" s="26">
        <f t="shared" si="2"/>
        <v>0.0018440164193242816</v>
      </c>
      <c r="J8" s="109">
        <v>4685.959</v>
      </c>
      <c r="K8" s="123">
        <v>4702.6</v>
      </c>
      <c r="L8" s="26">
        <f t="shared" si="3"/>
        <v>0.0035512474607653486</v>
      </c>
      <c r="M8" s="77">
        <f t="shared" si="4"/>
        <v>16.64100000000053</v>
      </c>
      <c r="N8" s="2"/>
    </row>
    <row r="9" spans="1:14" ht="15">
      <c r="A9" s="153" t="s">
        <v>191</v>
      </c>
      <c r="B9" s="5" t="s">
        <v>192</v>
      </c>
      <c r="C9" s="90">
        <v>303</v>
      </c>
      <c r="D9" s="12">
        <v>391</v>
      </c>
      <c r="E9" s="9">
        <v>405</v>
      </c>
      <c r="F9" s="15">
        <f t="shared" si="0"/>
        <v>0.000256300239593261</v>
      </c>
      <c r="G9" s="113">
        <f t="shared" si="5"/>
        <v>0.33663366336633666</v>
      </c>
      <c r="H9" s="12">
        <f t="shared" si="1"/>
        <v>102</v>
      </c>
      <c r="I9" s="26">
        <f t="shared" si="2"/>
        <v>0.0012882854436375118</v>
      </c>
      <c r="J9" s="109">
        <v>398.1264</v>
      </c>
      <c r="K9" s="123">
        <v>402.1655</v>
      </c>
      <c r="L9" s="26">
        <f t="shared" si="3"/>
        <v>0.010145270446772731</v>
      </c>
      <c r="M9" s="77">
        <f t="shared" si="4"/>
        <v>4.039100000000019</v>
      </c>
      <c r="N9" s="2"/>
    </row>
    <row r="10" spans="1:14" ht="15">
      <c r="A10" s="153">
        <v>10</v>
      </c>
      <c r="B10" s="5" t="s">
        <v>193</v>
      </c>
      <c r="C10" s="90">
        <v>40230</v>
      </c>
      <c r="D10" s="12">
        <v>40591</v>
      </c>
      <c r="E10" s="9">
        <v>40743</v>
      </c>
      <c r="F10" s="15">
        <f t="shared" si="0"/>
        <v>0.025783804103082057</v>
      </c>
      <c r="G10" s="113">
        <f t="shared" si="5"/>
        <v>0.012751677852348993</v>
      </c>
      <c r="H10" s="12">
        <f t="shared" si="1"/>
        <v>513</v>
      </c>
      <c r="I10" s="26">
        <f t="shared" si="2"/>
        <v>0.006479317966529839</v>
      </c>
      <c r="J10" s="109">
        <v>40583.16</v>
      </c>
      <c r="K10" s="123">
        <v>40622.76</v>
      </c>
      <c r="L10" s="26">
        <f t="shared" si="3"/>
        <v>0.0009757741881114861</v>
      </c>
      <c r="M10" s="77">
        <f t="shared" si="4"/>
        <v>39.599999999998545</v>
      </c>
      <c r="N10" s="2"/>
    </row>
    <row r="11" spans="1:14" ht="15">
      <c r="A11" s="153">
        <v>11</v>
      </c>
      <c r="B11" s="5" t="s">
        <v>194</v>
      </c>
      <c r="C11" s="90">
        <v>598</v>
      </c>
      <c r="D11" s="12">
        <v>627</v>
      </c>
      <c r="E11" s="9">
        <v>629</v>
      </c>
      <c r="F11" s="15">
        <f t="shared" si="0"/>
        <v>0.000398056421491756</v>
      </c>
      <c r="G11" s="113">
        <f t="shared" si="5"/>
        <v>0.051839464882943144</v>
      </c>
      <c r="H11" s="12">
        <f t="shared" si="1"/>
        <v>31</v>
      </c>
      <c r="I11" s="26">
        <f t="shared" si="2"/>
        <v>0.0003915377328702242</v>
      </c>
      <c r="J11" s="109">
        <v>628.1479</v>
      </c>
      <c r="K11" s="123">
        <v>627.2562</v>
      </c>
      <c r="L11" s="26">
        <f t="shared" si="3"/>
        <v>-0.0014195701362688855</v>
      </c>
      <c r="M11" s="77">
        <f t="shared" si="4"/>
        <v>-0.8917000000000144</v>
      </c>
      <c r="N11" s="2"/>
    </row>
    <row r="12" spans="1:14" ht="15">
      <c r="A12" s="153">
        <v>12</v>
      </c>
      <c r="B12" s="5" t="s">
        <v>195</v>
      </c>
      <c r="C12" s="90">
        <v>54</v>
      </c>
      <c r="D12" s="12">
        <v>53</v>
      </c>
      <c r="E12" s="9">
        <v>51</v>
      </c>
      <c r="F12" s="15">
        <f t="shared" si="0"/>
        <v>3.2274844985818054E-05</v>
      </c>
      <c r="G12" s="113">
        <f t="shared" si="5"/>
        <v>-0.05555555555555555</v>
      </c>
      <c r="H12" s="12">
        <f t="shared" si="1"/>
        <v>-3</v>
      </c>
      <c r="I12" s="26">
        <f t="shared" si="2"/>
        <v>-3.789074834227976E-05</v>
      </c>
      <c r="J12" s="109">
        <v>53.32639</v>
      </c>
      <c r="K12" s="123">
        <v>52.33096</v>
      </c>
      <c r="L12" s="26">
        <f t="shared" si="3"/>
        <v>-0.018666742676562317</v>
      </c>
      <c r="M12" s="77">
        <f t="shared" si="4"/>
        <v>-0.995430000000006</v>
      </c>
      <c r="N12" s="2"/>
    </row>
    <row r="13" spans="1:14" ht="15">
      <c r="A13" s="153">
        <v>13</v>
      </c>
      <c r="B13" s="5" t="s">
        <v>196</v>
      </c>
      <c r="C13" s="90">
        <v>16942</v>
      </c>
      <c r="D13" s="12">
        <v>18346</v>
      </c>
      <c r="E13" s="9">
        <v>18428</v>
      </c>
      <c r="F13" s="15">
        <f t="shared" si="0"/>
        <v>0.011661977321542257</v>
      </c>
      <c r="G13" s="113">
        <f t="shared" si="5"/>
        <v>0.08771101404792822</v>
      </c>
      <c r="H13" s="12">
        <f t="shared" si="1"/>
        <v>1486</v>
      </c>
      <c r="I13" s="26">
        <f t="shared" si="2"/>
        <v>0.01876855067887591</v>
      </c>
      <c r="J13" s="109">
        <v>18224.67</v>
      </c>
      <c r="K13" s="123">
        <v>18283.19</v>
      </c>
      <c r="L13" s="26">
        <f t="shared" si="3"/>
        <v>0.0032110320790445283</v>
      </c>
      <c r="M13" s="77">
        <f t="shared" si="4"/>
        <v>58.52000000000044</v>
      </c>
      <c r="N13" s="2"/>
    </row>
    <row r="14" spans="1:14" ht="15">
      <c r="A14" s="153">
        <v>14</v>
      </c>
      <c r="B14" s="5" t="s">
        <v>197</v>
      </c>
      <c r="C14" s="90">
        <v>33072</v>
      </c>
      <c r="D14" s="12">
        <v>33962</v>
      </c>
      <c r="E14" s="9">
        <v>34237</v>
      </c>
      <c r="F14" s="15">
        <f t="shared" si="0"/>
        <v>0.021666546427048093</v>
      </c>
      <c r="G14" s="113">
        <f t="shared" si="5"/>
        <v>0.03522617319787131</v>
      </c>
      <c r="H14" s="12">
        <f t="shared" si="1"/>
        <v>1165</v>
      </c>
      <c r="I14" s="26">
        <f t="shared" si="2"/>
        <v>0.014714240606251974</v>
      </c>
      <c r="J14" s="109">
        <v>34158.84</v>
      </c>
      <c r="K14" s="123">
        <v>34138.06</v>
      </c>
      <c r="L14" s="26">
        <f t="shared" si="3"/>
        <v>-0.0006083344750582525</v>
      </c>
      <c r="M14" s="77">
        <f t="shared" si="4"/>
        <v>-20.779999999998836</v>
      </c>
      <c r="N14" s="2"/>
    </row>
    <row r="15" spans="1:14" ht="15">
      <c r="A15" s="153">
        <v>15</v>
      </c>
      <c r="B15" s="5" t="s">
        <v>198</v>
      </c>
      <c r="C15" s="90">
        <v>6300</v>
      </c>
      <c r="D15" s="12">
        <v>6745</v>
      </c>
      <c r="E15" s="9">
        <v>6818</v>
      </c>
      <c r="F15" s="15">
        <f t="shared" si="0"/>
        <v>0.0043147037865354405</v>
      </c>
      <c r="G15" s="113">
        <f t="shared" si="5"/>
        <v>0.08222222222222222</v>
      </c>
      <c r="H15" s="12">
        <f t="shared" si="1"/>
        <v>518</v>
      </c>
      <c r="I15" s="26">
        <f t="shared" si="2"/>
        <v>0.0065424692137669715</v>
      </c>
      <c r="J15" s="109">
        <v>6688.658</v>
      </c>
      <c r="K15" s="123">
        <v>6717.948</v>
      </c>
      <c r="L15" s="26">
        <f t="shared" si="3"/>
        <v>0.004379054811892006</v>
      </c>
      <c r="M15" s="77">
        <f t="shared" si="4"/>
        <v>29.289999999999964</v>
      </c>
      <c r="N15" s="2"/>
    </row>
    <row r="16" spans="1:14" ht="15">
      <c r="A16" s="153">
        <v>16</v>
      </c>
      <c r="B16" s="5" t="s">
        <v>199</v>
      </c>
      <c r="C16" s="90">
        <v>11499</v>
      </c>
      <c r="D16" s="12">
        <v>11040</v>
      </c>
      <c r="E16" s="9">
        <v>11073</v>
      </c>
      <c r="F16" s="15">
        <f t="shared" si="0"/>
        <v>0.007007438402509085</v>
      </c>
      <c r="G16" s="113">
        <f t="shared" si="5"/>
        <v>-0.03704669971301852</v>
      </c>
      <c r="H16" s="12">
        <f t="shared" si="1"/>
        <v>-426</v>
      </c>
      <c r="I16" s="26">
        <f t="shared" si="2"/>
        <v>-0.0053804862646037255</v>
      </c>
      <c r="J16" s="109">
        <v>11036.27</v>
      </c>
      <c r="K16" s="123">
        <v>10995.72</v>
      </c>
      <c r="L16" s="26">
        <f t="shared" si="3"/>
        <v>-0.003674248636541249</v>
      </c>
      <c r="M16" s="77">
        <f t="shared" si="4"/>
        <v>-40.55000000000109</v>
      </c>
      <c r="N16" s="2"/>
    </row>
    <row r="17" spans="1:14" ht="15">
      <c r="A17" s="153">
        <v>17</v>
      </c>
      <c r="B17" s="5" t="s">
        <v>200</v>
      </c>
      <c r="C17" s="90">
        <v>1972</v>
      </c>
      <c r="D17" s="12">
        <v>2025</v>
      </c>
      <c r="E17" s="9">
        <v>2035</v>
      </c>
      <c r="F17" s="15">
        <f t="shared" si="0"/>
        <v>0.0012878295989439165</v>
      </c>
      <c r="G17" s="113">
        <f t="shared" si="5"/>
        <v>0.03194726166328601</v>
      </c>
      <c r="H17" s="12">
        <f t="shared" si="1"/>
        <v>63</v>
      </c>
      <c r="I17" s="26">
        <f t="shared" si="2"/>
        <v>0.0007957057151878749</v>
      </c>
      <c r="J17" s="109">
        <v>2029.67</v>
      </c>
      <c r="K17" s="123">
        <v>2040.568</v>
      </c>
      <c r="L17" s="26">
        <f t="shared" si="3"/>
        <v>0.005369345755713939</v>
      </c>
      <c r="M17" s="77">
        <f t="shared" si="4"/>
        <v>10.89799999999991</v>
      </c>
      <c r="N17" s="2"/>
    </row>
    <row r="18" spans="1:14" ht="15">
      <c r="A18" s="153">
        <v>18</v>
      </c>
      <c r="B18" s="5" t="s">
        <v>201</v>
      </c>
      <c r="C18" s="90">
        <v>9311</v>
      </c>
      <c r="D18" s="12">
        <v>9386</v>
      </c>
      <c r="E18" s="9">
        <v>9388</v>
      </c>
      <c r="F18" s="15">
        <f t="shared" si="0"/>
        <v>0.0059411028377815665</v>
      </c>
      <c r="G18" s="113">
        <f t="shared" si="5"/>
        <v>0.008269788422296209</v>
      </c>
      <c r="H18" s="12">
        <f t="shared" si="1"/>
        <v>77</v>
      </c>
      <c r="I18" s="26">
        <f t="shared" si="2"/>
        <v>0.0009725292074518471</v>
      </c>
      <c r="J18" s="109">
        <v>9323.387</v>
      </c>
      <c r="K18" s="123">
        <v>9338.327</v>
      </c>
      <c r="L18" s="26">
        <f t="shared" si="3"/>
        <v>0.0016024219524512593</v>
      </c>
      <c r="M18" s="77">
        <f t="shared" si="4"/>
        <v>14.93999999999869</v>
      </c>
      <c r="N18" s="2"/>
    </row>
    <row r="19" spans="1:14" ht="15">
      <c r="A19" s="153">
        <v>19</v>
      </c>
      <c r="B19" s="5" t="s">
        <v>202</v>
      </c>
      <c r="C19" s="90">
        <v>369</v>
      </c>
      <c r="D19" s="12">
        <v>349</v>
      </c>
      <c r="E19" s="9">
        <v>349</v>
      </c>
      <c r="F19" s="15">
        <f t="shared" si="0"/>
        <v>0.00022086119411863727</v>
      </c>
      <c r="G19" s="113">
        <f t="shared" si="5"/>
        <v>-0.05420054200542006</v>
      </c>
      <c r="H19" s="12">
        <f t="shared" si="1"/>
        <v>-20</v>
      </c>
      <c r="I19" s="26">
        <f t="shared" si="2"/>
        <v>-0.00025260498894853176</v>
      </c>
      <c r="J19" s="109">
        <v>353.7734</v>
      </c>
      <c r="K19" s="123">
        <v>352.6365</v>
      </c>
      <c r="L19" s="26">
        <f t="shared" si="3"/>
        <v>-0.003213639012995236</v>
      </c>
      <c r="M19" s="77">
        <f t="shared" si="4"/>
        <v>-1.1368999999999687</v>
      </c>
      <c r="N19" s="2"/>
    </row>
    <row r="20" spans="1:14" ht="15">
      <c r="A20" s="153">
        <v>20</v>
      </c>
      <c r="B20" s="5" t="s">
        <v>203</v>
      </c>
      <c r="C20" s="90">
        <v>4521</v>
      </c>
      <c r="D20" s="12">
        <v>4445</v>
      </c>
      <c r="E20" s="9">
        <v>4444</v>
      </c>
      <c r="F20" s="15">
        <f t="shared" si="0"/>
        <v>0.0028123413944504986</v>
      </c>
      <c r="G20" s="113">
        <f t="shared" si="5"/>
        <v>-0.0170316301703163</v>
      </c>
      <c r="H20" s="12">
        <f t="shared" si="1"/>
        <v>-77</v>
      </c>
      <c r="I20" s="26">
        <f t="shared" si="2"/>
        <v>-0.0009725292074518471</v>
      </c>
      <c r="J20" s="109">
        <v>4464.569</v>
      </c>
      <c r="K20" s="123">
        <v>4461.079</v>
      </c>
      <c r="L20" s="26">
        <f t="shared" si="3"/>
        <v>-0.0007817103957852798</v>
      </c>
      <c r="M20" s="77">
        <f t="shared" si="4"/>
        <v>-3.490000000000691</v>
      </c>
      <c r="N20" s="2"/>
    </row>
    <row r="21" spans="1:14" ht="15">
      <c r="A21" s="153">
        <v>21</v>
      </c>
      <c r="B21" s="5" t="s">
        <v>204</v>
      </c>
      <c r="C21" s="90">
        <v>220</v>
      </c>
      <c r="D21" s="12">
        <v>297</v>
      </c>
      <c r="E21" s="9">
        <v>296</v>
      </c>
      <c r="F21" s="15">
        <f t="shared" si="0"/>
        <v>0.00018732066893729693</v>
      </c>
      <c r="G21" s="113">
        <f t="shared" si="5"/>
        <v>0.34545454545454546</v>
      </c>
      <c r="H21" s="12">
        <f t="shared" si="1"/>
        <v>76</v>
      </c>
      <c r="I21" s="26">
        <f t="shared" si="2"/>
        <v>0.0009598989580044206</v>
      </c>
      <c r="J21" s="109">
        <v>298.1239</v>
      </c>
      <c r="K21" s="123">
        <v>297.4918</v>
      </c>
      <c r="L21" s="26">
        <f t="shared" si="3"/>
        <v>-0.0021202593955062976</v>
      </c>
      <c r="M21" s="77">
        <f t="shared" si="4"/>
        <v>-0.6320999999999799</v>
      </c>
      <c r="N21" s="2"/>
    </row>
    <row r="22" spans="1:14" ht="15">
      <c r="A22" s="153">
        <v>22</v>
      </c>
      <c r="B22" s="5" t="s">
        <v>205</v>
      </c>
      <c r="C22" s="90">
        <v>11368</v>
      </c>
      <c r="D22" s="12">
        <v>11993</v>
      </c>
      <c r="E22" s="9">
        <v>12070</v>
      </c>
      <c r="F22" s="15">
        <f t="shared" si="0"/>
        <v>0.00763837997997694</v>
      </c>
      <c r="G22" s="113">
        <f t="shared" si="5"/>
        <v>0.06175228712174525</v>
      </c>
      <c r="H22" s="12">
        <f t="shared" si="1"/>
        <v>702</v>
      </c>
      <c r="I22" s="26">
        <f t="shared" si="2"/>
        <v>0.008866435112093464</v>
      </c>
      <c r="J22" s="109">
        <v>12022.05</v>
      </c>
      <c r="K22" s="123">
        <v>12058.56</v>
      </c>
      <c r="L22" s="26">
        <f t="shared" si="3"/>
        <v>0.0030369196601245396</v>
      </c>
      <c r="M22" s="77">
        <f t="shared" si="4"/>
        <v>36.51000000000022</v>
      </c>
      <c r="N22" s="2"/>
    </row>
    <row r="23" spans="1:14" ht="15">
      <c r="A23" s="153">
        <v>23</v>
      </c>
      <c r="B23" s="5" t="s">
        <v>206</v>
      </c>
      <c r="C23" s="90">
        <v>12938</v>
      </c>
      <c r="D23" s="12">
        <v>13107</v>
      </c>
      <c r="E23" s="9">
        <v>13264</v>
      </c>
      <c r="F23" s="15">
        <f t="shared" si="0"/>
        <v>0.008393991056703739</v>
      </c>
      <c r="G23" s="113">
        <f t="shared" si="5"/>
        <v>0.02519709383212243</v>
      </c>
      <c r="H23" s="12">
        <f t="shared" si="1"/>
        <v>326</v>
      </c>
      <c r="I23" s="26">
        <f t="shared" si="2"/>
        <v>0.0041174613198610675</v>
      </c>
      <c r="J23" s="109">
        <v>13146.44</v>
      </c>
      <c r="K23" s="123">
        <v>13170.56</v>
      </c>
      <c r="L23" s="26">
        <f t="shared" si="3"/>
        <v>0.0018347172314329187</v>
      </c>
      <c r="M23" s="77">
        <f t="shared" si="4"/>
        <v>24.11999999999898</v>
      </c>
      <c r="N23" s="2"/>
    </row>
    <row r="24" spans="1:14" ht="15">
      <c r="A24" s="153">
        <v>24</v>
      </c>
      <c r="B24" s="5" t="s">
        <v>207</v>
      </c>
      <c r="C24" s="90">
        <v>9263</v>
      </c>
      <c r="D24" s="12">
        <v>9121</v>
      </c>
      <c r="E24" s="9">
        <v>9086</v>
      </c>
      <c r="F24" s="15">
        <f t="shared" si="0"/>
        <v>0.005749985128257702</v>
      </c>
      <c r="G24" s="113">
        <f t="shared" si="5"/>
        <v>-0.01910828025477707</v>
      </c>
      <c r="H24" s="12">
        <f t="shared" si="1"/>
        <v>-177</v>
      </c>
      <c r="I24" s="26">
        <f t="shared" si="2"/>
        <v>-0.002235554152194506</v>
      </c>
      <c r="J24" s="109">
        <v>9198.106</v>
      </c>
      <c r="K24" s="123">
        <v>9086.649</v>
      </c>
      <c r="L24" s="26">
        <f t="shared" si="3"/>
        <v>-0.012117385905315761</v>
      </c>
      <c r="M24" s="77">
        <f t="shared" si="4"/>
        <v>-111.45700000000033</v>
      </c>
      <c r="N24" s="2"/>
    </row>
    <row r="25" spans="1:14" ht="15">
      <c r="A25" s="153">
        <v>25</v>
      </c>
      <c r="B25" s="5" t="s">
        <v>208</v>
      </c>
      <c r="C25" s="90">
        <v>31119</v>
      </c>
      <c r="D25" s="12">
        <v>31745</v>
      </c>
      <c r="E25" s="9">
        <v>31870</v>
      </c>
      <c r="F25" s="15">
        <f t="shared" si="0"/>
        <v>0.020168613915647476</v>
      </c>
      <c r="G25" s="113">
        <f t="shared" si="5"/>
        <v>0.0241331662328481</v>
      </c>
      <c r="H25" s="12">
        <f t="shared" si="1"/>
        <v>751</v>
      </c>
      <c r="I25" s="26">
        <f t="shared" si="2"/>
        <v>0.009485317335017366</v>
      </c>
      <c r="J25" s="109">
        <v>31673.6</v>
      </c>
      <c r="K25" s="123">
        <v>31853.08</v>
      </c>
      <c r="L25" s="26">
        <f t="shared" si="3"/>
        <v>0.0056665487977370175</v>
      </c>
      <c r="M25" s="77">
        <f t="shared" si="4"/>
        <v>179.4800000000032</v>
      </c>
      <c r="N25" s="2"/>
    </row>
    <row r="26" spans="1:14" ht="15">
      <c r="A26" s="153">
        <v>26</v>
      </c>
      <c r="B26" s="5" t="s">
        <v>209</v>
      </c>
      <c r="C26" s="90">
        <v>2032</v>
      </c>
      <c r="D26" s="12">
        <v>1755</v>
      </c>
      <c r="E26" s="9">
        <v>1756</v>
      </c>
      <c r="F26" s="15">
        <f t="shared" si="0"/>
        <v>0.001111267211668559</v>
      </c>
      <c r="G26" s="113">
        <f t="shared" si="5"/>
        <v>-0.13582677165354332</v>
      </c>
      <c r="H26" s="12">
        <f t="shared" si="1"/>
        <v>-276</v>
      </c>
      <c r="I26" s="26">
        <f t="shared" si="2"/>
        <v>-0.003485948847489738</v>
      </c>
      <c r="J26" s="109">
        <v>1741.98</v>
      </c>
      <c r="K26" s="123">
        <v>1734.058</v>
      </c>
      <c r="L26" s="26">
        <f t="shared" si="3"/>
        <v>-0.004547698595850714</v>
      </c>
      <c r="M26" s="77">
        <f t="shared" si="4"/>
        <v>-7.9220000000000255</v>
      </c>
      <c r="N26" s="2"/>
    </row>
    <row r="27" spans="1:14" ht="15">
      <c r="A27" s="153">
        <v>27</v>
      </c>
      <c r="B27" s="5" t="s">
        <v>210</v>
      </c>
      <c r="C27" s="90">
        <v>4708</v>
      </c>
      <c r="D27" s="12">
        <v>4734</v>
      </c>
      <c r="E27" s="9">
        <v>4765</v>
      </c>
      <c r="F27" s="15">
        <f t="shared" si="0"/>
        <v>0.003015483065831824</v>
      </c>
      <c r="G27" s="113">
        <f t="shared" si="5"/>
        <v>0.012107051826677994</v>
      </c>
      <c r="H27" s="12">
        <f t="shared" si="1"/>
        <v>57</v>
      </c>
      <c r="I27" s="26">
        <f t="shared" si="2"/>
        <v>0.0007199242185033154</v>
      </c>
      <c r="J27" s="109">
        <v>4671.506</v>
      </c>
      <c r="K27" s="123">
        <v>4689.542</v>
      </c>
      <c r="L27" s="26">
        <f t="shared" si="3"/>
        <v>0.003860853437842113</v>
      </c>
      <c r="M27" s="77">
        <f t="shared" si="4"/>
        <v>18.036000000000058</v>
      </c>
      <c r="N27" s="2"/>
    </row>
    <row r="28" spans="1:14" ht="15">
      <c r="A28" s="153">
        <v>28</v>
      </c>
      <c r="B28" s="5" t="s">
        <v>211</v>
      </c>
      <c r="C28" s="90">
        <v>16472</v>
      </c>
      <c r="D28" s="12">
        <v>15768</v>
      </c>
      <c r="E28" s="9">
        <v>15794</v>
      </c>
      <c r="F28" s="15">
        <f t="shared" si="0"/>
        <v>0.009995076504039418</v>
      </c>
      <c r="G28" s="113">
        <f t="shared" si="5"/>
        <v>-0.04116075764934434</v>
      </c>
      <c r="H28" s="12">
        <f t="shared" si="1"/>
        <v>-678</v>
      </c>
      <c r="I28" s="26">
        <f t="shared" si="2"/>
        <v>-0.008563309125355226</v>
      </c>
      <c r="J28" s="109">
        <v>15937.76</v>
      </c>
      <c r="K28" s="123">
        <v>15842.59</v>
      </c>
      <c r="L28" s="26">
        <f t="shared" si="3"/>
        <v>-0.005971353565369291</v>
      </c>
      <c r="M28" s="77">
        <f t="shared" si="4"/>
        <v>-95.17000000000007</v>
      </c>
      <c r="N28" s="2"/>
    </row>
    <row r="29" spans="1:14" ht="15">
      <c r="A29" s="153">
        <v>29</v>
      </c>
      <c r="B29" s="5" t="s">
        <v>212</v>
      </c>
      <c r="C29" s="90">
        <v>2938</v>
      </c>
      <c r="D29" s="12">
        <v>3299</v>
      </c>
      <c r="E29" s="9">
        <v>3299</v>
      </c>
      <c r="F29" s="15">
        <f t="shared" si="0"/>
        <v>0.0020877394825139953</v>
      </c>
      <c r="G29" s="113">
        <f t="shared" si="5"/>
        <v>0.12287270251872022</v>
      </c>
      <c r="H29" s="12">
        <f t="shared" si="1"/>
        <v>361</v>
      </c>
      <c r="I29" s="26">
        <f t="shared" si="2"/>
        <v>0.004559520050520998</v>
      </c>
      <c r="J29" s="109">
        <v>3308.448</v>
      </c>
      <c r="K29" s="123">
        <v>3320.835</v>
      </c>
      <c r="L29" s="26">
        <f t="shared" si="3"/>
        <v>0.003744051591562017</v>
      </c>
      <c r="M29" s="77">
        <f t="shared" si="4"/>
        <v>12.387000000000171</v>
      </c>
      <c r="N29" s="2"/>
    </row>
    <row r="30" spans="1:14" ht="15">
      <c r="A30" s="153">
        <v>30</v>
      </c>
      <c r="B30" s="5" t="s">
        <v>213</v>
      </c>
      <c r="C30" s="90">
        <v>1108</v>
      </c>
      <c r="D30" s="12">
        <v>1126</v>
      </c>
      <c r="E30" s="9">
        <v>995</v>
      </c>
      <c r="F30" s="15">
        <f t="shared" si="0"/>
        <v>0.0006296758972723326</v>
      </c>
      <c r="G30" s="113">
        <f t="shared" si="5"/>
        <v>-0.10198555956678701</v>
      </c>
      <c r="H30" s="12">
        <f t="shared" si="1"/>
        <v>-113</v>
      </c>
      <c r="I30" s="26">
        <f t="shared" si="2"/>
        <v>-0.0014272181875592043</v>
      </c>
      <c r="J30" s="109">
        <v>1124.325</v>
      </c>
      <c r="K30" s="123">
        <v>998.5345</v>
      </c>
      <c r="L30" s="26">
        <f t="shared" si="3"/>
        <v>-0.11188090632157077</v>
      </c>
      <c r="M30" s="77">
        <f t="shared" si="4"/>
        <v>-125.79050000000007</v>
      </c>
      <c r="N30" s="2"/>
    </row>
    <row r="31" spans="1:14" ht="15">
      <c r="A31" s="153">
        <v>31</v>
      </c>
      <c r="B31" s="5" t="s">
        <v>214</v>
      </c>
      <c r="C31" s="90">
        <v>18175</v>
      </c>
      <c r="D31" s="12">
        <v>20219</v>
      </c>
      <c r="E31" s="9">
        <v>20421</v>
      </c>
      <c r="F31" s="15">
        <f t="shared" si="0"/>
        <v>0.012923227636380204</v>
      </c>
      <c r="G31" s="113">
        <f t="shared" si="5"/>
        <v>0.12357634112792297</v>
      </c>
      <c r="H31" s="12">
        <f t="shared" si="1"/>
        <v>2246</v>
      </c>
      <c r="I31" s="26">
        <f t="shared" si="2"/>
        <v>0.028367540258920115</v>
      </c>
      <c r="J31" s="109">
        <v>20201.19</v>
      </c>
      <c r="K31" s="123">
        <v>20376.45</v>
      </c>
      <c r="L31" s="26">
        <f t="shared" si="3"/>
        <v>0.00867572652898181</v>
      </c>
      <c r="M31" s="77">
        <f t="shared" si="4"/>
        <v>175.26000000000204</v>
      </c>
      <c r="N31" s="2"/>
    </row>
    <row r="32" spans="1:14" ht="15">
      <c r="A32" s="153">
        <v>32</v>
      </c>
      <c r="B32" s="5" t="s">
        <v>215</v>
      </c>
      <c r="C32" s="90">
        <v>5678</v>
      </c>
      <c r="D32" s="12">
        <v>5922</v>
      </c>
      <c r="E32" s="9">
        <v>5979</v>
      </c>
      <c r="F32" s="15">
        <f t="shared" si="0"/>
        <v>0.003783750944513846</v>
      </c>
      <c r="G32" s="113">
        <f t="shared" si="5"/>
        <v>0.05301162381120113</v>
      </c>
      <c r="H32" s="12">
        <f t="shared" si="1"/>
        <v>301</v>
      </c>
      <c r="I32" s="26">
        <f t="shared" si="2"/>
        <v>0.0038017050836754024</v>
      </c>
      <c r="J32" s="109">
        <v>5889.944</v>
      </c>
      <c r="K32" s="123">
        <v>5920.493</v>
      </c>
      <c r="L32" s="26">
        <f t="shared" si="3"/>
        <v>0.005186636749008136</v>
      </c>
      <c r="M32" s="77">
        <f t="shared" si="4"/>
        <v>30.548999999999978</v>
      </c>
      <c r="N32" s="2"/>
    </row>
    <row r="33" spans="1:14" ht="15">
      <c r="A33" s="153">
        <v>33</v>
      </c>
      <c r="B33" s="5" t="s">
        <v>216</v>
      </c>
      <c r="C33" s="90">
        <v>19676</v>
      </c>
      <c r="D33" s="12">
        <v>19545</v>
      </c>
      <c r="E33" s="9">
        <v>19499</v>
      </c>
      <c r="F33" s="15">
        <f t="shared" si="0"/>
        <v>0.012339749066244436</v>
      </c>
      <c r="G33" s="113">
        <f t="shared" si="5"/>
        <v>-0.008995730839601545</v>
      </c>
      <c r="H33" s="12">
        <f t="shared" si="1"/>
        <v>-177</v>
      </c>
      <c r="I33" s="26">
        <f t="shared" si="2"/>
        <v>-0.002235554152194506</v>
      </c>
      <c r="J33" s="109">
        <v>19574.91</v>
      </c>
      <c r="K33" s="123">
        <v>19533.29</v>
      </c>
      <c r="L33" s="26">
        <f t="shared" si="3"/>
        <v>-0.002126191129358908</v>
      </c>
      <c r="M33" s="77">
        <f t="shared" si="4"/>
        <v>-41.61999999999898</v>
      </c>
      <c r="N33" s="2"/>
    </row>
    <row r="34" spans="1:14" ht="15">
      <c r="A34" s="153">
        <v>35</v>
      </c>
      <c r="B34" s="5" t="s">
        <v>217</v>
      </c>
      <c r="C34" s="90">
        <v>39198</v>
      </c>
      <c r="D34" s="12">
        <v>36964</v>
      </c>
      <c r="E34" s="9">
        <v>35887</v>
      </c>
      <c r="F34" s="15">
        <f t="shared" si="0"/>
        <v>0.02271073258835397</v>
      </c>
      <c r="G34" s="113">
        <f t="shared" si="5"/>
        <v>-0.08446859533649675</v>
      </c>
      <c r="H34" s="12">
        <f t="shared" si="1"/>
        <v>-3311</v>
      </c>
      <c r="I34" s="26">
        <f t="shared" si="2"/>
        <v>-0.041818755920429426</v>
      </c>
      <c r="J34" s="109">
        <v>35839.52</v>
      </c>
      <c r="K34" s="123">
        <v>35383.37</v>
      </c>
      <c r="L34" s="26">
        <f t="shared" si="3"/>
        <v>-0.012727570012098215</v>
      </c>
      <c r="M34" s="77">
        <f t="shared" si="4"/>
        <v>-456.1499999999942</v>
      </c>
      <c r="N34" s="2"/>
    </row>
    <row r="35" spans="1:14" ht="15">
      <c r="A35" s="153">
        <v>36</v>
      </c>
      <c r="B35" s="5" t="s">
        <v>218</v>
      </c>
      <c r="C35" s="90">
        <v>1243</v>
      </c>
      <c r="D35" s="12">
        <v>1206</v>
      </c>
      <c r="E35" s="9">
        <v>1144</v>
      </c>
      <c r="F35" s="15">
        <f t="shared" si="0"/>
        <v>0.0007239690718387422</v>
      </c>
      <c r="G35" s="113">
        <f t="shared" si="5"/>
        <v>-0.07964601769911504</v>
      </c>
      <c r="H35" s="12">
        <f t="shared" si="1"/>
        <v>-99</v>
      </c>
      <c r="I35" s="26">
        <f t="shared" si="2"/>
        <v>-0.0012503946952952321</v>
      </c>
      <c r="J35" s="109">
        <v>1228.374</v>
      </c>
      <c r="K35" s="123">
        <v>1134.49</v>
      </c>
      <c r="L35" s="26">
        <f t="shared" si="3"/>
        <v>-0.07642949134384154</v>
      </c>
      <c r="M35" s="77">
        <f t="shared" si="4"/>
        <v>-93.88400000000001</v>
      </c>
      <c r="N35" s="2"/>
    </row>
    <row r="36" spans="1:14" ht="15">
      <c r="A36" s="153">
        <v>37</v>
      </c>
      <c r="B36" s="5" t="s">
        <v>219</v>
      </c>
      <c r="C36" s="90">
        <v>289</v>
      </c>
      <c r="D36" s="12">
        <v>314</v>
      </c>
      <c r="E36" s="9">
        <v>327</v>
      </c>
      <c r="F36" s="15">
        <f t="shared" si="0"/>
        <v>0.00020693871196789224</v>
      </c>
      <c r="G36" s="113">
        <f t="shared" si="5"/>
        <v>0.1314878892733564</v>
      </c>
      <c r="H36" s="12">
        <f t="shared" si="1"/>
        <v>38</v>
      </c>
      <c r="I36" s="26">
        <f t="shared" si="2"/>
        <v>0.0004799494790022103</v>
      </c>
      <c r="J36" s="109">
        <v>323.9754</v>
      </c>
      <c r="K36" s="123">
        <v>318.3309</v>
      </c>
      <c r="L36" s="26">
        <f t="shared" si="3"/>
        <v>-0.01742261912478538</v>
      </c>
      <c r="M36" s="77">
        <f t="shared" si="4"/>
        <v>-5.644499999999994</v>
      </c>
      <c r="N36" s="2"/>
    </row>
    <row r="37" spans="1:14" ht="15">
      <c r="A37" s="153">
        <v>38</v>
      </c>
      <c r="B37" s="5" t="s">
        <v>220</v>
      </c>
      <c r="C37" s="90">
        <v>3316</v>
      </c>
      <c r="D37" s="12">
        <v>3424</v>
      </c>
      <c r="E37" s="9">
        <v>3289</v>
      </c>
      <c r="F37" s="15">
        <f t="shared" si="0"/>
        <v>0.002081411081536384</v>
      </c>
      <c r="G37" s="113">
        <f t="shared" si="5"/>
        <v>-0.008142340168878166</v>
      </c>
      <c r="H37" s="12">
        <f t="shared" si="1"/>
        <v>-27</v>
      </c>
      <c r="I37" s="26">
        <f t="shared" si="2"/>
        <v>-0.00034101673508051786</v>
      </c>
      <c r="J37" s="109">
        <v>3410.861</v>
      </c>
      <c r="K37" s="123">
        <v>3314.953</v>
      </c>
      <c r="L37" s="26">
        <f t="shared" si="3"/>
        <v>-0.028118413503218073</v>
      </c>
      <c r="M37" s="77">
        <f t="shared" si="4"/>
        <v>-95.9079999999999</v>
      </c>
      <c r="N37" s="2"/>
    </row>
    <row r="38" spans="1:14" ht="15">
      <c r="A38" s="153">
        <v>39</v>
      </c>
      <c r="B38" s="5" t="s">
        <v>221</v>
      </c>
      <c r="C38" s="90">
        <v>193</v>
      </c>
      <c r="D38" s="12">
        <v>182</v>
      </c>
      <c r="E38" s="9">
        <v>175</v>
      </c>
      <c r="F38" s="15">
        <f t="shared" si="0"/>
        <v>0.0001107470171081992</v>
      </c>
      <c r="G38" s="113">
        <f t="shared" si="5"/>
        <v>-0.09326424870466321</v>
      </c>
      <c r="H38" s="12">
        <f t="shared" si="1"/>
        <v>-18</v>
      </c>
      <c r="I38" s="26">
        <f t="shared" si="2"/>
        <v>-0.00022734449005367856</v>
      </c>
      <c r="J38" s="109">
        <v>178.9982</v>
      </c>
      <c r="K38" s="123">
        <v>174.0486</v>
      </c>
      <c r="L38" s="26">
        <f t="shared" si="3"/>
        <v>-0.027651674709578106</v>
      </c>
      <c r="M38" s="77">
        <f t="shared" si="4"/>
        <v>-4.949600000000004</v>
      </c>
      <c r="N38" s="2"/>
    </row>
    <row r="39" spans="1:14" ht="15">
      <c r="A39" s="153">
        <v>41</v>
      </c>
      <c r="B39" s="5" t="s">
        <v>222</v>
      </c>
      <c r="C39" s="90">
        <v>117162</v>
      </c>
      <c r="D39" s="12">
        <v>115114</v>
      </c>
      <c r="E39" s="9">
        <v>118480</v>
      </c>
      <c r="F39" s="15">
        <f t="shared" si="0"/>
        <v>0.07497889478273967</v>
      </c>
      <c r="G39" s="113">
        <f t="shared" si="5"/>
        <v>0.011249381198682167</v>
      </c>
      <c r="H39" s="12">
        <f t="shared" si="1"/>
        <v>1318</v>
      </c>
      <c r="I39" s="26">
        <f t="shared" si="2"/>
        <v>0.016646668771708242</v>
      </c>
      <c r="J39" s="109">
        <v>116354.2</v>
      </c>
      <c r="K39" s="123">
        <v>116530.6</v>
      </c>
      <c r="L39" s="26">
        <f t="shared" si="3"/>
        <v>0.0015160604430266267</v>
      </c>
      <c r="M39" s="77">
        <f t="shared" si="4"/>
        <v>176.40000000000873</v>
      </c>
      <c r="N39" s="2"/>
    </row>
    <row r="40" spans="1:14" ht="15">
      <c r="A40" s="153">
        <v>42</v>
      </c>
      <c r="B40" s="5" t="s">
        <v>223</v>
      </c>
      <c r="C40" s="90">
        <v>12726</v>
      </c>
      <c r="D40" s="12">
        <v>12684</v>
      </c>
      <c r="E40" s="9">
        <v>13236</v>
      </c>
      <c r="F40" s="15">
        <f t="shared" si="0"/>
        <v>0.008376271533966426</v>
      </c>
      <c r="G40" s="113">
        <f t="shared" si="5"/>
        <v>0.040075436115040074</v>
      </c>
      <c r="H40" s="12">
        <f t="shared" si="1"/>
        <v>510</v>
      </c>
      <c r="I40" s="26">
        <f t="shared" si="2"/>
        <v>0.00644142721818756</v>
      </c>
      <c r="J40" s="109">
        <v>14110.98</v>
      </c>
      <c r="K40" s="123">
        <v>13886.27</v>
      </c>
      <c r="L40" s="26">
        <f t="shared" si="3"/>
        <v>-0.015924478668384416</v>
      </c>
      <c r="M40" s="77">
        <f t="shared" si="4"/>
        <v>-224.70999999999913</v>
      </c>
      <c r="N40" s="2"/>
    </row>
    <row r="41" spans="1:14" ht="15">
      <c r="A41" s="153">
        <v>43</v>
      </c>
      <c r="B41" s="5" t="s">
        <v>224</v>
      </c>
      <c r="C41" s="90">
        <v>50698</v>
      </c>
      <c r="D41" s="12">
        <v>54319</v>
      </c>
      <c r="E41" s="9">
        <v>55500</v>
      </c>
      <c r="F41" s="15">
        <f t="shared" si="0"/>
        <v>0.035122625425743174</v>
      </c>
      <c r="G41" s="113">
        <f t="shared" si="5"/>
        <v>0.09471774034478678</v>
      </c>
      <c r="H41" s="12">
        <f t="shared" si="1"/>
        <v>4802</v>
      </c>
      <c r="I41" s="26">
        <f t="shared" si="2"/>
        <v>0.060650457846542466</v>
      </c>
      <c r="J41" s="109">
        <v>55865.66</v>
      </c>
      <c r="K41" s="123">
        <v>56125.78</v>
      </c>
      <c r="L41" s="26">
        <f t="shared" si="3"/>
        <v>0.004656169818811688</v>
      </c>
      <c r="M41" s="77">
        <f t="shared" si="4"/>
        <v>260.11999999999534</v>
      </c>
      <c r="N41" s="2"/>
    </row>
    <row r="42" spans="1:14" ht="15">
      <c r="A42" s="153">
        <v>45</v>
      </c>
      <c r="B42" s="5" t="s">
        <v>225</v>
      </c>
      <c r="C42" s="90">
        <v>32043</v>
      </c>
      <c r="D42" s="12">
        <v>35398</v>
      </c>
      <c r="E42" s="9">
        <v>35867</v>
      </c>
      <c r="F42" s="15">
        <f t="shared" si="0"/>
        <v>0.022698075786398746</v>
      </c>
      <c r="G42" s="113">
        <f t="shared" si="5"/>
        <v>0.11933963736229442</v>
      </c>
      <c r="H42" s="12">
        <f t="shared" si="1"/>
        <v>3824</v>
      </c>
      <c r="I42" s="26">
        <f t="shared" si="2"/>
        <v>0.04829807388695927</v>
      </c>
      <c r="J42" s="109">
        <v>35209.38</v>
      </c>
      <c r="K42" s="123">
        <v>35607.08</v>
      </c>
      <c r="L42" s="26">
        <f t="shared" si="3"/>
        <v>0.011295285517666155</v>
      </c>
      <c r="M42" s="77">
        <f t="shared" si="4"/>
        <v>397.70000000000437</v>
      </c>
      <c r="N42" s="2"/>
    </row>
    <row r="43" spans="1:14" ht="15">
      <c r="A43" s="153">
        <v>46</v>
      </c>
      <c r="B43" s="5" t="s">
        <v>226</v>
      </c>
      <c r="C43" s="90">
        <v>95187</v>
      </c>
      <c r="D43" s="12">
        <v>97846</v>
      </c>
      <c r="E43" s="9">
        <v>98516</v>
      </c>
      <c r="F43" s="15">
        <f t="shared" si="0"/>
        <v>0.0623448750710363</v>
      </c>
      <c r="G43" s="113">
        <f t="shared" si="5"/>
        <v>0.034973263155683026</v>
      </c>
      <c r="H43" s="12">
        <f t="shared" si="1"/>
        <v>3329</v>
      </c>
      <c r="I43" s="26">
        <f t="shared" si="2"/>
        <v>0.04204610041048311</v>
      </c>
      <c r="J43" s="109">
        <v>97596.61</v>
      </c>
      <c r="K43" s="123">
        <v>98250.51</v>
      </c>
      <c r="L43" s="26">
        <f t="shared" si="3"/>
        <v>0.006700027798096616</v>
      </c>
      <c r="M43" s="77">
        <f t="shared" si="4"/>
        <v>653.8999999999942</v>
      </c>
      <c r="N43" s="2"/>
    </row>
    <row r="44" spans="1:14" ht="15">
      <c r="A44" s="153">
        <v>47</v>
      </c>
      <c r="B44" s="5" t="s">
        <v>227</v>
      </c>
      <c r="C44" s="90">
        <v>261482</v>
      </c>
      <c r="D44" s="12">
        <v>270724</v>
      </c>
      <c r="E44" s="9">
        <v>273264</v>
      </c>
      <c r="F44" s="15">
        <f t="shared" si="0"/>
        <v>0.1729324164745997</v>
      </c>
      <c r="G44" s="113">
        <f t="shared" si="5"/>
        <v>0.045058550875394864</v>
      </c>
      <c r="H44" s="12">
        <f t="shared" si="1"/>
        <v>11782</v>
      </c>
      <c r="I44" s="26">
        <f t="shared" si="2"/>
        <v>0.14880959898958004</v>
      </c>
      <c r="J44" s="109">
        <v>271148.2</v>
      </c>
      <c r="K44" s="123">
        <v>272017.3</v>
      </c>
      <c r="L44" s="26">
        <f t="shared" si="3"/>
        <v>0.00320525823147628</v>
      </c>
      <c r="M44" s="77">
        <f t="shared" si="4"/>
        <v>869.0999999999767</v>
      </c>
      <c r="N44" s="2"/>
    </row>
    <row r="45" spans="1:14" ht="15">
      <c r="A45" s="153">
        <v>49</v>
      </c>
      <c r="B45" s="5" t="s">
        <v>228</v>
      </c>
      <c r="C45" s="90">
        <v>115627</v>
      </c>
      <c r="D45" s="12">
        <v>121646</v>
      </c>
      <c r="E45" s="9">
        <v>122419</v>
      </c>
      <c r="F45" s="15">
        <f t="shared" si="0"/>
        <v>0.0774716519278208</v>
      </c>
      <c r="G45" s="113">
        <f t="shared" si="5"/>
        <v>0.05874060556790369</v>
      </c>
      <c r="H45" s="12">
        <f t="shared" si="1"/>
        <v>6792</v>
      </c>
      <c r="I45" s="26">
        <f t="shared" si="2"/>
        <v>0.08578465424692137</v>
      </c>
      <c r="J45" s="109">
        <v>122011.9</v>
      </c>
      <c r="K45" s="123">
        <v>122018.1</v>
      </c>
      <c r="L45" s="26">
        <f t="shared" si="3"/>
        <v>5.0814715613900296E-05</v>
      </c>
      <c r="M45" s="77">
        <f t="shared" si="4"/>
        <v>6.2000000000116415</v>
      </c>
      <c r="N45" s="2"/>
    </row>
    <row r="46" spans="1:14" ht="15">
      <c r="A46" s="153">
        <v>50</v>
      </c>
      <c r="B46" s="5" t="s">
        <v>229</v>
      </c>
      <c r="C46" s="90">
        <v>2511</v>
      </c>
      <c r="D46" s="12">
        <v>2607</v>
      </c>
      <c r="E46" s="9">
        <v>2839</v>
      </c>
      <c r="F46" s="15">
        <f t="shared" si="0"/>
        <v>0.0017966330375438716</v>
      </c>
      <c r="G46" s="113">
        <f t="shared" si="5"/>
        <v>0.1306252489048188</v>
      </c>
      <c r="H46" s="12">
        <f t="shared" si="1"/>
        <v>328</v>
      </c>
      <c r="I46" s="26">
        <f t="shared" si="2"/>
        <v>0.00414272181875592</v>
      </c>
      <c r="J46" s="109">
        <v>2764.89</v>
      </c>
      <c r="K46" s="123">
        <v>2788.774</v>
      </c>
      <c r="L46" s="26">
        <f t="shared" si="3"/>
        <v>0.008638318341778521</v>
      </c>
      <c r="M46" s="77">
        <f t="shared" si="4"/>
        <v>23.884000000000015</v>
      </c>
      <c r="N46" s="2"/>
    </row>
    <row r="47" spans="1:14" ht="15">
      <c r="A47" s="153">
        <v>51</v>
      </c>
      <c r="B47" s="5" t="s">
        <v>230</v>
      </c>
      <c r="C47" s="90">
        <v>171</v>
      </c>
      <c r="D47" s="12">
        <v>238</v>
      </c>
      <c r="E47" s="9">
        <v>239</v>
      </c>
      <c r="F47" s="15">
        <f t="shared" si="0"/>
        <v>0.00015124878336491207</v>
      </c>
      <c r="G47" s="113">
        <f t="shared" si="5"/>
        <v>0.39766081871345027</v>
      </c>
      <c r="H47" s="12">
        <f t="shared" si="1"/>
        <v>68</v>
      </c>
      <c r="I47" s="26">
        <f t="shared" si="2"/>
        <v>0.0008588569624250079</v>
      </c>
      <c r="J47" s="109">
        <v>235.5627</v>
      </c>
      <c r="K47" s="123">
        <v>235.5275</v>
      </c>
      <c r="L47" s="26">
        <f t="shared" si="3"/>
        <v>-0.00014942943004135726</v>
      </c>
      <c r="M47" s="77">
        <f t="shared" si="4"/>
        <v>-0.03520000000000323</v>
      </c>
      <c r="N47" s="2"/>
    </row>
    <row r="48" spans="1:14" ht="15">
      <c r="A48" s="153">
        <v>52</v>
      </c>
      <c r="B48" s="5" t="s">
        <v>231</v>
      </c>
      <c r="C48" s="90">
        <v>16373</v>
      </c>
      <c r="D48" s="12">
        <v>17151</v>
      </c>
      <c r="E48" s="9">
        <v>17118</v>
      </c>
      <c r="F48" s="15">
        <f t="shared" si="0"/>
        <v>0.010832956793475165</v>
      </c>
      <c r="G48" s="113">
        <f t="shared" si="5"/>
        <v>0.045501740670616256</v>
      </c>
      <c r="H48" s="12">
        <f t="shared" si="1"/>
        <v>745</v>
      </c>
      <c r="I48" s="26">
        <f t="shared" si="2"/>
        <v>0.009409535838332808</v>
      </c>
      <c r="J48" s="109">
        <v>17204.13</v>
      </c>
      <c r="K48" s="123">
        <v>17142.16</v>
      </c>
      <c r="L48" s="26">
        <f t="shared" si="3"/>
        <v>-0.003602042067805879</v>
      </c>
      <c r="M48" s="77">
        <f t="shared" si="4"/>
        <v>-61.970000000001164</v>
      </c>
      <c r="N48" s="2"/>
    </row>
    <row r="49" spans="1:14" ht="15">
      <c r="A49" s="153">
        <v>53</v>
      </c>
      <c r="B49" s="5" t="s">
        <v>232</v>
      </c>
      <c r="C49" s="90">
        <v>1737</v>
      </c>
      <c r="D49" s="12">
        <v>2009</v>
      </c>
      <c r="E49" s="9">
        <v>2045</v>
      </c>
      <c r="F49" s="15">
        <f t="shared" si="0"/>
        <v>0.0012941579999215277</v>
      </c>
      <c r="G49" s="113">
        <f t="shared" si="5"/>
        <v>0.17731721358664365</v>
      </c>
      <c r="H49" s="12">
        <f t="shared" si="1"/>
        <v>308</v>
      </c>
      <c r="I49" s="26">
        <f t="shared" si="2"/>
        <v>0.0038901168298073885</v>
      </c>
      <c r="J49" s="109">
        <v>1971.025</v>
      </c>
      <c r="K49" s="123">
        <v>1994.003</v>
      </c>
      <c r="L49" s="26">
        <f t="shared" si="3"/>
        <v>0.011657893735492872</v>
      </c>
      <c r="M49" s="77">
        <f t="shared" si="4"/>
        <v>22.977999999999838</v>
      </c>
      <c r="N49" s="2"/>
    </row>
    <row r="50" spans="1:14" ht="15">
      <c r="A50" s="153">
        <v>55</v>
      </c>
      <c r="B50" s="5" t="s">
        <v>233</v>
      </c>
      <c r="C50" s="90">
        <v>13122</v>
      </c>
      <c r="D50" s="12">
        <v>14452</v>
      </c>
      <c r="E50" s="9">
        <v>15000</v>
      </c>
      <c r="F50" s="15">
        <f t="shared" si="0"/>
        <v>0.009492601466417075</v>
      </c>
      <c r="G50" s="113">
        <f t="shared" si="5"/>
        <v>0.14311842706904435</v>
      </c>
      <c r="H50" s="12">
        <f t="shared" si="1"/>
        <v>1878</v>
      </c>
      <c r="I50" s="26">
        <f t="shared" si="2"/>
        <v>0.02371960846226713</v>
      </c>
      <c r="J50" s="109">
        <v>14791.51</v>
      </c>
      <c r="K50" s="123">
        <v>14993.63</v>
      </c>
      <c r="L50" s="26">
        <f t="shared" si="3"/>
        <v>0.013664595433461423</v>
      </c>
      <c r="M50" s="77">
        <f t="shared" si="4"/>
        <v>202.11999999999898</v>
      </c>
      <c r="N50" s="2"/>
    </row>
    <row r="51" spans="1:14" ht="15">
      <c r="A51" s="153">
        <v>56</v>
      </c>
      <c r="B51" s="5" t="s">
        <v>234</v>
      </c>
      <c r="C51" s="90">
        <v>74889</v>
      </c>
      <c r="D51" s="12">
        <v>84173</v>
      </c>
      <c r="E51" s="9">
        <v>85524</v>
      </c>
      <c r="F51" s="15">
        <f t="shared" si="0"/>
        <v>0.05412301652092359</v>
      </c>
      <c r="G51" s="113">
        <f t="shared" si="5"/>
        <v>0.14201017505908745</v>
      </c>
      <c r="H51" s="12">
        <f t="shared" si="1"/>
        <v>10635</v>
      </c>
      <c r="I51" s="26">
        <f t="shared" si="2"/>
        <v>0.13432270287338174</v>
      </c>
      <c r="J51" s="109">
        <v>84205.67</v>
      </c>
      <c r="K51" s="123">
        <v>84815.67</v>
      </c>
      <c r="L51" s="26">
        <f t="shared" si="3"/>
        <v>0.007244167762099631</v>
      </c>
      <c r="M51" s="77">
        <f t="shared" si="4"/>
        <v>610</v>
      </c>
      <c r="N51" s="2"/>
    </row>
    <row r="52" spans="1:14" ht="15">
      <c r="A52" s="153">
        <v>58</v>
      </c>
      <c r="B52" s="5" t="s">
        <v>235</v>
      </c>
      <c r="C52" s="90">
        <v>1533</v>
      </c>
      <c r="D52" s="12">
        <v>1803</v>
      </c>
      <c r="E52" s="9">
        <v>1825</v>
      </c>
      <c r="F52" s="15">
        <f t="shared" si="0"/>
        <v>0.0011549331784140775</v>
      </c>
      <c r="G52" s="113">
        <f t="shared" si="5"/>
        <v>0.19047619047619047</v>
      </c>
      <c r="H52" s="12">
        <f t="shared" si="1"/>
        <v>292</v>
      </c>
      <c r="I52" s="26">
        <f t="shared" si="2"/>
        <v>0.0036880328386485633</v>
      </c>
      <c r="J52" s="109">
        <v>1769.064</v>
      </c>
      <c r="K52" s="123">
        <v>1793.182</v>
      </c>
      <c r="L52" s="26">
        <f t="shared" si="3"/>
        <v>0.013633198120588027</v>
      </c>
      <c r="M52" s="77">
        <f t="shared" si="4"/>
        <v>24.117999999999938</v>
      </c>
      <c r="N52" s="2"/>
    </row>
    <row r="53" spans="1:14" ht="15">
      <c r="A53" s="153">
        <v>59</v>
      </c>
      <c r="B53" s="5" t="s">
        <v>236</v>
      </c>
      <c r="C53" s="90">
        <v>1688</v>
      </c>
      <c r="D53" s="12">
        <v>1800</v>
      </c>
      <c r="E53" s="9">
        <v>1792</v>
      </c>
      <c r="F53" s="15">
        <f t="shared" si="0"/>
        <v>0.0011340494551879598</v>
      </c>
      <c r="G53" s="113">
        <f t="shared" si="5"/>
        <v>0.061611374407582936</v>
      </c>
      <c r="H53" s="12">
        <f t="shared" si="1"/>
        <v>104</v>
      </c>
      <c r="I53" s="26">
        <f t="shared" si="2"/>
        <v>0.001313545942532365</v>
      </c>
      <c r="J53" s="109">
        <v>1797.599</v>
      </c>
      <c r="K53" s="123">
        <v>1797.525</v>
      </c>
      <c r="L53" s="26">
        <f t="shared" si="3"/>
        <v>-4.1166022010382597E-05</v>
      </c>
      <c r="M53" s="77">
        <f t="shared" si="4"/>
        <v>-0.07399999999984175</v>
      </c>
      <c r="N53" s="2"/>
    </row>
    <row r="54" spans="1:14" ht="15">
      <c r="A54" s="153">
        <v>60</v>
      </c>
      <c r="B54" s="5" t="s">
        <v>237</v>
      </c>
      <c r="C54" s="90">
        <v>541</v>
      </c>
      <c r="D54" s="12">
        <v>687</v>
      </c>
      <c r="E54" s="9">
        <v>689</v>
      </c>
      <c r="F54" s="15">
        <f t="shared" si="0"/>
        <v>0.0004360268273574243</v>
      </c>
      <c r="G54" s="113">
        <f t="shared" si="5"/>
        <v>0.2735674676524954</v>
      </c>
      <c r="H54" s="12">
        <f t="shared" si="1"/>
        <v>148</v>
      </c>
      <c r="I54" s="26">
        <f t="shared" si="2"/>
        <v>0.0018692769182191349</v>
      </c>
      <c r="J54" s="109">
        <v>681.3292</v>
      </c>
      <c r="K54" s="123">
        <v>686.2137</v>
      </c>
      <c r="L54" s="26">
        <f t="shared" si="3"/>
        <v>0.007169074802606439</v>
      </c>
      <c r="M54" s="77">
        <f t="shared" si="4"/>
        <v>4.884500000000003</v>
      </c>
      <c r="N54" s="2"/>
    </row>
    <row r="55" spans="1:14" ht="15">
      <c r="A55" s="153">
        <v>61</v>
      </c>
      <c r="B55" s="5" t="s">
        <v>238</v>
      </c>
      <c r="C55" s="90">
        <v>2468</v>
      </c>
      <c r="D55" s="12">
        <v>3124</v>
      </c>
      <c r="E55" s="9">
        <v>3157</v>
      </c>
      <c r="F55" s="15">
        <f t="shared" si="0"/>
        <v>0.0019978761886319135</v>
      </c>
      <c r="G55" s="113">
        <f t="shared" si="5"/>
        <v>0.2791734197730956</v>
      </c>
      <c r="H55" s="12">
        <f t="shared" si="1"/>
        <v>689</v>
      </c>
      <c r="I55" s="26">
        <f t="shared" si="2"/>
        <v>0.008702241869276919</v>
      </c>
      <c r="J55" s="109">
        <v>3132.32</v>
      </c>
      <c r="K55" s="123">
        <v>3165.557</v>
      </c>
      <c r="L55" s="26">
        <f t="shared" si="3"/>
        <v>0.01061098482913611</v>
      </c>
      <c r="M55" s="77">
        <f t="shared" si="4"/>
        <v>33.236999999999625</v>
      </c>
      <c r="N55" s="2"/>
    </row>
    <row r="56" spans="1:14" ht="15">
      <c r="A56" s="153">
        <v>62</v>
      </c>
      <c r="B56" s="5" t="s">
        <v>239</v>
      </c>
      <c r="C56" s="90">
        <v>4714</v>
      </c>
      <c r="D56" s="12">
        <v>5573</v>
      </c>
      <c r="E56" s="9">
        <v>5624</v>
      </c>
      <c r="F56" s="15">
        <f t="shared" si="0"/>
        <v>0.003559092709808642</v>
      </c>
      <c r="G56" s="113">
        <f t="shared" si="5"/>
        <v>0.19304200254560883</v>
      </c>
      <c r="H56" s="12">
        <f t="shared" si="1"/>
        <v>910</v>
      </c>
      <c r="I56" s="26">
        <f t="shared" si="2"/>
        <v>0.011493526997158193</v>
      </c>
      <c r="J56" s="109">
        <v>5591.785</v>
      </c>
      <c r="K56" s="123">
        <v>5609.546</v>
      </c>
      <c r="L56" s="26">
        <f t="shared" si="3"/>
        <v>0.003176266612539721</v>
      </c>
      <c r="M56" s="77">
        <f t="shared" si="4"/>
        <v>17.761000000000422</v>
      </c>
      <c r="N56" s="2"/>
    </row>
    <row r="57" spans="1:14" ht="15">
      <c r="A57" s="153">
        <v>63</v>
      </c>
      <c r="B57" s="5" t="s">
        <v>240</v>
      </c>
      <c r="C57" s="90">
        <v>1810</v>
      </c>
      <c r="D57" s="12">
        <v>2082</v>
      </c>
      <c r="E57" s="9">
        <v>2121</v>
      </c>
      <c r="F57" s="15">
        <f t="shared" si="0"/>
        <v>0.0013422538473513742</v>
      </c>
      <c r="G57" s="113">
        <f t="shared" si="5"/>
        <v>0.1718232044198895</v>
      </c>
      <c r="H57" s="12">
        <f t="shared" si="1"/>
        <v>311</v>
      </c>
      <c r="I57" s="26">
        <f t="shared" si="2"/>
        <v>0.003928007578149669</v>
      </c>
      <c r="J57" s="109">
        <v>2060.817</v>
      </c>
      <c r="K57" s="123">
        <v>2095.336</v>
      </c>
      <c r="L57" s="26">
        <f t="shared" si="3"/>
        <v>0.016750152973310964</v>
      </c>
      <c r="M57" s="77">
        <f t="shared" si="4"/>
        <v>34.51899999999978</v>
      </c>
      <c r="N57" s="2"/>
    </row>
    <row r="58" spans="1:14" ht="15">
      <c r="A58" s="153">
        <v>64</v>
      </c>
      <c r="B58" s="5" t="s">
        <v>241</v>
      </c>
      <c r="C58" s="90">
        <v>7218</v>
      </c>
      <c r="D58" s="12">
        <v>7308</v>
      </c>
      <c r="E58" s="9">
        <v>7357</v>
      </c>
      <c r="F58" s="15">
        <f t="shared" si="0"/>
        <v>0.004655804599228695</v>
      </c>
      <c r="G58" s="113">
        <f t="shared" si="5"/>
        <v>0.019257412025491825</v>
      </c>
      <c r="H58" s="12">
        <f t="shared" si="1"/>
        <v>139</v>
      </c>
      <c r="I58" s="26">
        <f t="shared" si="2"/>
        <v>0.0017556046731922955</v>
      </c>
      <c r="J58" s="109">
        <v>7320.691</v>
      </c>
      <c r="K58" s="123">
        <v>7347.965</v>
      </c>
      <c r="L58" s="26">
        <f t="shared" si="3"/>
        <v>0.0037256045911513466</v>
      </c>
      <c r="M58" s="77">
        <f t="shared" si="4"/>
        <v>27.274000000000342</v>
      </c>
      <c r="N58" s="2"/>
    </row>
    <row r="59" spans="1:14" ht="15">
      <c r="A59" s="153">
        <v>65</v>
      </c>
      <c r="B59" s="5" t="s">
        <v>242</v>
      </c>
      <c r="C59" s="90">
        <v>4491</v>
      </c>
      <c r="D59" s="12">
        <v>4358</v>
      </c>
      <c r="E59" s="9">
        <v>4365</v>
      </c>
      <c r="F59" s="15">
        <f t="shared" si="0"/>
        <v>0.0027623470267273686</v>
      </c>
      <c r="G59" s="113">
        <f t="shared" si="5"/>
        <v>-0.028056112224448898</v>
      </c>
      <c r="H59" s="12">
        <f t="shared" si="1"/>
        <v>-126</v>
      </c>
      <c r="I59" s="26">
        <f t="shared" si="2"/>
        <v>-0.0015914114303757498</v>
      </c>
      <c r="J59" s="109">
        <v>4334.946</v>
      </c>
      <c r="K59" s="123">
        <v>4325.752</v>
      </c>
      <c r="L59" s="26">
        <f t="shared" si="3"/>
        <v>-0.0021209030054813844</v>
      </c>
      <c r="M59" s="77">
        <f t="shared" si="4"/>
        <v>-9.193999999999505</v>
      </c>
      <c r="N59" s="2"/>
    </row>
    <row r="60" spans="1:14" ht="15">
      <c r="A60" s="153">
        <v>66</v>
      </c>
      <c r="B60" s="5" t="s">
        <v>243</v>
      </c>
      <c r="C60" s="90">
        <v>8289</v>
      </c>
      <c r="D60" s="12">
        <v>9514</v>
      </c>
      <c r="E60" s="9">
        <v>9546</v>
      </c>
      <c r="F60" s="15">
        <f t="shared" si="0"/>
        <v>0.0060410915732278265</v>
      </c>
      <c r="G60" s="113">
        <f t="shared" si="5"/>
        <v>0.15164676076728195</v>
      </c>
      <c r="H60" s="12">
        <f t="shared" si="1"/>
        <v>1257</v>
      </c>
      <c r="I60" s="26">
        <f t="shared" si="2"/>
        <v>0.01587622355541522</v>
      </c>
      <c r="J60" s="109">
        <v>9653.474</v>
      </c>
      <c r="K60" s="123">
        <v>9659.804</v>
      </c>
      <c r="L60" s="26">
        <f t="shared" si="3"/>
        <v>0.0006557224891267047</v>
      </c>
      <c r="M60" s="77">
        <f t="shared" si="4"/>
        <v>6.329999999999927</v>
      </c>
      <c r="N60" s="2"/>
    </row>
    <row r="61" spans="1:14" ht="15">
      <c r="A61" s="153">
        <v>68</v>
      </c>
      <c r="B61" s="5" t="s">
        <v>244</v>
      </c>
      <c r="C61" s="90">
        <v>7208</v>
      </c>
      <c r="D61" s="12">
        <v>9482</v>
      </c>
      <c r="E61" s="9">
        <v>9654</v>
      </c>
      <c r="F61" s="15">
        <f t="shared" si="0"/>
        <v>0.006109438303786029</v>
      </c>
      <c r="G61" s="113">
        <f t="shared" si="5"/>
        <v>0.33934517203107656</v>
      </c>
      <c r="H61" s="12">
        <f t="shared" si="1"/>
        <v>2446</v>
      </c>
      <c r="I61" s="26">
        <f t="shared" si="2"/>
        <v>0.030893590148405432</v>
      </c>
      <c r="J61" s="109">
        <v>9456.875</v>
      </c>
      <c r="K61" s="123">
        <v>9650.623</v>
      </c>
      <c r="L61" s="26">
        <f t="shared" si="3"/>
        <v>0.020487528914149716</v>
      </c>
      <c r="M61" s="77">
        <f t="shared" si="4"/>
        <v>193.7479999999996</v>
      </c>
      <c r="N61" s="2"/>
    </row>
    <row r="62" spans="1:14" ht="15">
      <c r="A62" s="153">
        <v>69</v>
      </c>
      <c r="B62" s="5" t="s">
        <v>245</v>
      </c>
      <c r="C62" s="90">
        <v>37130</v>
      </c>
      <c r="D62" s="12">
        <v>40639</v>
      </c>
      <c r="E62" s="9">
        <v>40835</v>
      </c>
      <c r="F62" s="15">
        <f t="shared" si="0"/>
        <v>0.02584202539207608</v>
      </c>
      <c r="G62" s="113">
        <f t="shared" si="5"/>
        <v>0.09978454080258552</v>
      </c>
      <c r="H62" s="12">
        <f t="shared" si="1"/>
        <v>3705</v>
      </c>
      <c r="I62" s="26">
        <f t="shared" si="2"/>
        <v>0.0467950742027155</v>
      </c>
      <c r="J62" s="109">
        <v>40945.07</v>
      </c>
      <c r="K62" s="123">
        <v>40991.78</v>
      </c>
      <c r="L62" s="26">
        <f t="shared" si="3"/>
        <v>0.0011407966819936839</v>
      </c>
      <c r="M62" s="77">
        <f t="shared" si="4"/>
        <v>46.70999999999913</v>
      </c>
      <c r="N62" s="2"/>
    </row>
    <row r="63" spans="1:14" ht="15">
      <c r="A63" s="153">
        <v>70</v>
      </c>
      <c r="B63" s="5" t="s">
        <v>246</v>
      </c>
      <c r="C63" s="90">
        <v>30977</v>
      </c>
      <c r="D63" s="12">
        <v>23975</v>
      </c>
      <c r="E63" s="9">
        <v>23768</v>
      </c>
      <c r="F63" s="15">
        <f t="shared" si="0"/>
        <v>0.015041343443586735</v>
      </c>
      <c r="G63" s="113">
        <f t="shared" si="5"/>
        <v>-0.23272105110243083</v>
      </c>
      <c r="H63" s="12">
        <f t="shared" si="1"/>
        <v>-7209</v>
      </c>
      <c r="I63" s="26">
        <f t="shared" si="2"/>
        <v>-0.09105146826649826</v>
      </c>
      <c r="J63" s="109">
        <v>23218.43</v>
      </c>
      <c r="K63" s="123">
        <v>23388.55</v>
      </c>
      <c r="L63" s="26">
        <f t="shared" si="3"/>
        <v>0.007326938126307377</v>
      </c>
      <c r="M63" s="77">
        <f t="shared" si="4"/>
        <v>170.11999999999898</v>
      </c>
      <c r="N63" s="2"/>
    </row>
    <row r="64" spans="1:14" ht="15">
      <c r="A64" s="153">
        <v>71</v>
      </c>
      <c r="B64" s="5" t="s">
        <v>247</v>
      </c>
      <c r="C64" s="90">
        <v>16815</v>
      </c>
      <c r="D64" s="90">
        <v>18037</v>
      </c>
      <c r="E64" s="116">
        <v>18137</v>
      </c>
      <c r="F64" s="15">
        <f t="shared" si="0"/>
        <v>0.011477820853093765</v>
      </c>
      <c r="G64" s="113">
        <f t="shared" si="5"/>
        <v>0.07862027951234017</v>
      </c>
      <c r="H64" s="12">
        <f t="shared" si="1"/>
        <v>1322</v>
      </c>
      <c r="I64" s="26">
        <f t="shared" si="2"/>
        <v>0.01669718976949795</v>
      </c>
      <c r="J64" s="118">
        <v>17959.23</v>
      </c>
      <c r="K64" s="124">
        <v>18044.45</v>
      </c>
      <c r="L64" s="26">
        <f t="shared" si="3"/>
        <v>0.004745192305015369</v>
      </c>
      <c r="M64" s="77">
        <f t="shared" si="4"/>
        <v>85.22000000000116</v>
      </c>
      <c r="N64" s="2"/>
    </row>
    <row r="65" spans="1:14" ht="15">
      <c r="A65" s="153">
        <v>72</v>
      </c>
      <c r="B65" s="5" t="s">
        <v>248</v>
      </c>
      <c r="C65" s="90">
        <v>454</v>
      </c>
      <c r="D65" s="12">
        <v>650</v>
      </c>
      <c r="E65" s="9">
        <v>653</v>
      </c>
      <c r="F65" s="15">
        <f t="shared" si="0"/>
        <v>0.0004132445838380233</v>
      </c>
      <c r="G65" s="113">
        <f t="shared" si="5"/>
        <v>0.43832599118942733</v>
      </c>
      <c r="H65" s="12">
        <f t="shared" si="1"/>
        <v>199</v>
      </c>
      <c r="I65" s="26">
        <f t="shared" si="2"/>
        <v>0.0025134196400378906</v>
      </c>
      <c r="J65" s="119">
        <v>648.2643</v>
      </c>
      <c r="K65" s="123">
        <v>651.6644</v>
      </c>
      <c r="L65" s="26">
        <f t="shared" si="3"/>
        <v>0.0052449286502433525</v>
      </c>
      <c r="M65" s="77">
        <f t="shared" si="4"/>
        <v>3.400099999999952</v>
      </c>
      <c r="N65" s="2"/>
    </row>
    <row r="66" spans="1:14" ht="15">
      <c r="A66" s="153">
        <v>73</v>
      </c>
      <c r="B66" s="5" t="s">
        <v>249</v>
      </c>
      <c r="C66" s="90">
        <v>5790</v>
      </c>
      <c r="D66" s="12">
        <v>6153</v>
      </c>
      <c r="E66" s="9">
        <v>6176</v>
      </c>
      <c r="F66" s="15">
        <f t="shared" si="0"/>
        <v>0.00390842044377279</v>
      </c>
      <c r="G66" s="113">
        <f t="shared" si="5"/>
        <v>0.06666666666666667</v>
      </c>
      <c r="H66" s="12">
        <f t="shared" si="1"/>
        <v>386</v>
      </c>
      <c r="I66" s="26">
        <f t="shared" si="2"/>
        <v>0.004875276286706662</v>
      </c>
      <c r="J66" s="119">
        <v>6124.664</v>
      </c>
      <c r="K66" s="123">
        <v>6138.074</v>
      </c>
      <c r="L66" s="26">
        <f t="shared" si="3"/>
        <v>0.002189507865247768</v>
      </c>
      <c r="M66" s="77">
        <f t="shared" si="4"/>
        <v>13.409999999999854</v>
      </c>
      <c r="N66" s="2"/>
    </row>
    <row r="67" spans="1:14" ht="15">
      <c r="A67" s="153">
        <v>74</v>
      </c>
      <c r="B67" s="5" t="s">
        <v>250</v>
      </c>
      <c r="C67" s="90">
        <v>4261</v>
      </c>
      <c r="D67" s="12">
        <v>4698</v>
      </c>
      <c r="E67" s="9">
        <v>4906</v>
      </c>
      <c r="F67" s="15">
        <f aca="true" t="shared" si="6" ref="F67:F90">E67/$E$90</f>
        <v>0.0031047135196161446</v>
      </c>
      <c r="G67" s="113">
        <f t="shared" si="5"/>
        <v>0.15137291715559728</v>
      </c>
      <c r="H67" s="12">
        <f aca="true" t="shared" si="7" ref="H67:H90">E67-C67</f>
        <v>645</v>
      </c>
      <c r="I67" s="26">
        <f aca="true" t="shared" si="8" ref="I67:I90">H67/$H$90</f>
        <v>0.008146510893590149</v>
      </c>
      <c r="J67" s="119">
        <v>4740.225</v>
      </c>
      <c r="K67" s="123">
        <v>4816.897</v>
      </c>
      <c r="L67" s="26">
        <f aca="true" t="shared" si="9" ref="L67:L90">(K67-J67)/J67</f>
        <v>0.016174759636936972</v>
      </c>
      <c r="M67" s="77">
        <f aca="true" t="shared" si="10" ref="M67:M90">K67-J67</f>
        <v>76.67199999999957</v>
      </c>
      <c r="N67" s="2"/>
    </row>
    <row r="68" spans="1:14" ht="15">
      <c r="A68" s="153">
        <v>75</v>
      </c>
      <c r="B68" s="5" t="s">
        <v>251</v>
      </c>
      <c r="C68" s="90">
        <v>2593</v>
      </c>
      <c r="D68" s="12">
        <v>2069</v>
      </c>
      <c r="E68" s="9">
        <v>2064</v>
      </c>
      <c r="F68" s="15">
        <f t="shared" si="6"/>
        <v>0.0013061819617789894</v>
      </c>
      <c r="G68" s="113">
        <f aca="true" t="shared" si="11" ref="G68:G90">(E68-C68)/C68</f>
        <v>-0.2040107983031238</v>
      </c>
      <c r="H68" s="12">
        <f t="shared" si="7"/>
        <v>-529</v>
      </c>
      <c r="I68" s="26">
        <f t="shared" si="8"/>
        <v>-0.0066814019576886645</v>
      </c>
      <c r="J68" s="119">
        <v>2029.103</v>
      </c>
      <c r="K68" s="123">
        <v>1999.473</v>
      </c>
      <c r="L68" s="26">
        <f t="shared" si="9"/>
        <v>-0.014602511553134617</v>
      </c>
      <c r="M68" s="77">
        <f t="shared" si="10"/>
        <v>-29.63000000000011</v>
      </c>
      <c r="N68" s="2"/>
    </row>
    <row r="69" spans="1:14" ht="15">
      <c r="A69" s="153">
        <v>77</v>
      </c>
      <c r="B69" s="5" t="s">
        <v>252</v>
      </c>
      <c r="C69" s="90">
        <v>7033</v>
      </c>
      <c r="D69" s="12">
        <v>5595</v>
      </c>
      <c r="E69" s="9">
        <v>5706</v>
      </c>
      <c r="F69" s="15">
        <f t="shared" si="6"/>
        <v>0.0036109855978250552</v>
      </c>
      <c r="G69" s="113">
        <f t="shared" si="11"/>
        <v>-0.18868192805346226</v>
      </c>
      <c r="H69" s="12">
        <f t="shared" si="7"/>
        <v>-1327</v>
      </c>
      <c r="I69" s="26">
        <f t="shared" si="8"/>
        <v>-0.01676034101673508</v>
      </c>
      <c r="J69" s="119">
        <v>5683.463</v>
      </c>
      <c r="K69" s="123">
        <v>5617.662</v>
      </c>
      <c r="L69" s="26">
        <f t="shared" si="9"/>
        <v>-0.011577624416662777</v>
      </c>
      <c r="M69" s="77">
        <f t="shared" si="10"/>
        <v>-65.80099999999948</v>
      </c>
      <c r="N69" s="2"/>
    </row>
    <row r="70" spans="1:14" ht="15">
      <c r="A70" s="153">
        <v>78</v>
      </c>
      <c r="B70" s="5" t="s">
        <v>253</v>
      </c>
      <c r="C70" s="90">
        <v>319</v>
      </c>
      <c r="D70" s="12">
        <v>441</v>
      </c>
      <c r="E70" s="9">
        <v>470</v>
      </c>
      <c r="F70" s="15">
        <f t="shared" si="6"/>
        <v>0.000297434845947735</v>
      </c>
      <c r="G70" s="113">
        <f t="shared" si="11"/>
        <v>0.47335423197492166</v>
      </c>
      <c r="H70" s="12">
        <f t="shared" si="7"/>
        <v>151</v>
      </c>
      <c r="I70" s="26">
        <f t="shared" si="8"/>
        <v>0.0019071676665614145</v>
      </c>
      <c r="J70" s="119">
        <v>436.7923</v>
      </c>
      <c r="K70" s="123">
        <v>461.0521</v>
      </c>
      <c r="L70" s="26">
        <f t="shared" si="9"/>
        <v>0.05554081424970171</v>
      </c>
      <c r="M70" s="77">
        <f t="shared" si="10"/>
        <v>24.259799999999984</v>
      </c>
      <c r="N70" s="2"/>
    </row>
    <row r="71" spans="1:14" ht="15">
      <c r="A71" s="153">
        <v>79</v>
      </c>
      <c r="B71" s="5" t="s">
        <v>254</v>
      </c>
      <c r="C71" s="90">
        <v>7022</v>
      </c>
      <c r="D71" s="12">
        <v>7076</v>
      </c>
      <c r="E71" s="9">
        <v>7229</v>
      </c>
      <c r="F71" s="15">
        <f t="shared" si="6"/>
        <v>0.004574801066715269</v>
      </c>
      <c r="G71" s="113">
        <f t="shared" si="11"/>
        <v>0.029478780974081457</v>
      </c>
      <c r="H71" s="12">
        <f t="shared" si="7"/>
        <v>207</v>
      </c>
      <c r="I71" s="26">
        <f t="shared" si="8"/>
        <v>0.0026144616356173034</v>
      </c>
      <c r="J71" s="119">
        <v>7097.698</v>
      </c>
      <c r="K71" s="123">
        <v>7138.004</v>
      </c>
      <c r="L71" s="26">
        <f t="shared" si="9"/>
        <v>0.005678742600769938</v>
      </c>
      <c r="M71" s="77">
        <f t="shared" si="10"/>
        <v>40.305999999999585</v>
      </c>
      <c r="N71" s="2"/>
    </row>
    <row r="72" spans="1:14" ht="15">
      <c r="A72" s="153">
        <v>80</v>
      </c>
      <c r="B72" s="5" t="s">
        <v>255</v>
      </c>
      <c r="C72" s="90">
        <v>17101</v>
      </c>
      <c r="D72" s="12">
        <v>18057</v>
      </c>
      <c r="E72" s="9">
        <v>18377</v>
      </c>
      <c r="F72" s="15">
        <f t="shared" si="6"/>
        <v>0.011629702476556439</v>
      </c>
      <c r="G72" s="113">
        <f t="shared" si="11"/>
        <v>0.07461551956025964</v>
      </c>
      <c r="H72" s="12">
        <f t="shared" si="7"/>
        <v>1276</v>
      </c>
      <c r="I72" s="26">
        <f t="shared" si="8"/>
        <v>0.016116198294916326</v>
      </c>
      <c r="J72" s="119">
        <v>18131.7</v>
      </c>
      <c r="K72" s="123">
        <v>18254.04</v>
      </c>
      <c r="L72" s="26">
        <f t="shared" si="9"/>
        <v>0.006747298929499173</v>
      </c>
      <c r="M72" s="77">
        <f t="shared" si="10"/>
        <v>122.34000000000015</v>
      </c>
      <c r="N72" s="2"/>
    </row>
    <row r="73" spans="1:14" ht="15">
      <c r="A73" s="153">
        <v>81</v>
      </c>
      <c r="B73" s="5" t="s">
        <v>256</v>
      </c>
      <c r="C73" s="90">
        <v>41865</v>
      </c>
      <c r="D73" s="12">
        <v>46408</v>
      </c>
      <c r="E73" s="9">
        <v>46588</v>
      </c>
      <c r="F73" s="15">
        <f t="shared" si="6"/>
        <v>0.02948275447449591</v>
      </c>
      <c r="G73" s="113">
        <f t="shared" si="11"/>
        <v>0.11281500059715753</v>
      </c>
      <c r="H73" s="12">
        <f t="shared" si="7"/>
        <v>4723</v>
      </c>
      <c r="I73" s="26">
        <f t="shared" si="8"/>
        <v>0.05965266814019577</v>
      </c>
      <c r="J73" s="119">
        <v>45317.9</v>
      </c>
      <c r="K73" s="123">
        <v>45781.1</v>
      </c>
      <c r="L73" s="26">
        <f t="shared" si="9"/>
        <v>0.010221126751239512</v>
      </c>
      <c r="M73" s="77">
        <f t="shared" si="10"/>
        <v>463.1999999999971</v>
      </c>
      <c r="N73" s="2"/>
    </row>
    <row r="74" spans="1:14" ht="15">
      <c r="A74" s="153">
        <v>82</v>
      </c>
      <c r="B74" s="5" t="s">
        <v>257</v>
      </c>
      <c r="C74" s="90">
        <v>42858</v>
      </c>
      <c r="D74" s="12">
        <v>44150</v>
      </c>
      <c r="E74" s="9">
        <v>44553</v>
      </c>
      <c r="F74" s="15">
        <f t="shared" si="6"/>
        <v>0.028194924875551995</v>
      </c>
      <c r="G74" s="113">
        <f t="shared" si="11"/>
        <v>0.03954920901581968</v>
      </c>
      <c r="H74" s="12">
        <f t="shared" si="7"/>
        <v>1695</v>
      </c>
      <c r="I74" s="26">
        <f t="shared" si="8"/>
        <v>0.021408272813388064</v>
      </c>
      <c r="J74" s="119">
        <v>43662.19</v>
      </c>
      <c r="K74" s="123">
        <v>43830.22</v>
      </c>
      <c r="L74" s="26">
        <f t="shared" si="9"/>
        <v>0.0038484098026232497</v>
      </c>
      <c r="M74" s="77">
        <f t="shared" si="10"/>
        <v>168.02999999999884</v>
      </c>
      <c r="N74" s="2"/>
    </row>
    <row r="75" spans="1:14" ht="15">
      <c r="A75" s="153">
        <v>84</v>
      </c>
      <c r="B75" s="5" t="s">
        <v>258</v>
      </c>
      <c r="C75" s="90">
        <v>491</v>
      </c>
      <c r="D75" s="12">
        <v>501</v>
      </c>
      <c r="E75" s="9">
        <v>412</v>
      </c>
      <c r="F75" s="15">
        <f t="shared" si="6"/>
        <v>0.000260730120277589</v>
      </c>
      <c r="G75" s="113">
        <f t="shared" si="11"/>
        <v>-0.16089613034623218</v>
      </c>
      <c r="H75" s="12">
        <f t="shared" si="7"/>
        <v>-79</v>
      </c>
      <c r="I75" s="26">
        <f t="shared" si="8"/>
        <v>-0.0009977897063467003</v>
      </c>
      <c r="J75" s="119">
        <v>502.9611</v>
      </c>
      <c r="K75" s="123">
        <v>445.1908</v>
      </c>
      <c r="L75" s="26">
        <f t="shared" si="9"/>
        <v>-0.1148603738937265</v>
      </c>
      <c r="M75" s="77">
        <f t="shared" si="10"/>
        <v>-57.77029999999996</v>
      </c>
      <c r="N75" s="2"/>
    </row>
    <row r="76" spans="1:14" ht="15">
      <c r="A76" s="153">
        <v>85</v>
      </c>
      <c r="B76" s="5" t="s">
        <v>259</v>
      </c>
      <c r="C76" s="90">
        <v>25457</v>
      </c>
      <c r="D76" s="12">
        <v>27648</v>
      </c>
      <c r="E76" s="9">
        <v>27593</v>
      </c>
      <c r="F76" s="15">
        <f t="shared" si="6"/>
        <v>0.017461956817523088</v>
      </c>
      <c r="G76" s="113">
        <f t="shared" si="11"/>
        <v>0.08390619475979103</v>
      </c>
      <c r="H76" s="12">
        <f t="shared" si="7"/>
        <v>2136</v>
      </c>
      <c r="I76" s="26">
        <f t="shared" si="8"/>
        <v>0.02697821281970319</v>
      </c>
      <c r="J76" s="119">
        <v>26429.99</v>
      </c>
      <c r="K76" s="123">
        <v>26620.85</v>
      </c>
      <c r="L76" s="26">
        <f t="shared" si="9"/>
        <v>0.0072213421193120745</v>
      </c>
      <c r="M76" s="77">
        <f t="shared" si="10"/>
        <v>190.85999999999694</v>
      </c>
      <c r="N76" s="2"/>
    </row>
    <row r="77" spans="1:14" ht="15">
      <c r="A77" s="153">
        <v>86</v>
      </c>
      <c r="B77" s="5" t="s">
        <v>260</v>
      </c>
      <c r="C77" s="90">
        <v>17914</v>
      </c>
      <c r="D77" s="12">
        <v>20082</v>
      </c>
      <c r="E77" s="9">
        <v>20181</v>
      </c>
      <c r="F77" s="15">
        <f t="shared" si="6"/>
        <v>0.012771346012917533</v>
      </c>
      <c r="G77" s="113">
        <f t="shared" si="11"/>
        <v>0.12654906776822597</v>
      </c>
      <c r="H77" s="12">
        <f t="shared" si="7"/>
        <v>2267</v>
      </c>
      <c r="I77" s="26">
        <f t="shared" si="8"/>
        <v>0.028632775497316073</v>
      </c>
      <c r="J77" s="119">
        <v>20050.6</v>
      </c>
      <c r="K77" s="123">
        <v>20123.88</v>
      </c>
      <c r="L77" s="26">
        <f t="shared" si="9"/>
        <v>0.0036547534737116335</v>
      </c>
      <c r="M77" s="77">
        <f t="shared" si="10"/>
        <v>73.28000000000247</v>
      </c>
      <c r="N77" s="2"/>
    </row>
    <row r="78" spans="1:14" ht="15">
      <c r="A78" s="153">
        <v>87</v>
      </c>
      <c r="B78" s="5" t="s">
        <v>261</v>
      </c>
      <c r="C78" s="90">
        <v>1287</v>
      </c>
      <c r="D78" s="12">
        <v>1544</v>
      </c>
      <c r="E78" s="9">
        <v>1559</v>
      </c>
      <c r="F78" s="15">
        <f t="shared" si="6"/>
        <v>0.0009865977124096147</v>
      </c>
      <c r="G78" s="113">
        <f t="shared" si="11"/>
        <v>0.21134421134421136</v>
      </c>
      <c r="H78" s="12">
        <f t="shared" si="7"/>
        <v>272</v>
      </c>
      <c r="I78" s="26">
        <f t="shared" si="8"/>
        <v>0.0034354278497000317</v>
      </c>
      <c r="J78" s="119">
        <v>1538.68</v>
      </c>
      <c r="K78" s="123">
        <v>1552.861</v>
      </c>
      <c r="L78" s="26">
        <f t="shared" si="9"/>
        <v>0.009216341279538331</v>
      </c>
      <c r="M78" s="77">
        <f t="shared" si="10"/>
        <v>14.18100000000004</v>
      </c>
      <c r="N78" s="2"/>
    </row>
    <row r="79" spans="1:14" ht="15">
      <c r="A79" s="153">
        <v>88</v>
      </c>
      <c r="B79" s="5" t="s">
        <v>262</v>
      </c>
      <c r="C79" s="90">
        <v>3101</v>
      </c>
      <c r="D79" s="12">
        <v>3444</v>
      </c>
      <c r="E79" s="9">
        <v>3477</v>
      </c>
      <c r="F79" s="15">
        <f t="shared" si="6"/>
        <v>0.0022003850199154777</v>
      </c>
      <c r="G79" s="113">
        <f t="shared" si="11"/>
        <v>0.12125120928732668</v>
      </c>
      <c r="H79" s="12">
        <f t="shared" si="7"/>
        <v>376</v>
      </c>
      <c r="I79" s="26">
        <f t="shared" si="8"/>
        <v>0.004748973792232397</v>
      </c>
      <c r="J79" s="119">
        <v>3435.012</v>
      </c>
      <c r="K79" s="123">
        <v>3481.125</v>
      </c>
      <c r="L79" s="26">
        <f t="shared" si="9"/>
        <v>0.013424407250978985</v>
      </c>
      <c r="M79" s="77">
        <f t="shared" si="10"/>
        <v>46.11299999999983</v>
      </c>
      <c r="N79" s="2"/>
    </row>
    <row r="80" spans="1:14" ht="15">
      <c r="A80" s="153">
        <v>90</v>
      </c>
      <c r="B80" s="5" t="s">
        <v>263</v>
      </c>
      <c r="C80" s="90">
        <v>1150</v>
      </c>
      <c r="D80" s="12">
        <v>1210</v>
      </c>
      <c r="E80" s="9">
        <v>1248</v>
      </c>
      <c r="F80" s="15">
        <f t="shared" si="6"/>
        <v>0.0007897844420059006</v>
      </c>
      <c r="G80" s="113">
        <f t="shared" si="11"/>
        <v>0.08521739130434783</v>
      </c>
      <c r="H80" s="12">
        <f t="shared" si="7"/>
        <v>98</v>
      </c>
      <c r="I80" s="26">
        <f t="shared" si="8"/>
        <v>0.0012377644458478054</v>
      </c>
      <c r="J80" s="119">
        <v>1180.894</v>
      </c>
      <c r="K80" s="123">
        <v>1211.697</v>
      </c>
      <c r="L80" s="26">
        <f t="shared" si="9"/>
        <v>0.02608447498251315</v>
      </c>
      <c r="M80" s="77">
        <f t="shared" si="10"/>
        <v>30.802999999999884</v>
      </c>
      <c r="N80" s="2"/>
    </row>
    <row r="81" spans="1:14" ht="15">
      <c r="A81" s="153">
        <v>91</v>
      </c>
      <c r="B81" s="5" t="s">
        <v>264</v>
      </c>
      <c r="C81" s="90">
        <v>157</v>
      </c>
      <c r="D81" s="12">
        <v>209</v>
      </c>
      <c r="E81" s="9">
        <v>206</v>
      </c>
      <c r="F81" s="15">
        <f t="shared" si="6"/>
        <v>0.0001303650601387945</v>
      </c>
      <c r="G81" s="113">
        <f t="shared" si="11"/>
        <v>0.31210191082802546</v>
      </c>
      <c r="H81" s="12">
        <f t="shared" si="7"/>
        <v>49</v>
      </c>
      <c r="I81" s="26">
        <f t="shared" si="8"/>
        <v>0.0006188822229239027</v>
      </c>
      <c r="J81" s="119">
        <v>208.7426</v>
      </c>
      <c r="K81" s="123">
        <v>202.8577</v>
      </c>
      <c r="L81" s="26">
        <f t="shared" si="9"/>
        <v>-0.028192137110489263</v>
      </c>
      <c r="M81" s="77">
        <f t="shared" si="10"/>
        <v>-5.884900000000016</v>
      </c>
      <c r="N81" s="2"/>
    </row>
    <row r="82" spans="1:14" ht="15">
      <c r="A82" s="153">
        <v>92</v>
      </c>
      <c r="B82" s="5" t="s">
        <v>265</v>
      </c>
      <c r="C82" s="90">
        <v>7148</v>
      </c>
      <c r="D82" s="12">
        <v>4720</v>
      </c>
      <c r="E82" s="9">
        <v>4763</v>
      </c>
      <c r="F82" s="15">
        <f t="shared" si="6"/>
        <v>0.0030142173856363016</v>
      </c>
      <c r="G82" s="113">
        <f t="shared" si="11"/>
        <v>-0.3336597649692222</v>
      </c>
      <c r="H82" s="12">
        <f t="shared" si="7"/>
        <v>-2385</v>
      </c>
      <c r="I82" s="26">
        <f t="shared" si="8"/>
        <v>-0.03012314493211241</v>
      </c>
      <c r="J82" s="119">
        <v>4500.303</v>
      </c>
      <c r="K82" s="123">
        <v>4467.883</v>
      </c>
      <c r="L82" s="26">
        <f t="shared" si="9"/>
        <v>-0.0072039593778463525</v>
      </c>
      <c r="M82" s="77">
        <f t="shared" si="10"/>
        <v>-32.42000000000007</v>
      </c>
      <c r="N82" s="2"/>
    </row>
    <row r="83" spans="1:14" ht="15">
      <c r="A83" s="153">
        <v>93</v>
      </c>
      <c r="B83" s="5" t="s">
        <v>266</v>
      </c>
      <c r="C83" s="90">
        <v>7854</v>
      </c>
      <c r="D83" s="12">
        <v>8618</v>
      </c>
      <c r="E83" s="9">
        <v>8846</v>
      </c>
      <c r="F83" s="15">
        <f t="shared" si="6"/>
        <v>0.00559810350479503</v>
      </c>
      <c r="G83" s="113">
        <f t="shared" si="11"/>
        <v>0.12630506748153808</v>
      </c>
      <c r="H83" s="12">
        <f t="shared" si="7"/>
        <v>992</v>
      </c>
      <c r="I83" s="26">
        <f t="shared" si="8"/>
        <v>0.012529207451847175</v>
      </c>
      <c r="J83" s="119">
        <v>8791.56</v>
      </c>
      <c r="K83" s="123">
        <v>8820.151</v>
      </c>
      <c r="L83" s="26">
        <f t="shared" si="9"/>
        <v>0.0032520963287517063</v>
      </c>
      <c r="M83" s="77">
        <f t="shared" si="10"/>
        <v>28.59100000000035</v>
      </c>
      <c r="N83" s="2"/>
    </row>
    <row r="84" spans="1:14" ht="15">
      <c r="A84" s="153">
        <v>94</v>
      </c>
      <c r="B84" s="5" t="s">
        <v>267</v>
      </c>
      <c r="C84" s="90">
        <v>8532</v>
      </c>
      <c r="D84" s="12">
        <v>9157</v>
      </c>
      <c r="E84" s="9">
        <v>9100</v>
      </c>
      <c r="F84" s="15">
        <f t="shared" si="6"/>
        <v>0.005758844889626359</v>
      </c>
      <c r="G84" s="113">
        <f t="shared" si="11"/>
        <v>0.06657290201593999</v>
      </c>
      <c r="H84" s="12">
        <f t="shared" si="7"/>
        <v>568</v>
      </c>
      <c r="I84" s="26">
        <f t="shared" si="8"/>
        <v>0.007173981686138301</v>
      </c>
      <c r="J84" s="119">
        <v>9255.218</v>
      </c>
      <c r="K84" s="123">
        <v>9105.667</v>
      </c>
      <c r="L84" s="26">
        <f t="shared" si="9"/>
        <v>-0.016158560500682023</v>
      </c>
      <c r="M84" s="77">
        <f t="shared" si="10"/>
        <v>-149.5510000000013</v>
      </c>
      <c r="N84" s="2"/>
    </row>
    <row r="85" spans="1:14" ht="15">
      <c r="A85" s="153">
        <v>95</v>
      </c>
      <c r="B85" s="5" t="s">
        <v>268</v>
      </c>
      <c r="C85" s="90">
        <v>12027</v>
      </c>
      <c r="D85" s="12">
        <v>11536</v>
      </c>
      <c r="E85" s="9">
        <v>11612</v>
      </c>
      <c r="F85" s="15">
        <f t="shared" si="6"/>
        <v>0.007348539215202338</v>
      </c>
      <c r="G85" s="113">
        <f t="shared" si="11"/>
        <v>-0.034505695518416896</v>
      </c>
      <c r="H85" s="12">
        <f t="shared" si="7"/>
        <v>-415</v>
      </c>
      <c r="I85" s="26">
        <f t="shared" si="8"/>
        <v>-0.0052415535206820334</v>
      </c>
      <c r="J85" s="119">
        <v>11363.75</v>
      </c>
      <c r="K85" s="123">
        <v>11571.8</v>
      </c>
      <c r="L85" s="26">
        <f t="shared" si="9"/>
        <v>0.018308216917830758</v>
      </c>
      <c r="M85" s="77">
        <f t="shared" si="10"/>
        <v>208.04999999999927</v>
      </c>
      <c r="N85" s="8"/>
    </row>
    <row r="86" spans="1:14" ht="15">
      <c r="A86" s="153">
        <v>96</v>
      </c>
      <c r="B86" s="5" t="s">
        <v>269</v>
      </c>
      <c r="C86" s="90">
        <v>35707</v>
      </c>
      <c r="D86" s="12">
        <v>39079</v>
      </c>
      <c r="E86" s="9">
        <v>39409</v>
      </c>
      <c r="F86" s="15">
        <f t="shared" si="6"/>
        <v>0.0249395954126687</v>
      </c>
      <c r="G86" s="113">
        <f t="shared" si="11"/>
        <v>0.10367715013862829</v>
      </c>
      <c r="H86" s="12">
        <f t="shared" si="7"/>
        <v>3702</v>
      </c>
      <c r="I86" s="26">
        <f t="shared" si="8"/>
        <v>0.04675718345437323</v>
      </c>
      <c r="J86" s="119">
        <v>38580.82</v>
      </c>
      <c r="K86" s="123">
        <v>38610.14</v>
      </c>
      <c r="L86" s="26">
        <f t="shared" si="9"/>
        <v>0.0007599631112039534</v>
      </c>
      <c r="M86" s="77">
        <f t="shared" si="10"/>
        <v>29.31999999999971</v>
      </c>
      <c r="N86" s="8"/>
    </row>
    <row r="87" spans="1:14" ht="15">
      <c r="A87" s="153">
        <v>97</v>
      </c>
      <c r="B87" s="5" t="s">
        <v>270</v>
      </c>
      <c r="C87" s="90">
        <v>4205</v>
      </c>
      <c r="D87" s="12">
        <v>12489</v>
      </c>
      <c r="E87" s="9">
        <v>13075</v>
      </c>
      <c r="F87" s="15">
        <f t="shared" si="6"/>
        <v>0.008274384278226883</v>
      </c>
      <c r="G87" s="113">
        <f t="shared" si="11"/>
        <v>2.109393579072533</v>
      </c>
      <c r="H87" s="12">
        <f t="shared" si="7"/>
        <v>8870</v>
      </c>
      <c r="I87" s="26">
        <f t="shared" si="8"/>
        <v>0.11203031259867383</v>
      </c>
      <c r="J87" s="119">
        <v>12488.8</v>
      </c>
      <c r="K87" s="123">
        <v>13023.91</v>
      </c>
      <c r="L87" s="26">
        <f t="shared" si="9"/>
        <v>0.042847191083210605</v>
      </c>
      <c r="M87" s="77">
        <f t="shared" si="10"/>
        <v>535.1100000000006</v>
      </c>
      <c r="N87" s="2"/>
    </row>
    <row r="88" spans="1:14" ht="15">
      <c r="A88" s="153">
        <v>98</v>
      </c>
      <c r="B88" s="5" t="s">
        <v>271</v>
      </c>
      <c r="C88" s="90">
        <v>328</v>
      </c>
      <c r="D88" s="12">
        <v>463</v>
      </c>
      <c r="E88" s="9">
        <v>463</v>
      </c>
      <c r="F88" s="15">
        <f t="shared" si="6"/>
        <v>0.00029300496526340705</v>
      </c>
      <c r="G88" s="113">
        <f t="shared" si="11"/>
        <v>0.4115853658536585</v>
      </c>
      <c r="H88" s="12">
        <f t="shared" si="7"/>
        <v>135</v>
      </c>
      <c r="I88" s="26">
        <f t="shared" si="8"/>
        <v>0.0017050836754025891</v>
      </c>
      <c r="J88" s="119">
        <v>440.3573</v>
      </c>
      <c r="K88" s="123">
        <v>448.9206</v>
      </c>
      <c r="L88" s="26">
        <f t="shared" si="9"/>
        <v>0.01944625421220443</v>
      </c>
      <c r="M88" s="77">
        <f t="shared" si="10"/>
        <v>8.56329999999997</v>
      </c>
      <c r="N88" s="2"/>
    </row>
    <row r="89" spans="1:14" ht="15.75" thickBot="1">
      <c r="A89" s="154">
        <v>99</v>
      </c>
      <c r="B89" s="6" t="s">
        <v>272</v>
      </c>
      <c r="C89" s="91">
        <v>590</v>
      </c>
      <c r="D89" s="17">
        <v>512</v>
      </c>
      <c r="E89" s="9">
        <v>512</v>
      </c>
      <c r="F89" s="15">
        <f t="shared" si="6"/>
        <v>0.0003240141300537028</v>
      </c>
      <c r="G89" s="113">
        <f t="shared" si="11"/>
        <v>-0.13220338983050847</v>
      </c>
      <c r="H89" s="17">
        <f t="shared" si="7"/>
        <v>-78</v>
      </c>
      <c r="I89" s="50">
        <f t="shared" si="8"/>
        <v>-0.0009851594568992738</v>
      </c>
      <c r="J89" s="120">
        <v>510.8483</v>
      </c>
      <c r="K89" s="125">
        <v>508.4518</v>
      </c>
      <c r="L89" s="26">
        <f t="shared" si="9"/>
        <v>-0.004691216550980013</v>
      </c>
      <c r="M89" s="77">
        <f t="shared" si="10"/>
        <v>-2.396500000000003</v>
      </c>
      <c r="N89" s="2"/>
    </row>
    <row r="90" spans="1:14" s="49" customFormat="1" ht="15.75" thickBot="1">
      <c r="A90" s="155" t="s">
        <v>273</v>
      </c>
      <c r="B90" s="156"/>
      <c r="C90" s="97">
        <v>1501003</v>
      </c>
      <c r="D90" s="40">
        <v>1565332</v>
      </c>
      <c r="E90" s="80">
        <v>1580178</v>
      </c>
      <c r="F90" s="133">
        <f t="shared" si="6"/>
        <v>1</v>
      </c>
      <c r="G90" s="133">
        <f t="shared" si="11"/>
        <v>0.05274806246223358</v>
      </c>
      <c r="H90" s="41">
        <f t="shared" si="7"/>
        <v>79175</v>
      </c>
      <c r="I90" s="134">
        <f t="shared" si="8"/>
        <v>1</v>
      </c>
      <c r="J90" s="121">
        <v>1562403</v>
      </c>
      <c r="K90" s="126">
        <v>1568350</v>
      </c>
      <c r="L90" s="134">
        <f t="shared" si="9"/>
        <v>0.003806316296115663</v>
      </c>
      <c r="M90" s="79">
        <f t="shared" si="10"/>
        <v>5947</v>
      </c>
      <c r="N90" s="135"/>
    </row>
    <row r="91" spans="3:11" ht="15">
      <c r="C91" s="2"/>
      <c r="D91" s="2"/>
      <c r="E91" s="2"/>
      <c r="J91" s="2"/>
      <c r="K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M1"/>
    </sheetView>
  </sheetViews>
  <sheetFormatPr defaultColWidth="8.8515625" defaultRowHeight="15"/>
  <cols>
    <col min="1" max="1" width="13.7109375" style="0" bestFit="1" customWidth="1"/>
    <col min="2" max="2" width="68.7109375" style="0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27" t="s">
        <v>175</v>
      </c>
      <c r="B1" s="16" t="s">
        <v>176</v>
      </c>
      <c r="C1" s="21">
        <v>41030</v>
      </c>
      <c r="D1" s="55">
        <v>41365</v>
      </c>
      <c r="E1" s="55">
        <v>41395</v>
      </c>
      <c r="F1" s="30" t="s">
        <v>275</v>
      </c>
      <c r="G1" s="31" t="s">
        <v>283</v>
      </c>
      <c r="H1" s="13" t="s">
        <v>284</v>
      </c>
      <c r="I1" s="30" t="s">
        <v>278</v>
      </c>
      <c r="J1" s="54" t="s">
        <v>280</v>
      </c>
      <c r="K1" s="54" t="s">
        <v>279</v>
      </c>
      <c r="L1" s="38" t="s">
        <v>285</v>
      </c>
      <c r="M1" s="38" t="s">
        <v>286</v>
      </c>
    </row>
    <row r="2" spans="1:13" ht="15">
      <c r="A2" s="3">
        <v>10</v>
      </c>
      <c r="B2" s="5" t="s">
        <v>193</v>
      </c>
      <c r="C2" s="90">
        <v>40230</v>
      </c>
      <c r="D2" s="12">
        <v>40591</v>
      </c>
      <c r="E2" s="9">
        <v>40743</v>
      </c>
      <c r="F2" s="28">
        <f>E2/$E$26</f>
        <v>0.15243051528495374</v>
      </c>
      <c r="G2" s="14">
        <f>(E2-C2)/C2</f>
        <v>0.012751677852348993</v>
      </c>
      <c r="H2" s="7">
        <f>E2-C2</f>
        <v>513</v>
      </c>
      <c r="I2" s="32">
        <f>H2/$H$26</f>
        <v>0.07627118644067797</v>
      </c>
      <c r="J2" s="76">
        <v>40583.16</v>
      </c>
      <c r="K2" s="7">
        <v>40622.76</v>
      </c>
      <c r="L2" s="32">
        <f>(K2-J2)/J2</f>
        <v>0.0009757741881114861</v>
      </c>
      <c r="M2" s="76">
        <f>K2-J2</f>
        <v>39.599999999998545</v>
      </c>
    </row>
    <row r="3" spans="1:13" ht="15">
      <c r="A3" s="3">
        <v>11</v>
      </c>
      <c r="B3" s="5" t="s">
        <v>194</v>
      </c>
      <c r="C3" s="90">
        <v>598</v>
      </c>
      <c r="D3" s="12">
        <v>627</v>
      </c>
      <c r="E3" s="9">
        <v>629</v>
      </c>
      <c r="F3" s="29">
        <f aca="true" t="shared" si="0" ref="F3:F26">E3/$E$26</f>
        <v>0.0023532580839465897</v>
      </c>
      <c r="G3" s="15">
        <f aca="true" t="shared" si="1" ref="G3:G26">(E3-C3)/C3</f>
        <v>0.051839464882943144</v>
      </c>
      <c r="H3" s="9">
        <f aca="true" t="shared" si="2" ref="H3:H26">E3-C3</f>
        <v>31</v>
      </c>
      <c r="I3" s="26">
        <f aca="true" t="shared" si="3" ref="I3:I26">H3/$H$26</f>
        <v>0.004608980077311924</v>
      </c>
      <c r="J3" s="77">
        <v>628.1479</v>
      </c>
      <c r="K3" s="9">
        <v>627.2562</v>
      </c>
      <c r="L3" s="26">
        <f aca="true" t="shared" si="4" ref="L3:L26">(K3-J3)/J3</f>
        <v>-0.0014195701362688855</v>
      </c>
      <c r="M3" s="77">
        <f aca="true" t="shared" si="5" ref="M3:M25">K3-J3</f>
        <v>-0.8917000000000144</v>
      </c>
    </row>
    <row r="4" spans="1:13" ht="15">
      <c r="A4" s="3">
        <v>12</v>
      </c>
      <c r="B4" s="5" t="s">
        <v>195</v>
      </c>
      <c r="C4" s="90">
        <v>54</v>
      </c>
      <c r="D4" s="12">
        <v>53</v>
      </c>
      <c r="E4" s="9">
        <v>51</v>
      </c>
      <c r="F4" s="29">
        <f t="shared" si="0"/>
        <v>0.00019080470950918294</v>
      </c>
      <c r="G4" s="15">
        <f t="shared" si="1"/>
        <v>-0.05555555555555555</v>
      </c>
      <c r="H4" s="9">
        <f t="shared" si="2"/>
        <v>-3</v>
      </c>
      <c r="I4" s="26">
        <f t="shared" si="3"/>
        <v>-0.00044603033006244426</v>
      </c>
      <c r="J4" s="77">
        <v>53.32639</v>
      </c>
      <c r="K4" s="9">
        <v>52.33096</v>
      </c>
      <c r="L4" s="26">
        <f t="shared" si="4"/>
        <v>-0.018666742676562317</v>
      </c>
      <c r="M4" s="77">
        <f t="shared" si="5"/>
        <v>-0.995430000000006</v>
      </c>
    </row>
    <row r="5" spans="1:13" ht="15">
      <c r="A5" s="3">
        <v>13</v>
      </c>
      <c r="B5" s="5" t="s">
        <v>196</v>
      </c>
      <c r="C5" s="90">
        <v>16942</v>
      </c>
      <c r="D5" s="12">
        <v>18346</v>
      </c>
      <c r="E5" s="9">
        <v>18428</v>
      </c>
      <c r="F5" s="29">
        <f t="shared" si="0"/>
        <v>0.06894410170265143</v>
      </c>
      <c r="G5" s="15">
        <f t="shared" si="1"/>
        <v>0.08771101404792822</v>
      </c>
      <c r="H5" s="9">
        <f t="shared" si="2"/>
        <v>1486</v>
      </c>
      <c r="I5" s="26">
        <f t="shared" si="3"/>
        <v>0.2209336901575974</v>
      </c>
      <c r="J5" s="77">
        <v>18224.67</v>
      </c>
      <c r="K5" s="9">
        <v>18283.19</v>
      </c>
      <c r="L5" s="26">
        <f t="shared" si="4"/>
        <v>0.0032110320790445283</v>
      </c>
      <c r="M5" s="77">
        <f t="shared" si="5"/>
        <v>58.52000000000044</v>
      </c>
    </row>
    <row r="6" spans="1:13" ht="15">
      <c r="A6" s="3">
        <v>14</v>
      </c>
      <c r="B6" s="5" t="s">
        <v>197</v>
      </c>
      <c r="C6" s="90">
        <v>33072</v>
      </c>
      <c r="D6" s="12">
        <v>33962</v>
      </c>
      <c r="E6" s="9">
        <v>34237</v>
      </c>
      <c r="F6" s="29">
        <f t="shared" si="0"/>
        <v>0.12808982038168423</v>
      </c>
      <c r="G6" s="15">
        <f t="shared" si="1"/>
        <v>0.03522617319787131</v>
      </c>
      <c r="H6" s="9">
        <f t="shared" si="2"/>
        <v>1165</v>
      </c>
      <c r="I6" s="26">
        <f t="shared" si="3"/>
        <v>0.17320844484091585</v>
      </c>
      <c r="J6" s="77">
        <v>34158.84</v>
      </c>
      <c r="K6" s="9">
        <v>34138.06</v>
      </c>
      <c r="L6" s="26">
        <f t="shared" si="4"/>
        <v>-0.0006083344750582525</v>
      </c>
      <c r="M6" s="77">
        <f t="shared" si="5"/>
        <v>-20.779999999998836</v>
      </c>
    </row>
    <row r="7" spans="1:13" ht="15">
      <c r="A7" s="3">
        <v>15</v>
      </c>
      <c r="B7" s="5" t="s">
        <v>198</v>
      </c>
      <c r="C7" s="90">
        <v>6300</v>
      </c>
      <c r="D7" s="12">
        <v>6745</v>
      </c>
      <c r="E7" s="9">
        <v>6818</v>
      </c>
      <c r="F7" s="29">
        <f t="shared" si="0"/>
        <v>0.025507970773208027</v>
      </c>
      <c r="G7" s="15">
        <f t="shared" si="1"/>
        <v>0.08222222222222222</v>
      </c>
      <c r="H7" s="9">
        <f t="shared" si="2"/>
        <v>518</v>
      </c>
      <c r="I7" s="26">
        <f t="shared" si="3"/>
        <v>0.07701457032411538</v>
      </c>
      <c r="J7" s="77">
        <v>6688.658</v>
      </c>
      <c r="K7" s="9">
        <v>6717.948</v>
      </c>
      <c r="L7" s="26">
        <f t="shared" si="4"/>
        <v>0.004379054811892006</v>
      </c>
      <c r="M7" s="77">
        <f t="shared" si="5"/>
        <v>29.289999999999964</v>
      </c>
    </row>
    <row r="8" spans="1:13" ht="15">
      <c r="A8" s="3">
        <v>16</v>
      </c>
      <c r="B8" s="5" t="s">
        <v>199</v>
      </c>
      <c r="C8" s="90">
        <v>11499</v>
      </c>
      <c r="D8" s="12">
        <v>11040</v>
      </c>
      <c r="E8" s="9">
        <v>11073</v>
      </c>
      <c r="F8" s="29">
        <f t="shared" si="0"/>
        <v>0.04142706957637613</v>
      </c>
      <c r="G8" s="15">
        <f t="shared" si="1"/>
        <v>-0.03704669971301852</v>
      </c>
      <c r="H8" s="9">
        <f t="shared" si="2"/>
        <v>-426</v>
      </c>
      <c r="I8" s="26">
        <f t="shared" si="3"/>
        <v>-0.06333630686886708</v>
      </c>
      <c r="J8" s="77">
        <v>11036.27</v>
      </c>
      <c r="K8" s="9">
        <v>10995.72</v>
      </c>
      <c r="L8" s="26">
        <f t="shared" si="4"/>
        <v>-0.003674248636541249</v>
      </c>
      <c r="M8" s="77">
        <f t="shared" si="5"/>
        <v>-40.55000000000109</v>
      </c>
    </row>
    <row r="9" spans="1:13" ht="15">
      <c r="A9" s="3">
        <v>17</v>
      </c>
      <c r="B9" s="5" t="s">
        <v>200</v>
      </c>
      <c r="C9" s="90">
        <v>1972</v>
      </c>
      <c r="D9" s="12">
        <v>2025</v>
      </c>
      <c r="E9" s="9">
        <v>2035</v>
      </c>
      <c r="F9" s="29">
        <f t="shared" si="0"/>
        <v>0.00761348203629779</v>
      </c>
      <c r="G9" s="15">
        <f t="shared" si="1"/>
        <v>0.03194726166328601</v>
      </c>
      <c r="H9" s="9">
        <f t="shared" si="2"/>
        <v>63</v>
      </c>
      <c r="I9" s="26">
        <f t="shared" si="3"/>
        <v>0.00936663693131133</v>
      </c>
      <c r="J9" s="77">
        <v>2029.67</v>
      </c>
      <c r="K9" s="9">
        <v>2040.568</v>
      </c>
      <c r="L9" s="26">
        <f t="shared" si="4"/>
        <v>0.005369345755713939</v>
      </c>
      <c r="M9" s="77">
        <f t="shared" si="5"/>
        <v>10.89799999999991</v>
      </c>
    </row>
    <row r="10" spans="1:13" ht="15">
      <c r="A10" s="3">
        <v>18</v>
      </c>
      <c r="B10" s="5" t="s">
        <v>201</v>
      </c>
      <c r="C10" s="90">
        <v>9311</v>
      </c>
      <c r="D10" s="12">
        <v>9386</v>
      </c>
      <c r="E10" s="9">
        <v>9388</v>
      </c>
      <c r="F10" s="29">
        <f t="shared" si="0"/>
        <v>0.03512303162494528</v>
      </c>
      <c r="G10" s="15">
        <f t="shared" si="1"/>
        <v>0.008269788422296209</v>
      </c>
      <c r="H10" s="9">
        <f t="shared" si="2"/>
        <v>77</v>
      </c>
      <c r="I10" s="26">
        <f t="shared" si="3"/>
        <v>0.01144811180493607</v>
      </c>
      <c r="J10" s="77">
        <v>9323.387</v>
      </c>
      <c r="K10" s="9">
        <v>9338.327</v>
      </c>
      <c r="L10" s="26">
        <f t="shared" si="4"/>
        <v>0.0016024219524512593</v>
      </c>
      <c r="M10" s="77">
        <f t="shared" si="5"/>
        <v>14.93999999999869</v>
      </c>
    </row>
    <row r="11" spans="1:13" ht="15">
      <c r="A11" s="3">
        <v>19</v>
      </c>
      <c r="B11" s="5" t="s">
        <v>202</v>
      </c>
      <c r="C11" s="90">
        <v>369</v>
      </c>
      <c r="D11" s="12">
        <v>349</v>
      </c>
      <c r="E11" s="9">
        <v>349</v>
      </c>
      <c r="F11" s="29">
        <f t="shared" si="0"/>
        <v>0.0013057028160530363</v>
      </c>
      <c r="G11" s="15">
        <f t="shared" si="1"/>
        <v>-0.05420054200542006</v>
      </c>
      <c r="H11" s="9">
        <f t="shared" si="2"/>
        <v>-20</v>
      </c>
      <c r="I11" s="26">
        <f t="shared" si="3"/>
        <v>-0.0029735355337496285</v>
      </c>
      <c r="J11" s="77">
        <v>353.7734</v>
      </c>
      <c r="K11" s="9">
        <v>352.6365</v>
      </c>
      <c r="L11" s="26">
        <f t="shared" si="4"/>
        <v>-0.003213639012995236</v>
      </c>
      <c r="M11" s="77">
        <f t="shared" si="5"/>
        <v>-1.1368999999999687</v>
      </c>
    </row>
    <row r="12" spans="1:13" ht="15">
      <c r="A12" s="3">
        <v>20</v>
      </c>
      <c r="B12" s="5" t="s">
        <v>203</v>
      </c>
      <c r="C12" s="90">
        <v>4521</v>
      </c>
      <c r="D12" s="12">
        <v>4445</v>
      </c>
      <c r="E12" s="9">
        <v>4444</v>
      </c>
      <c r="F12" s="29">
        <f t="shared" si="0"/>
        <v>0.016626198608996254</v>
      </c>
      <c r="G12" s="15">
        <f t="shared" si="1"/>
        <v>-0.0170316301703163</v>
      </c>
      <c r="H12" s="9">
        <f t="shared" si="2"/>
        <v>-77</v>
      </c>
      <c r="I12" s="26">
        <f t="shared" si="3"/>
        <v>-0.01144811180493607</v>
      </c>
      <c r="J12" s="77">
        <v>4464.569</v>
      </c>
      <c r="K12" s="9">
        <v>4461.079</v>
      </c>
      <c r="L12" s="26">
        <f t="shared" si="4"/>
        <v>-0.0007817103957852798</v>
      </c>
      <c r="M12" s="77">
        <f t="shared" si="5"/>
        <v>-3.490000000000691</v>
      </c>
    </row>
    <row r="13" spans="1:13" ht="15">
      <c r="A13" s="3">
        <v>21</v>
      </c>
      <c r="B13" s="5" t="s">
        <v>204</v>
      </c>
      <c r="C13" s="90">
        <v>220</v>
      </c>
      <c r="D13" s="12">
        <v>297</v>
      </c>
      <c r="E13" s="9">
        <v>296</v>
      </c>
      <c r="F13" s="29">
        <f t="shared" si="0"/>
        <v>0.0011074155689160421</v>
      </c>
      <c r="G13" s="15">
        <f t="shared" si="1"/>
        <v>0.34545454545454546</v>
      </c>
      <c r="H13" s="9">
        <f t="shared" si="2"/>
        <v>76</v>
      </c>
      <c r="I13" s="26">
        <f t="shared" si="3"/>
        <v>0.011299435028248588</v>
      </c>
      <c r="J13" s="77">
        <v>298.1239</v>
      </c>
      <c r="K13" s="9">
        <v>297.4918</v>
      </c>
      <c r="L13" s="26">
        <f t="shared" si="4"/>
        <v>-0.0021202593955062976</v>
      </c>
      <c r="M13" s="77">
        <f t="shared" si="5"/>
        <v>-0.6320999999999799</v>
      </c>
    </row>
    <row r="14" spans="1:13" ht="15">
      <c r="A14" s="3">
        <v>22</v>
      </c>
      <c r="B14" s="5" t="s">
        <v>205</v>
      </c>
      <c r="C14" s="90">
        <v>11368</v>
      </c>
      <c r="D14" s="12">
        <v>11993</v>
      </c>
      <c r="E14" s="9">
        <v>12070</v>
      </c>
      <c r="F14" s="29">
        <f t="shared" si="0"/>
        <v>0.04515711458383996</v>
      </c>
      <c r="G14" s="15">
        <f t="shared" si="1"/>
        <v>0.06175228712174525</v>
      </c>
      <c r="H14" s="9">
        <f t="shared" si="2"/>
        <v>702</v>
      </c>
      <c r="I14" s="26">
        <f t="shared" si="3"/>
        <v>0.10437109723461195</v>
      </c>
      <c r="J14" s="77">
        <v>12022.05</v>
      </c>
      <c r="K14" s="9">
        <v>12058.56</v>
      </c>
      <c r="L14" s="26">
        <f t="shared" si="4"/>
        <v>0.0030369196601245396</v>
      </c>
      <c r="M14" s="77">
        <f t="shared" si="5"/>
        <v>36.51000000000022</v>
      </c>
    </row>
    <row r="15" spans="1:13" ht="15">
      <c r="A15" s="3">
        <v>23</v>
      </c>
      <c r="B15" s="5" t="s">
        <v>206</v>
      </c>
      <c r="C15" s="90">
        <v>12938</v>
      </c>
      <c r="D15" s="12">
        <v>13107</v>
      </c>
      <c r="E15" s="9">
        <v>13264</v>
      </c>
      <c r="F15" s="29">
        <f t="shared" si="0"/>
        <v>0.04962418954764319</v>
      </c>
      <c r="G15" s="15">
        <f t="shared" si="1"/>
        <v>0.02519709383212243</v>
      </c>
      <c r="H15" s="9">
        <f t="shared" si="2"/>
        <v>326</v>
      </c>
      <c r="I15" s="26">
        <f t="shared" si="3"/>
        <v>0.04846862920011894</v>
      </c>
      <c r="J15" s="77">
        <v>13146.44</v>
      </c>
      <c r="K15" s="9">
        <v>13170.56</v>
      </c>
      <c r="L15" s="26">
        <f t="shared" si="4"/>
        <v>0.0018347172314329187</v>
      </c>
      <c r="M15" s="77">
        <f t="shared" si="5"/>
        <v>24.11999999999898</v>
      </c>
    </row>
    <row r="16" spans="1:13" ht="15">
      <c r="A16" s="3">
        <v>24</v>
      </c>
      <c r="B16" s="5" t="s">
        <v>207</v>
      </c>
      <c r="C16" s="90">
        <v>9263</v>
      </c>
      <c r="D16" s="12">
        <v>9121</v>
      </c>
      <c r="E16" s="9">
        <v>9086</v>
      </c>
      <c r="F16" s="29">
        <f t="shared" si="0"/>
        <v>0.03399316844314581</v>
      </c>
      <c r="G16" s="15">
        <f t="shared" si="1"/>
        <v>-0.01910828025477707</v>
      </c>
      <c r="H16" s="9">
        <f t="shared" si="2"/>
        <v>-177</v>
      </c>
      <c r="I16" s="26">
        <f t="shared" si="3"/>
        <v>-0.02631578947368421</v>
      </c>
      <c r="J16" s="77">
        <v>9198.106</v>
      </c>
      <c r="K16" s="9">
        <v>9086.649</v>
      </c>
      <c r="L16" s="26">
        <f t="shared" si="4"/>
        <v>-0.012117385905315761</v>
      </c>
      <c r="M16" s="77">
        <f t="shared" si="5"/>
        <v>-111.45700000000033</v>
      </c>
    </row>
    <row r="17" spans="1:13" ht="15">
      <c r="A17" s="3">
        <v>25</v>
      </c>
      <c r="B17" s="5" t="s">
        <v>208</v>
      </c>
      <c r="C17" s="90">
        <v>31119</v>
      </c>
      <c r="D17" s="12">
        <v>31745</v>
      </c>
      <c r="E17" s="9">
        <v>31870</v>
      </c>
      <c r="F17" s="29">
        <f t="shared" si="0"/>
        <v>0.11923423709916982</v>
      </c>
      <c r="G17" s="15">
        <f t="shared" si="1"/>
        <v>0.0241331662328481</v>
      </c>
      <c r="H17" s="9">
        <f t="shared" si="2"/>
        <v>751</v>
      </c>
      <c r="I17" s="26">
        <f t="shared" si="3"/>
        <v>0.11165625929229854</v>
      </c>
      <c r="J17" s="77">
        <v>31673.6</v>
      </c>
      <c r="K17" s="9">
        <v>31853.08</v>
      </c>
      <c r="L17" s="26">
        <f t="shared" si="4"/>
        <v>0.0056665487977370175</v>
      </c>
      <c r="M17" s="77">
        <f t="shared" si="5"/>
        <v>179.4800000000032</v>
      </c>
    </row>
    <row r="18" spans="1:13" ht="15">
      <c r="A18" s="3">
        <v>26</v>
      </c>
      <c r="B18" s="5" t="s">
        <v>209</v>
      </c>
      <c r="C18" s="90">
        <v>2032</v>
      </c>
      <c r="D18" s="12">
        <v>1755</v>
      </c>
      <c r="E18" s="9">
        <v>1756</v>
      </c>
      <c r="F18" s="29">
        <f t="shared" si="0"/>
        <v>0.0065696680372181425</v>
      </c>
      <c r="G18" s="15">
        <f t="shared" si="1"/>
        <v>-0.13582677165354332</v>
      </c>
      <c r="H18" s="9">
        <f t="shared" si="2"/>
        <v>-276</v>
      </c>
      <c r="I18" s="26">
        <f t="shared" si="3"/>
        <v>-0.04103479036574487</v>
      </c>
      <c r="J18" s="77">
        <v>1741.98</v>
      </c>
      <c r="K18" s="9">
        <v>1734.058</v>
      </c>
      <c r="L18" s="26">
        <f t="shared" si="4"/>
        <v>-0.004547698595850714</v>
      </c>
      <c r="M18" s="77">
        <f t="shared" si="5"/>
        <v>-7.9220000000000255</v>
      </c>
    </row>
    <row r="19" spans="1:13" ht="15">
      <c r="A19" s="3">
        <v>27</v>
      </c>
      <c r="B19" s="5" t="s">
        <v>210</v>
      </c>
      <c r="C19" s="90">
        <v>4708</v>
      </c>
      <c r="D19" s="12">
        <v>4734</v>
      </c>
      <c r="E19" s="9">
        <v>4765</v>
      </c>
      <c r="F19" s="29">
        <f t="shared" si="0"/>
        <v>0.017827145898259934</v>
      </c>
      <c r="G19" s="15">
        <f t="shared" si="1"/>
        <v>0.012107051826677994</v>
      </c>
      <c r="H19" s="9">
        <f t="shared" si="2"/>
        <v>57</v>
      </c>
      <c r="I19" s="26">
        <f t="shared" si="3"/>
        <v>0.00847457627118644</v>
      </c>
      <c r="J19" s="77">
        <v>4671.506</v>
      </c>
      <c r="K19" s="9">
        <v>4689.542</v>
      </c>
      <c r="L19" s="26">
        <f t="shared" si="4"/>
        <v>0.003860853437842113</v>
      </c>
      <c r="M19" s="77">
        <f t="shared" si="5"/>
        <v>18.036000000000058</v>
      </c>
    </row>
    <row r="20" spans="1:13" ht="15">
      <c r="A20" s="3">
        <v>28</v>
      </c>
      <c r="B20" s="5" t="s">
        <v>211</v>
      </c>
      <c r="C20" s="90">
        <v>16472</v>
      </c>
      <c r="D20" s="12">
        <v>15768</v>
      </c>
      <c r="E20" s="9">
        <v>15794</v>
      </c>
      <c r="F20" s="29">
        <f t="shared" si="0"/>
        <v>0.059089599646824226</v>
      </c>
      <c r="G20" s="15">
        <f t="shared" si="1"/>
        <v>-0.04116075764934434</v>
      </c>
      <c r="H20" s="9">
        <f t="shared" si="2"/>
        <v>-678</v>
      </c>
      <c r="I20" s="26">
        <f t="shared" si="3"/>
        <v>-0.1008028545941124</v>
      </c>
      <c r="J20" s="77">
        <v>15937.76</v>
      </c>
      <c r="K20" s="9">
        <v>15842.59</v>
      </c>
      <c r="L20" s="26">
        <f t="shared" si="4"/>
        <v>-0.005971353565369291</v>
      </c>
      <c r="M20" s="77">
        <f t="shared" si="5"/>
        <v>-95.17000000000007</v>
      </c>
    </row>
    <row r="21" spans="1:13" ht="15">
      <c r="A21" s="3">
        <v>29</v>
      </c>
      <c r="B21" s="5" t="s">
        <v>212</v>
      </c>
      <c r="C21" s="90">
        <v>2938</v>
      </c>
      <c r="D21" s="12">
        <v>3299</v>
      </c>
      <c r="E21" s="9">
        <v>3299</v>
      </c>
      <c r="F21" s="29">
        <f t="shared" si="0"/>
        <v>0.012342445817074403</v>
      </c>
      <c r="G21" s="15">
        <f t="shared" si="1"/>
        <v>0.12287270251872022</v>
      </c>
      <c r="H21" s="9">
        <f t="shared" si="2"/>
        <v>361</v>
      </c>
      <c r="I21" s="26">
        <f t="shared" si="3"/>
        <v>0.05367231638418079</v>
      </c>
      <c r="J21" s="77">
        <v>3308.448</v>
      </c>
      <c r="K21" s="9">
        <v>3320.835</v>
      </c>
      <c r="L21" s="26">
        <f t="shared" si="4"/>
        <v>0.003744051591562017</v>
      </c>
      <c r="M21" s="77">
        <f t="shared" si="5"/>
        <v>12.387000000000171</v>
      </c>
    </row>
    <row r="22" spans="1:13" ht="15">
      <c r="A22" s="3">
        <v>30</v>
      </c>
      <c r="B22" s="5" t="s">
        <v>213</v>
      </c>
      <c r="C22" s="90">
        <v>1108</v>
      </c>
      <c r="D22" s="12">
        <v>1126</v>
      </c>
      <c r="E22" s="9">
        <v>995</v>
      </c>
      <c r="F22" s="29">
        <f t="shared" si="0"/>
        <v>0.0037225624698360204</v>
      </c>
      <c r="G22" s="15">
        <f t="shared" si="1"/>
        <v>-0.10198555956678701</v>
      </c>
      <c r="H22" s="9">
        <f t="shared" si="2"/>
        <v>-113</v>
      </c>
      <c r="I22" s="26">
        <f t="shared" si="3"/>
        <v>-0.0168004757656854</v>
      </c>
      <c r="J22" s="77">
        <v>1124.325</v>
      </c>
      <c r="K22" s="9">
        <v>998.5345</v>
      </c>
      <c r="L22" s="26">
        <f t="shared" si="4"/>
        <v>-0.11188090632157077</v>
      </c>
      <c r="M22" s="77">
        <f t="shared" si="5"/>
        <v>-125.79050000000007</v>
      </c>
    </row>
    <row r="23" spans="1:13" ht="15">
      <c r="A23" s="3">
        <v>31</v>
      </c>
      <c r="B23" s="5" t="s">
        <v>214</v>
      </c>
      <c r="C23" s="90">
        <v>18175</v>
      </c>
      <c r="D23" s="12">
        <v>20219</v>
      </c>
      <c r="E23" s="9">
        <v>20421</v>
      </c>
      <c r="F23" s="29">
        <f t="shared" si="0"/>
        <v>0.0764004504487652</v>
      </c>
      <c r="G23" s="15">
        <f t="shared" si="1"/>
        <v>0.12357634112792297</v>
      </c>
      <c r="H23" s="9">
        <f t="shared" si="2"/>
        <v>2246</v>
      </c>
      <c r="I23" s="26">
        <f t="shared" si="3"/>
        <v>0.3339280404400833</v>
      </c>
      <c r="J23" s="77">
        <v>20201.19</v>
      </c>
      <c r="K23" s="9">
        <v>20376.45</v>
      </c>
      <c r="L23" s="26">
        <f t="shared" si="4"/>
        <v>0.00867572652898181</v>
      </c>
      <c r="M23" s="77">
        <f t="shared" si="5"/>
        <v>175.26000000000204</v>
      </c>
    </row>
    <row r="24" spans="1:13" ht="15">
      <c r="A24" s="3">
        <v>32</v>
      </c>
      <c r="B24" s="5" t="s">
        <v>215</v>
      </c>
      <c r="C24" s="90">
        <v>5678</v>
      </c>
      <c r="D24" s="12">
        <v>5922</v>
      </c>
      <c r="E24" s="9">
        <v>5979</v>
      </c>
      <c r="F24" s="29">
        <f t="shared" si="0"/>
        <v>0.02236904623834127</v>
      </c>
      <c r="G24" s="15">
        <f t="shared" si="1"/>
        <v>0.05301162381120113</v>
      </c>
      <c r="H24" s="9">
        <f t="shared" si="2"/>
        <v>301</v>
      </c>
      <c r="I24" s="26">
        <f t="shared" si="3"/>
        <v>0.04475170978293191</v>
      </c>
      <c r="J24" s="77">
        <v>5889.944</v>
      </c>
      <c r="K24" s="9">
        <v>5920.493</v>
      </c>
      <c r="L24" s="26">
        <f t="shared" si="4"/>
        <v>0.005186636749008136</v>
      </c>
      <c r="M24" s="77">
        <f t="shared" si="5"/>
        <v>30.548999999999978</v>
      </c>
    </row>
    <row r="25" spans="1:13" ht="15.75" thickBot="1">
      <c r="A25" s="3">
        <v>33</v>
      </c>
      <c r="B25" s="5" t="s">
        <v>216</v>
      </c>
      <c r="C25" s="90">
        <v>19676</v>
      </c>
      <c r="D25" s="12">
        <v>19545</v>
      </c>
      <c r="E25" s="9">
        <v>19499</v>
      </c>
      <c r="F25" s="29">
        <f t="shared" si="0"/>
        <v>0.07295100060234427</v>
      </c>
      <c r="G25" s="15">
        <f t="shared" si="1"/>
        <v>-0.008995730839601545</v>
      </c>
      <c r="H25" s="128">
        <f t="shared" si="2"/>
        <v>-177</v>
      </c>
      <c r="I25" s="26">
        <f t="shared" si="3"/>
        <v>-0.02631578947368421</v>
      </c>
      <c r="J25" s="77">
        <v>19574.91</v>
      </c>
      <c r="K25" s="9">
        <v>19533.29</v>
      </c>
      <c r="L25" s="26">
        <f t="shared" si="4"/>
        <v>-0.002126191129358908</v>
      </c>
      <c r="M25" s="77">
        <f t="shared" si="5"/>
        <v>-41.61999999999898</v>
      </c>
    </row>
    <row r="26" spans="1:13" s="49" customFormat="1" ht="15.75" customHeight="1" thickBot="1">
      <c r="A26" s="145" t="s">
        <v>274</v>
      </c>
      <c r="B26" s="148"/>
      <c r="C26" s="40">
        <f>SUM(C2:C25)</f>
        <v>260563</v>
      </c>
      <c r="D26" s="40">
        <f>SUM(D2:D25)</f>
        <v>266200</v>
      </c>
      <c r="E26" s="40">
        <f>SUM(E2:E25)</f>
        <v>267289</v>
      </c>
      <c r="F26" s="132">
        <f t="shared" si="0"/>
        <v>1</v>
      </c>
      <c r="G26" s="133">
        <f t="shared" si="1"/>
        <v>0.0258133349708132</v>
      </c>
      <c r="H26" s="136">
        <f t="shared" si="2"/>
        <v>6726</v>
      </c>
      <c r="I26" s="134">
        <f t="shared" si="3"/>
        <v>1</v>
      </c>
      <c r="J26" s="79">
        <v>265842.8</v>
      </c>
      <c r="K26" s="80">
        <v>266145.3</v>
      </c>
      <c r="L26" s="134">
        <f t="shared" si="4"/>
        <v>0.0011378905127391076</v>
      </c>
      <c r="M26" s="79">
        <f>K26-J26</f>
        <v>302.5</v>
      </c>
    </row>
    <row r="27" ht="15">
      <c r="E27" s="2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F1">
      <pane ySplit="1" topLeftCell="A2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57" t="s">
        <v>289</v>
      </c>
      <c r="B1" s="10" t="s">
        <v>290</v>
      </c>
      <c r="C1" s="21">
        <v>41030</v>
      </c>
      <c r="D1" s="55">
        <v>41365</v>
      </c>
      <c r="E1" s="55">
        <v>41395</v>
      </c>
      <c r="F1" s="30" t="s">
        <v>287</v>
      </c>
      <c r="G1" s="31" t="s">
        <v>276</v>
      </c>
      <c r="H1" s="13" t="s">
        <v>277</v>
      </c>
      <c r="I1" s="30" t="s">
        <v>288</v>
      </c>
      <c r="J1" s="54" t="s">
        <v>280</v>
      </c>
      <c r="K1" s="54" t="s">
        <v>279</v>
      </c>
      <c r="L1" s="38" t="s">
        <v>281</v>
      </c>
      <c r="M1" s="38" t="s">
        <v>282</v>
      </c>
    </row>
    <row r="2" spans="1:13" ht="15">
      <c r="A2" s="19">
        <v>1</v>
      </c>
      <c r="B2" s="68" t="s">
        <v>0</v>
      </c>
      <c r="C2" s="75">
        <v>249423</v>
      </c>
      <c r="D2" s="83">
        <v>264974</v>
      </c>
      <c r="E2" s="7">
        <v>264269</v>
      </c>
      <c r="F2" s="28">
        <f>E2/$E$83</f>
        <v>0.02139124827759206</v>
      </c>
      <c r="G2" s="14">
        <f>(E2-C2)/C2</f>
        <v>0.0595213753342715</v>
      </c>
      <c r="H2" s="7">
        <f>E2-C2</f>
        <v>14846</v>
      </c>
      <c r="I2" s="32">
        <f>H2/$H$83</f>
        <v>0.02783835527561772</v>
      </c>
      <c r="J2" s="7">
        <v>264150.2</v>
      </c>
      <c r="K2" s="75">
        <v>265171.4</v>
      </c>
      <c r="L2" s="32">
        <f>(K2-J2)/J2</f>
        <v>0.0038659823085502552</v>
      </c>
      <c r="M2" s="129">
        <f>K2-J2</f>
        <v>1021.2000000000116</v>
      </c>
    </row>
    <row r="3" spans="1:13" ht="15">
      <c r="A3" s="1">
        <v>2</v>
      </c>
      <c r="B3" s="69" t="s">
        <v>1</v>
      </c>
      <c r="C3" s="8">
        <v>41781</v>
      </c>
      <c r="D3" s="84">
        <v>40555</v>
      </c>
      <c r="E3" s="9">
        <v>39725</v>
      </c>
      <c r="F3" s="29">
        <f aca="true" t="shared" si="0" ref="F3:F66">E3/$E$83</f>
        <v>0.003215539233990156</v>
      </c>
      <c r="G3" s="15">
        <f aca="true" t="shared" si="1" ref="G3:G66">(E3-C3)/C3</f>
        <v>-0.04920897058471554</v>
      </c>
      <c r="H3" s="9">
        <f aca="true" t="shared" si="2" ref="H3:H66">E3-C3</f>
        <v>-2056</v>
      </c>
      <c r="I3" s="26">
        <f aca="true" t="shared" si="3" ref="I3:I66">H3/$H$83</f>
        <v>-0.0038552915564239545</v>
      </c>
      <c r="J3" s="9">
        <v>40736.96</v>
      </c>
      <c r="K3" s="8">
        <v>39681.75</v>
      </c>
      <c r="L3" s="26">
        <f aca="true" t="shared" si="4" ref="L3:L66">(K3-J3)/J3</f>
        <v>-0.025903012890505308</v>
      </c>
      <c r="M3" s="96">
        <f aca="true" t="shared" si="5" ref="M3:M66">K3-J3</f>
        <v>-1055.2099999999991</v>
      </c>
    </row>
    <row r="4" spans="1:13" ht="15">
      <c r="A4" s="1">
        <v>3</v>
      </c>
      <c r="B4" s="69" t="s">
        <v>2</v>
      </c>
      <c r="C4" s="8">
        <v>75208</v>
      </c>
      <c r="D4" s="84">
        <v>75671</v>
      </c>
      <c r="E4" s="9">
        <v>75598</v>
      </c>
      <c r="F4" s="29">
        <f t="shared" si="0"/>
        <v>0.006119278414378548</v>
      </c>
      <c r="G4" s="15">
        <f t="shared" si="1"/>
        <v>0.005185618551217955</v>
      </c>
      <c r="H4" s="9">
        <f t="shared" si="2"/>
        <v>390</v>
      </c>
      <c r="I4" s="26">
        <f t="shared" si="3"/>
        <v>0.0007313053049636879</v>
      </c>
      <c r="J4" s="9">
        <v>76070.9</v>
      </c>
      <c r="K4" s="8">
        <v>75500.57</v>
      </c>
      <c r="L4" s="26">
        <f t="shared" si="4"/>
        <v>-0.007497347868895823</v>
      </c>
      <c r="M4" s="96">
        <f t="shared" si="5"/>
        <v>-570.3299999999872</v>
      </c>
    </row>
    <row r="5" spans="1:13" ht="15">
      <c r="A5" s="1">
        <v>4</v>
      </c>
      <c r="B5" s="69" t="s">
        <v>3</v>
      </c>
      <c r="C5" s="8">
        <v>20795</v>
      </c>
      <c r="D5" s="84">
        <v>21746</v>
      </c>
      <c r="E5" s="9">
        <v>21896</v>
      </c>
      <c r="F5" s="29">
        <f t="shared" si="0"/>
        <v>0.0017723712288847944</v>
      </c>
      <c r="G5" s="15">
        <f t="shared" si="1"/>
        <v>0.0529454195720125</v>
      </c>
      <c r="H5" s="9">
        <f t="shared" si="2"/>
        <v>1101</v>
      </c>
      <c r="I5" s="26">
        <f t="shared" si="3"/>
        <v>0.0020645311301667186</v>
      </c>
      <c r="J5" s="9">
        <v>22156.46</v>
      </c>
      <c r="K5" s="8">
        <v>21194.08</v>
      </c>
      <c r="L5" s="26">
        <f t="shared" si="4"/>
        <v>-0.0434356390867493</v>
      </c>
      <c r="M5" s="96">
        <f t="shared" si="5"/>
        <v>-962.3799999999974</v>
      </c>
    </row>
    <row r="6" spans="1:13" ht="15">
      <c r="A6" s="1">
        <v>5</v>
      </c>
      <c r="B6" s="69" t="s">
        <v>4</v>
      </c>
      <c r="C6" s="8">
        <v>34176</v>
      </c>
      <c r="D6" s="84">
        <v>34384</v>
      </c>
      <c r="E6" s="9">
        <v>33942</v>
      </c>
      <c r="F6" s="29">
        <f t="shared" si="0"/>
        <v>0.002747434428699657</v>
      </c>
      <c r="G6" s="15">
        <f t="shared" si="1"/>
        <v>-0.006846910112359551</v>
      </c>
      <c r="H6" s="9">
        <f t="shared" si="2"/>
        <v>-234</v>
      </c>
      <c r="I6" s="26">
        <f t="shared" si="3"/>
        <v>-0.0004387831829782127</v>
      </c>
      <c r="J6" s="9">
        <v>34672.39</v>
      </c>
      <c r="K6" s="8">
        <v>33911.53</v>
      </c>
      <c r="L6" s="26">
        <f t="shared" si="4"/>
        <v>-0.02194426170217861</v>
      </c>
      <c r="M6" s="96">
        <f t="shared" si="5"/>
        <v>-760.8600000000006</v>
      </c>
    </row>
    <row r="7" spans="1:13" ht="15">
      <c r="A7" s="1">
        <v>6</v>
      </c>
      <c r="B7" s="69" t="s">
        <v>5</v>
      </c>
      <c r="C7" s="8">
        <v>1004992</v>
      </c>
      <c r="D7" s="84">
        <v>1031457</v>
      </c>
      <c r="E7" s="9">
        <v>1020052</v>
      </c>
      <c r="F7" s="29">
        <f t="shared" si="0"/>
        <v>0.08256808626079613</v>
      </c>
      <c r="G7" s="15">
        <f t="shared" si="1"/>
        <v>0.01498519391199134</v>
      </c>
      <c r="H7" s="9">
        <f t="shared" si="2"/>
        <v>15060</v>
      </c>
      <c r="I7" s="26">
        <f t="shared" si="3"/>
        <v>0.028239635622443946</v>
      </c>
      <c r="J7" s="9">
        <v>1024716</v>
      </c>
      <c r="K7" s="8">
        <v>1006859</v>
      </c>
      <c r="L7" s="26">
        <f t="shared" si="4"/>
        <v>-0.017426291772549663</v>
      </c>
      <c r="M7" s="96">
        <f t="shared" si="5"/>
        <v>-17857</v>
      </c>
    </row>
    <row r="8" spans="1:13" ht="15">
      <c r="A8" s="1">
        <v>7</v>
      </c>
      <c r="B8" s="69" t="s">
        <v>6</v>
      </c>
      <c r="C8" s="8">
        <v>484397</v>
      </c>
      <c r="D8" s="84">
        <v>489533</v>
      </c>
      <c r="E8" s="9">
        <v>530865</v>
      </c>
      <c r="F8" s="29">
        <f t="shared" si="0"/>
        <v>0.04297085551799079</v>
      </c>
      <c r="G8" s="15">
        <f t="shared" si="1"/>
        <v>0.09592957842430899</v>
      </c>
      <c r="H8" s="9">
        <f t="shared" si="2"/>
        <v>46468</v>
      </c>
      <c r="I8" s="26">
        <f t="shared" si="3"/>
        <v>0.08713408951551961</v>
      </c>
      <c r="J8" s="9">
        <v>476218.5</v>
      </c>
      <c r="K8" s="8">
        <v>480779.2</v>
      </c>
      <c r="L8" s="26">
        <f t="shared" si="4"/>
        <v>0.00957690639905844</v>
      </c>
      <c r="M8" s="96">
        <f t="shared" si="5"/>
        <v>4560.700000000012</v>
      </c>
    </row>
    <row r="9" spans="1:13" ht="15">
      <c r="A9" s="1">
        <v>8</v>
      </c>
      <c r="B9" s="69" t="s">
        <v>7</v>
      </c>
      <c r="C9" s="8">
        <v>24756</v>
      </c>
      <c r="D9" s="84">
        <v>23828</v>
      </c>
      <c r="E9" s="9">
        <v>23622</v>
      </c>
      <c r="F9" s="29">
        <f t="shared" si="0"/>
        <v>0.0019120822601715662</v>
      </c>
      <c r="G9" s="15">
        <f t="shared" si="1"/>
        <v>-0.045807077072224915</v>
      </c>
      <c r="H9" s="9">
        <f t="shared" si="2"/>
        <v>-1134</v>
      </c>
      <c r="I9" s="26">
        <f t="shared" si="3"/>
        <v>-0.0021264108098174926</v>
      </c>
      <c r="J9" s="9">
        <v>23136.13</v>
      </c>
      <c r="K9" s="8">
        <v>22880.32</v>
      </c>
      <c r="L9" s="26">
        <f t="shared" si="4"/>
        <v>-0.011056732478595224</v>
      </c>
      <c r="M9" s="96">
        <f t="shared" si="5"/>
        <v>-255.8100000000013</v>
      </c>
    </row>
    <row r="10" spans="1:13" ht="15">
      <c r="A10" s="1">
        <v>9</v>
      </c>
      <c r="B10" s="69" t="s">
        <v>8</v>
      </c>
      <c r="C10" s="8">
        <v>124872</v>
      </c>
      <c r="D10" s="84">
        <v>126845</v>
      </c>
      <c r="E10" s="9">
        <v>130708</v>
      </c>
      <c r="F10" s="29">
        <f t="shared" si="0"/>
        <v>0.010580156128291638</v>
      </c>
      <c r="G10" s="15">
        <f t="shared" si="1"/>
        <v>0.046735857518098535</v>
      </c>
      <c r="H10" s="9">
        <f t="shared" si="2"/>
        <v>5836</v>
      </c>
      <c r="I10" s="26">
        <f t="shared" si="3"/>
        <v>0.01094332758914893</v>
      </c>
      <c r="J10" s="9">
        <v>128354.5</v>
      </c>
      <c r="K10" s="8">
        <v>128549.2</v>
      </c>
      <c r="L10" s="26">
        <f t="shared" si="4"/>
        <v>0.0015168926683520802</v>
      </c>
      <c r="M10" s="96">
        <f t="shared" si="5"/>
        <v>194.6999999999971</v>
      </c>
    </row>
    <row r="11" spans="1:13" ht="15">
      <c r="A11" s="1">
        <v>10</v>
      </c>
      <c r="B11" s="69" t="s">
        <v>9</v>
      </c>
      <c r="C11" s="8">
        <v>139560</v>
      </c>
      <c r="D11" s="84">
        <v>139423</v>
      </c>
      <c r="E11" s="9">
        <v>141902</v>
      </c>
      <c r="F11" s="29">
        <f t="shared" si="0"/>
        <v>0.011486254207216391</v>
      </c>
      <c r="G11" s="15">
        <f t="shared" si="1"/>
        <v>0.016781312697047863</v>
      </c>
      <c r="H11" s="9">
        <f t="shared" si="2"/>
        <v>2342</v>
      </c>
      <c r="I11" s="26">
        <f t="shared" si="3"/>
        <v>0.004391582113397326</v>
      </c>
      <c r="J11" s="9">
        <v>141686.3</v>
      </c>
      <c r="K11" s="8">
        <v>141970.3</v>
      </c>
      <c r="L11" s="26">
        <f t="shared" si="4"/>
        <v>0.0020044280922008693</v>
      </c>
      <c r="M11" s="96">
        <f t="shared" si="5"/>
        <v>284</v>
      </c>
    </row>
    <row r="12" spans="1:13" ht="15">
      <c r="A12" s="1">
        <v>11</v>
      </c>
      <c r="B12" s="69" t="s">
        <v>10</v>
      </c>
      <c r="C12" s="8">
        <v>39349</v>
      </c>
      <c r="D12" s="84">
        <v>40130</v>
      </c>
      <c r="E12" s="9">
        <v>40421</v>
      </c>
      <c r="F12" s="29">
        <f t="shared" si="0"/>
        <v>0.0032718769383792597</v>
      </c>
      <c r="G12" s="15">
        <f t="shared" si="1"/>
        <v>0.027243386108922716</v>
      </c>
      <c r="H12" s="9">
        <f t="shared" si="2"/>
        <v>1072</v>
      </c>
      <c r="I12" s="26">
        <f t="shared" si="3"/>
        <v>0.002010152017746342</v>
      </c>
      <c r="J12" s="9">
        <v>40035.18</v>
      </c>
      <c r="K12" s="8">
        <v>39933.28</v>
      </c>
      <c r="L12" s="26">
        <f t="shared" si="4"/>
        <v>-0.0025452614425613036</v>
      </c>
      <c r="M12" s="96">
        <f t="shared" si="5"/>
        <v>-101.90000000000146</v>
      </c>
    </row>
    <row r="13" spans="1:13" ht="15">
      <c r="A13" s="1">
        <v>12</v>
      </c>
      <c r="B13" s="69" t="s">
        <v>11</v>
      </c>
      <c r="C13" s="8">
        <v>17677</v>
      </c>
      <c r="D13" s="84">
        <v>17335</v>
      </c>
      <c r="E13" s="9">
        <v>17837</v>
      </c>
      <c r="F13" s="29">
        <f t="shared" si="0"/>
        <v>0.0014438155649259261</v>
      </c>
      <c r="G13" s="15">
        <f t="shared" si="1"/>
        <v>0.009051309611359394</v>
      </c>
      <c r="H13" s="9">
        <f t="shared" si="2"/>
        <v>160</v>
      </c>
      <c r="I13" s="26">
        <f t="shared" si="3"/>
        <v>0.000300022689215872</v>
      </c>
      <c r="J13" s="9">
        <v>18043.58</v>
      </c>
      <c r="K13" s="8">
        <v>17416.87</v>
      </c>
      <c r="L13" s="26">
        <f t="shared" si="4"/>
        <v>-0.03473312945657141</v>
      </c>
      <c r="M13" s="96">
        <f t="shared" si="5"/>
        <v>-626.7100000000028</v>
      </c>
    </row>
    <row r="14" spans="1:13" ht="15">
      <c r="A14" s="1">
        <v>13</v>
      </c>
      <c r="B14" s="69" t="s">
        <v>12</v>
      </c>
      <c r="C14" s="8">
        <v>17840</v>
      </c>
      <c r="D14" s="84">
        <v>17689</v>
      </c>
      <c r="E14" s="9">
        <v>19656</v>
      </c>
      <c r="F14" s="29">
        <f t="shared" si="0"/>
        <v>0.001591054479126759</v>
      </c>
      <c r="G14" s="15">
        <f t="shared" si="1"/>
        <v>0.10179372197309416</v>
      </c>
      <c r="H14" s="9">
        <f t="shared" si="2"/>
        <v>1816</v>
      </c>
      <c r="I14" s="26">
        <f t="shared" si="3"/>
        <v>0.003405257522600147</v>
      </c>
      <c r="J14" s="9">
        <v>18352.94</v>
      </c>
      <c r="K14" s="8">
        <v>18556.79</v>
      </c>
      <c r="L14" s="26">
        <f t="shared" si="4"/>
        <v>0.011107212250462444</v>
      </c>
      <c r="M14" s="96">
        <f t="shared" si="5"/>
        <v>203.85000000000218</v>
      </c>
    </row>
    <row r="15" spans="1:13" ht="15">
      <c r="A15" s="1">
        <v>14</v>
      </c>
      <c r="B15" s="69" t="s">
        <v>13</v>
      </c>
      <c r="C15" s="8">
        <v>48586</v>
      </c>
      <c r="D15" s="84">
        <v>50506</v>
      </c>
      <c r="E15" s="9">
        <v>51255</v>
      </c>
      <c r="F15" s="29">
        <f t="shared" si="0"/>
        <v>0.004148834825378614</v>
      </c>
      <c r="G15" s="15">
        <f t="shared" si="1"/>
        <v>0.054933519944016795</v>
      </c>
      <c r="H15" s="9">
        <f t="shared" si="2"/>
        <v>2669</v>
      </c>
      <c r="I15" s="26">
        <f t="shared" si="3"/>
        <v>0.005004753484482264</v>
      </c>
      <c r="J15" s="9">
        <v>51065.86</v>
      </c>
      <c r="K15" s="8">
        <v>51284.83</v>
      </c>
      <c r="L15" s="26">
        <f t="shared" si="4"/>
        <v>0.004287992016584097</v>
      </c>
      <c r="M15" s="96">
        <f t="shared" si="5"/>
        <v>218.97000000000116</v>
      </c>
    </row>
    <row r="16" spans="1:13" ht="15">
      <c r="A16" s="1">
        <v>15</v>
      </c>
      <c r="B16" s="69" t="s">
        <v>14</v>
      </c>
      <c r="C16" s="8">
        <v>31698</v>
      </c>
      <c r="D16" s="84">
        <v>32868</v>
      </c>
      <c r="E16" s="9">
        <v>32982</v>
      </c>
      <c r="F16" s="29">
        <f t="shared" si="0"/>
        <v>0.0026697272502319274</v>
      </c>
      <c r="G16" s="15">
        <f t="shared" si="1"/>
        <v>0.04050728752602688</v>
      </c>
      <c r="H16" s="9">
        <f t="shared" si="2"/>
        <v>1284</v>
      </c>
      <c r="I16" s="26">
        <f t="shared" si="3"/>
        <v>0.0024076820809573723</v>
      </c>
      <c r="J16" s="9">
        <v>32492.86</v>
      </c>
      <c r="K16" s="8">
        <v>32600.14</v>
      </c>
      <c r="L16" s="26">
        <f t="shared" si="4"/>
        <v>0.003301648423684429</v>
      </c>
      <c r="M16" s="96">
        <f t="shared" si="5"/>
        <v>107.27999999999884</v>
      </c>
    </row>
    <row r="17" spans="1:13" ht="15">
      <c r="A17" s="1">
        <v>16</v>
      </c>
      <c r="B17" s="69" t="s">
        <v>15</v>
      </c>
      <c r="C17" s="8">
        <v>556317</v>
      </c>
      <c r="D17" s="84">
        <v>575813</v>
      </c>
      <c r="E17" s="9">
        <v>579988</v>
      </c>
      <c r="F17" s="29">
        <f t="shared" si="0"/>
        <v>0.04694711565118899</v>
      </c>
      <c r="G17" s="15">
        <f t="shared" si="1"/>
        <v>0.042549481680408834</v>
      </c>
      <c r="H17" s="9">
        <f t="shared" si="2"/>
        <v>23671</v>
      </c>
      <c r="I17" s="26">
        <f t="shared" si="3"/>
        <v>0.04438648172768066</v>
      </c>
      <c r="J17" s="9">
        <v>575490.7</v>
      </c>
      <c r="K17" s="8">
        <v>576722.4</v>
      </c>
      <c r="L17" s="26">
        <f t="shared" si="4"/>
        <v>0.0021402604768418847</v>
      </c>
      <c r="M17" s="96">
        <f t="shared" si="5"/>
        <v>1231.7000000000698</v>
      </c>
    </row>
    <row r="18" spans="1:13" ht="15">
      <c r="A18" s="1">
        <v>17</v>
      </c>
      <c r="B18" s="69" t="s">
        <v>16</v>
      </c>
      <c r="C18" s="8">
        <v>65487</v>
      </c>
      <c r="D18" s="84">
        <v>66400</v>
      </c>
      <c r="E18" s="9">
        <v>66494</v>
      </c>
      <c r="F18" s="29">
        <f t="shared" si="0"/>
        <v>0.005382355338576247</v>
      </c>
      <c r="G18" s="15">
        <f t="shared" si="1"/>
        <v>0.01537709774459053</v>
      </c>
      <c r="H18" s="9">
        <f t="shared" si="2"/>
        <v>1007</v>
      </c>
      <c r="I18" s="26">
        <f t="shared" si="3"/>
        <v>0.0018882678002523942</v>
      </c>
      <c r="J18" s="9">
        <v>67194.21</v>
      </c>
      <c r="K18" s="8">
        <v>66615.23</v>
      </c>
      <c r="L18" s="26">
        <f t="shared" si="4"/>
        <v>-0.008616516214715679</v>
      </c>
      <c r="M18" s="96">
        <f t="shared" si="5"/>
        <v>-578.9800000000105</v>
      </c>
    </row>
    <row r="19" spans="1:13" ht="15">
      <c r="A19" s="1">
        <v>18</v>
      </c>
      <c r="B19" s="69" t="s">
        <v>17</v>
      </c>
      <c r="C19" s="8">
        <v>21414</v>
      </c>
      <c r="D19" s="84">
        <v>22717</v>
      </c>
      <c r="E19" s="9">
        <v>22422</v>
      </c>
      <c r="F19" s="29">
        <f t="shared" si="0"/>
        <v>0.0018149482870869044</v>
      </c>
      <c r="G19" s="15">
        <f t="shared" si="1"/>
        <v>0.047072008966096944</v>
      </c>
      <c r="H19" s="9">
        <f t="shared" si="2"/>
        <v>1008</v>
      </c>
      <c r="I19" s="26">
        <f t="shared" si="3"/>
        <v>0.0018901429420599932</v>
      </c>
      <c r="J19" s="9">
        <v>22412.67</v>
      </c>
      <c r="K19" s="8">
        <v>22199.78</v>
      </c>
      <c r="L19" s="26">
        <f t="shared" si="4"/>
        <v>-0.009498645185959524</v>
      </c>
      <c r="M19" s="96">
        <f t="shared" si="5"/>
        <v>-212.88999999999942</v>
      </c>
    </row>
    <row r="20" spans="1:13" ht="15">
      <c r="A20" s="1">
        <v>19</v>
      </c>
      <c r="B20" s="69" t="s">
        <v>18</v>
      </c>
      <c r="C20" s="8">
        <v>52287</v>
      </c>
      <c r="D20" s="84">
        <v>51639</v>
      </c>
      <c r="E20" s="9">
        <v>52594</v>
      </c>
      <c r="F20" s="29">
        <f t="shared" si="0"/>
        <v>0.004257220150345582</v>
      </c>
      <c r="G20" s="15">
        <f t="shared" si="1"/>
        <v>0.005871440319773558</v>
      </c>
      <c r="H20" s="9">
        <f t="shared" si="2"/>
        <v>307</v>
      </c>
      <c r="I20" s="26">
        <f t="shared" si="3"/>
        <v>0.0005756685349329543</v>
      </c>
      <c r="J20" s="9">
        <v>52086.63</v>
      </c>
      <c r="K20" s="8">
        <v>52005.15</v>
      </c>
      <c r="L20" s="26">
        <f t="shared" si="4"/>
        <v>-0.0015643169849920398</v>
      </c>
      <c r="M20" s="96">
        <f t="shared" si="5"/>
        <v>-81.47999999999593</v>
      </c>
    </row>
    <row r="21" spans="1:13" ht="15">
      <c r="A21" s="1">
        <v>20</v>
      </c>
      <c r="B21" s="69" t="s">
        <v>19</v>
      </c>
      <c r="C21" s="8">
        <v>160842</v>
      </c>
      <c r="D21" s="84">
        <v>171400</v>
      </c>
      <c r="E21" s="9">
        <v>171433</v>
      </c>
      <c r="F21" s="29">
        <f t="shared" si="0"/>
        <v>0.013876640339852345</v>
      </c>
      <c r="G21" s="15">
        <f t="shared" si="1"/>
        <v>0.06584722895761057</v>
      </c>
      <c r="H21" s="9">
        <f t="shared" si="2"/>
        <v>10591</v>
      </c>
      <c r="I21" s="26">
        <f t="shared" si="3"/>
        <v>0.019859626884283124</v>
      </c>
      <c r="J21" s="9">
        <v>171088.9</v>
      </c>
      <c r="K21" s="8">
        <v>171891.8</v>
      </c>
      <c r="L21" s="26">
        <f t="shared" si="4"/>
        <v>0.004692881887720326</v>
      </c>
      <c r="M21" s="96">
        <f t="shared" si="5"/>
        <v>802.8999999999942</v>
      </c>
    </row>
    <row r="22" spans="1:13" ht="15">
      <c r="A22" s="1">
        <v>21</v>
      </c>
      <c r="B22" s="69" t="s">
        <v>20</v>
      </c>
      <c r="C22" s="8">
        <v>108151</v>
      </c>
      <c r="D22" s="84">
        <v>107276</v>
      </c>
      <c r="E22" s="9">
        <v>108223</v>
      </c>
      <c r="F22" s="29">
        <f t="shared" si="0"/>
        <v>0.008760108307617788</v>
      </c>
      <c r="G22" s="15">
        <f t="shared" si="1"/>
        <v>0.0006657358692938577</v>
      </c>
      <c r="H22" s="9">
        <f t="shared" si="2"/>
        <v>72</v>
      </c>
      <c r="I22" s="26">
        <f t="shared" si="3"/>
        <v>0.0001350102101471424</v>
      </c>
      <c r="J22" s="9">
        <v>109542.9</v>
      </c>
      <c r="K22" s="8">
        <v>109238</v>
      </c>
      <c r="L22" s="26">
        <f t="shared" si="4"/>
        <v>-0.002783384409213141</v>
      </c>
      <c r="M22" s="96">
        <f t="shared" si="5"/>
        <v>-304.8999999999942</v>
      </c>
    </row>
    <row r="23" spans="1:13" ht="15">
      <c r="A23" s="1">
        <v>22</v>
      </c>
      <c r="B23" s="69" t="s">
        <v>21</v>
      </c>
      <c r="C23" s="8">
        <v>50012</v>
      </c>
      <c r="D23" s="84">
        <v>51544</v>
      </c>
      <c r="E23" s="9">
        <v>51430</v>
      </c>
      <c r="F23" s="29">
        <f t="shared" si="0"/>
        <v>0.00416300019645346</v>
      </c>
      <c r="G23" s="15">
        <f t="shared" si="1"/>
        <v>0.028353195233144047</v>
      </c>
      <c r="H23" s="9">
        <f t="shared" si="2"/>
        <v>1418</v>
      </c>
      <c r="I23" s="26">
        <f t="shared" si="3"/>
        <v>0.0026589510831756652</v>
      </c>
      <c r="J23" s="9">
        <v>52485.22</v>
      </c>
      <c r="K23" s="8">
        <v>52469.71</v>
      </c>
      <c r="L23" s="26">
        <f t="shared" si="4"/>
        <v>-0.0002955117650264596</v>
      </c>
      <c r="M23" s="96">
        <f t="shared" si="5"/>
        <v>-15.510000000002037</v>
      </c>
    </row>
    <row r="24" spans="1:13" ht="15">
      <c r="A24" s="1">
        <v>23</v>
      </c>
      <c r="B24" s="69" t="s">
        <v>22</v>
      </c>
      <c r="C24" s="8">
        <v>57768</v>
      </c>
      <c r="D24" s="84">
        <v>57573</v>
      </c>
      <c r="E24" s="9">
        <v>57461</v>
      </c>
      <c r="F24" s="29">
        <f t="shared" si="0"/>
        <v>0.004651179356181456</v>
      </c>
      <c r="G24" s="15">
        <f t="shared" si="1"/>
        <v>-0.005314360891843235</v>
      </c>
      <c r="H24" s="9">
        <f t="shared" si="2"/>
        <v>-307</v>
      </c>
      <c r="I24" s="26">
        <f t="shared" si="3"/>
        <v>-0.0005756685349329543</v>
      </c>
      <c r="J24" s="9">
        <v>58124.59</v>
      </c>
      <c r="K24" s="8">
        <v>57000.16</v>
      </c>
      <c r="L24" s="26">
        <f t="shared" si="4"/>
        <v>-0.01934516871430823</v>
      </c>
      <c r="M24" s="96">
        <f t="shared" si="5"/>
        <v>-1124.429999999993</v>
      </c>
    </row>
    <row r="25" spans="1:13" ht="15">
      <c r="A25" s="1">
        <v>24</v>
      </c>
      <c r="B25" s="69" t="s">
        <v>23</v>
      </c>
      <c r="C25" s="8">
        <v>26940</v>
      </c>
      <c r="D25" s="84">
        <v>27339</v>
      </c>
      <c r="E25" s="9">
        <v>28518</v>
      </c>
      <c r="F25" s="29">
        <f t="shared" si="0"/>
        <v>0.002308388870356986</v>
      </c>
      <c r="G25" s="15">
        <f t="shared" si="1"/>
        <v>0.05857461024498886</v>
      </c>
      <c r="H25" s="9">
        <f t="shared" si="2"/>
        <v>1578</v>
      </c>
      <c r="I25" s="26">
        <f t="shared" si="3"/>
        <v>0.002958973772391537</v>
      </c>
      <c r="J25" s="9">
        <v>26970.58</v>
      </c>
      <c r="K25" s="8">
        <v>26705.93</v>
      </c>
      <c r="L25" s="26">
        <f t="shared" si="4"/>
        <v>-0.009812543890416945</v>
      </c>
      <c r="M25" s="96">
        <f t="shared" si="5"/>
        <v>-264.65000000000146</v>
      </c>
    </row>
    <row r="26" spans="1:13" ht="15">
      <c r="A26" s="1">
        <v>25</v>
      </c>
      <c r="B26" s="69" t="s">
        <v>24</v>
      </c>
      <c r="C26" s="8">
        <v>66100</v>
      </c>
      <c r="D26" s="84">
        <v>68860</v>
      </c>
      <c r="E26" s="9">
        <v>70537</v>
      </c>
      <c r="F26" s="29">
        <f t="shared" si="0"/>
        <v>0.005709615882893987</v>
      </c>
      <c r="G26" s="15">
        <f t="shared" si="1"/>
        <v>0.06712556732223904</v>
      </c>
      <c r="H26" s="9">
        <f t="shared" si="2"/>
        <v>4437</v>
      </c>
      <c r="I26" s="26">
        <f t="shared" si="3"/>
        <v>0.008320004200317649</v>
      </c>
      <c r="J26" s="9">
        <v>71351.89</v>
      </c>
      <c r="K26" s="8">
        <v>70141.91</v>
      </c>
      <c r="L26" s="26">
        <f t="shared" si="4"/>
        <v>-0.016957925010816055</v>
      </c>
      <c r="M26" s="96">
        <f t="shared" si="5"/>
        <v>-1209.979999999996</v>
      </c>
    </row>
    <row r="27" spans="1:13" ht="15">
      <c r="A27" s="1">
        <v>26</v>
      </c>
      <c r="B27" s="69" t="s">
        <v>25</v>
      </c>
      <c r="C27" s="8">
        <v>146041</v>
      </c>
      <c r="D27" s="84">
        <v>153393</v>
      </c>
      <c r="E27" s="9">
        <v>151302</v>
      </c>
      <c r="F27" s="29">
        <f t="shared" si="0"/>
        <v>0.012247136996379575</v>
      </c>
      <c r="G27" s="15">
        <f t="shared" si="1"/>
        <v>0.03602413021000952</v>
      </c>
      <c r="H27" s="9">
        <f t="shared" si="2"/>
        <v>5261</v>
      </c>
      <c r="I27" s="26">
        <f t="shared" si="3"/>
        <v>0.00986512104977939</v>
      </c>
      <c r="J27" s="9">
        <v>152971.4</v>
      </c>
      <c r="K27" s="8">
        <v>152354.5</v>
      </c>
      <c r="L27" s="26">
        <f t="shared" si="4"/>
        <v>-0.004032779983709336</v>
      </c>
      <c r="M27" s="96">
        <f t="shared" si="5"/>
        <v>-616.8999999999942</v>
      </c>
    </row>
    <row r="28" spans="1:13" ht="15">
      <c r="A28" s="1">
        <v>27</v>
      </c>
      <c r="B28" s="69" t="s">
        <v>26</v>
      </c>
      <c r="C28" s="8">
        <v>214155</v>
      </c>
      <c r="D28" s="84">
        <v>245534</v>
      </c>
      <c r="E28" s="9">
        <v>247996</v>
      </c>
      <c r="F28" s="29">
        <f t="shared" si="0"/>
        <v>0.020074030657586475</v>
      </c>
      <c r="G28" s="15">
        <f t="shared" si="1"/>
        <v>0.15802105951296957</v>
      </c>
      <c r="H28" s="9">
        <f t="shared" si="2"/>
        <v>33841</v>
      </c>
      <c r="I28" s="26">
        <f t="shared" si="3"/>
        <v>0.06345667391096452</v>
      </c>
      <c r="J28" s="9">
        <v>244673.4</v>
      </c>
      <c r="K28" s="8">
        <v>247435.1</v>
      </c>
      <c r="L28" s="26">
        <f t="shared" si="4"/>
        <v>0.011287291548652252</v>
      </c>
      <c r="M28" s="96">
        <f t="shared" si="5"/>
        <v>2761.7000000000116</v>
      </c>
    </row>
    <row r="29" spans="1:13" ht="15">
      <c r="A29" s="1">
        <v>28</v>
      </c>
      <c r="B29" s="69" t="s">
        <v>27</v>
      </c>
      <c r="C29" s="8">
        <v>44006</v>
      </c>
      <c r="D29" s="84">
        <v>43829</v>
      </c>
      <c r="E29" s="9">
        <v>44168</v>
      </c>
      <c r="F29" s="29">
        <f t="shared" si="0"/>
        <v>0.003575177769336116</v>
      </c>
      <c r="G29" s="15">
        <f t="shared" si="1"/>
        <v>0.003681316184156706</v>
      </c>
      <c r="H29" s="9">
        <f t="shared" si="2"/>
        <v>162</v>
      </c>
      <c r="I29" s="26">
        <f t="shared" si="3"/>
        <v>0.00030377297283107037</v>
      </c>
      <c r="J29" s="9">
        <v>44138.51</v>
      </c>
      <c r="K29" s="8">
        <v>44258.15</v>
      </c>
      <c r="L29" s="26">
        <f t="shared" si="4"/>
        <v>0.002710558195099912</v>
      </c>
      <c r="M29" s="96">
        <f t="shared" si="5"/>
        <v>119.63999999999942</v>
      </c>
    </row>
    <row r="30" spans="1:13" ht="15">
      <c r="A30" s="1">
        <v>29</v>
      </c>
      <c r="B30" s="69" t="s">
        <v>28</v>
      </c>
      <c r="C30" s="8">
        <v>13428</v>
      </c>
      <c r="D30" s="84">
        <v>13342</v>
      </c>
      <c r="E30" s="9">
        <v>14057</v>
      </c>
      <c r="F30" s="29">
        <f t="shared" si="0"/>
        <v>0.0011378435497092416</v>
      </c>
      <c r="G30" s="15">
        <f t="shared" si="1"/>
        <v>0.046842418826333033</v>
      </c>
      <c r="H30" s="9">
        <f t="shared" si="2"/>
        <v>629</v>
      </c>
      <c r="I30" s="26">
        <f t="shared" si="3"/>
        <v>0.0011794641969798967</v>
      </c>
      <c r="J30" s="9">
        <v>13864.85</v>
      </c>
      <c r="K30" s="8">
        <v>13956.98</v>
      </c>
      <c r="L30" s="26">
        <f t="shared" si="4"/>
        <v>0.0066448609252894334</v>
      </c>
      <c r="M30" s="96">
        <f t="shared" si="5"/>
        <v>92.1299999999992</v>
      </c>
    </row>
    <row r="31" spans="1:13" ht="15">
      <c r="A31" s="1">
        <v>30</v>
      </c>
      <c r="B31" s="69" t="s">
        <v>29</v>
      </c>
      <c r="C31" s="8">
        <v>10788</v>
      </c>
      <c r="D31" s="84">
        <v>10262</v>
      </c>
      <c r="E31" s="9">
        <v>11090</v>
      </c>
      <c r="F31" s="29">
        <f t="shared" si="0"/>
        <v>0.0008976798012574154</v>
      </c>
      <c r="G31" s="15">
        <f t="shared" si="1"/>
        <v>0.02799406748238784</v>
      </c>
      <c r="H31" s="9">
        <f t="shared" si="2"/>
        <v>302</v>
      </c>
      <c r="I31" s="26">
        <f t="shared" si="3"/>
        <v>0.0005662928258949584</v>
      </c>
      <c r="J31" s="9">
        <v>10525.34</v>
      </c>
      <c r="K31" s="8">
        <v>10502.11</v>
      </c>
      <c r="L31" s="26">
        <f t="shared" si="4"/>
        <v>-0.002207054593960819</v>
      </c>
      <c r="M31" s="96">
        <f t="shared" si="5"/>
        <v>-23.229999999999563</v>
      </c>
    </row>
    <row r="32" spans="1:13" ht="15">
      <c r="A32" s="1">
        <v>31</v>
      </c>
      <c r="B32" s="69" t="s">
        <v>30</v>
      </c>
      <c r="C32" s="8">
        <v>129026</v>
      </c>
      <c r="D32" s="84">
        <v>132151</v>
      </c>
      <c r="E32" s="9">
        <v>133597</v>
      </c>
      <c r="F32" s="29">
        <f t="shared" si="0"/>
        <v>0.01081400616849296</v>
      </c>
      <c r="G32" s="15">
        <f t="shared" si="1"/>
        <v>0.035426968207958084</v>
      </c>
      <c r="H32" s="9">
        <f t="shared" si="2"/>
        <v>4571</v>
      </c>
      <c r="I32" s="26">
        <f t="shared" si="3"/>
        <v>0.008571273202535942</v>
      </c>
      <c r="J32" s="9">
        <v>132656.2</v>
      </c>
      <c r="K32" s="8">
        <v>132593.3</v>
      </c>
      <c r="L32" s="26">
        <f t="shared" si="4"/>
        <v>-0.0004741580114613812</v>
      </c>
      <c r="M32" s="96">
        <f t="shared" si="5"/>
        <v>-62.90000000002328</v>
      </c>
    </row>
    <row r="33" spans="1:13" ht="15">
      <c r="A33" s="1">
        <v>32</v>
      </c>
      <c r="B33" s="69" t="s">
        <v>31</v>
      </c>
      <c r="C33" s="8">
        <v>45826</v>
      </c>
      <c r="D33" s="84">
        <v>48348</v>
      </c>
      <c r="E33" s="9">
        <v>49020</v>
      </c>
      <c r="F33" s="29">
        <f t="shared" si="0"/>
        <v>0.003967922800508432</v>
      </c>
      <c r="G33" s="15">
        <f t="shared" si="1"/>
        <v>0.06969842447518876</v>
      </c>
      <c r="H33" s="9">
        <f t="shared" si="2"/>
        <v>3194</v>
      </c>
      <c r="I33" s="26">
        <f t="shared" si="3"/>
        <v>0.005989202933471844</v>
      </c>
      <c r="J33" s="9">
        <v>49949.39</v>
      </c>
      <c r="K33" s="8">
        <v>50314.32</v>
      </c>
      <c r="L33" s="26">
        <f t="shared" si="4"/>
        <v>0.00730599512826884</v>
      </c>
      <c r="M33" s="96">
        <f t="shared" si="5"/>
        <v>364.9300000000003</v>
      </c>
    </row>
    <row r="34" spans="1:13" ht="15">
      <c r="A34" s="1">
        <v>33</v>
      </c>
      <c r="B34" s="69" t="s">
        <v>32</v>
      </c>
      <c r="C34" s="8">
        <v>191717</v>
      </c>
      <c r="D34" s="84">
        <v>203768</v>
      </c>
      <c r="E34" s="9">
        <v>202777</v>
      </c>
      <c r="F34" s="29">
        <f t="shared" si="0"/>
        <v>0.016413779716823708</v>
      </c>
      <c r="G34" s="15">
        <f t="shared" si="1"/>
        <v>0.05768919814100992</v>
      </c>
      <c r="H34" s="9">
        <f t="shared" si="2"/>
        <v>11060</v>
      </c>
      <c r="I34" s="26">
        <f t="shared" si="3"/>
        <v>0.020739068392047148</v>
      </c>
      <c r="J34" s="9">
        <v>204596.2</v>
      </c>
      <c r="K34" s="8">
        <v>205156.5</v>
      </c>
      <c r="L34" s="26">
        <f t="shared" si="4"/>
        <v>0.002738565036887236</v>
      </c>
      <c r="M34" s="96">
        <f t="shared" si="5"/>
        <v>560.2999999999884</v>
      </c>
    </row>
    <row r="35" spans="1:13" ht="15">
      <c r="A35" s="1">
        <v>34</v>
      </c>
      <c r="B35" s="69" t="s">
        <v>33</v>
      </c>
      <c r="C35" s="8">
        <v>3441850</v>
      </c>
      <c r="D35" s="84">
        <v>3636403</v>
      </c>
      <c r="E35" s="9">
        <v>3642863</v>
      </c>
      <c r="F35" s="29">
        <f t="shared" si="0"/>
        <v>0.2948714638275917</v>
      </c>
      <c r="G35" s="15">
        <f t="shared" si="1"/>
        <v>0.058402603251158536</v>
      </c>
      <c r="H35" s="9">
        <f t="shared" si="2"/>
        <v>201013</v>
      </c>
      <c r="I35" s="26">
        <f t="shared" si="3"/>
        <v>0.3769278801709379</v>
      </c>
      <c r="J35" s="9">
        <v>3615831</v>
      </c>
      <c r="K35" s="8">
        <v>3622791</v>
      </c>
      <c r="L35" s="26">
        <f t="shared" si="4"/>
        <v>0.0019248687231233981</v>
      </c>
      <c r="M35" s="96">
        <f t="shared" si="5"/>
        <v>6960</v>
      </c>
    </row>
    <row r="36" spans="1:13" ht="15">
      <c r="A36" s="1">
        <v>35</v>
      </c>
      <c r="B36" s="69" t="s">
        <v>34</v>
      </c>
      <c r="C36" s="8">
        <v>754214</v>
      </c>
      <c r="D36" s="84">
        <v>776842</v>
      </c>
      <c r="E36" s="9">
        <v>781946</v>
      </c>
      <c r="F36" s="29">
        <f t="shared" si="0"/>
        <v>0.06329460143138242</v>
      </c>
      <c r="G36" s="15">
        <f t="shared" si="1"/>
        <v>0.036769404969942215</v>
      </c>
      <c r="H36" s="9">
        <f t="shared" si="2"/>
        <v>27732</v>
      </c>
      <c r="I36" s="26">
        <f t="shared" si="3"/>
        <v>0.052001432608341</v>
      </c>
      <c r="J36" s="9">
        <v>777295.9</v>
      </c>
      <c r="K36" s="8">
        <v>778801.4</v>
      </c>
      <c r="L36" s="26">
        <f t="shared" si="4"/>
        <v>0.0019368428419601852</v>
      </c>
      <c r="M36" s="96">
        <f t="shared" si="5"/>
        <v>1505.5</v>
      </c>
    </row>
    <row r="37" spans="1:13" ht="15">
      <c r="A37" s="1">
        <v>36</v>
      </c>
      <c r="B37" s="69" t="s">
        <v>35</v>
      </c>
      <c r="C37" s="8">
        <v>17561</v>
      </c>
      <c r="D37" s="84">
        <v>18949</v>
      </c>
      <c r="E37" s="9">
        <v>20600</v>
      </c>
      <c r="F37" s="29">
        <f t="shared" si="0"/>
        <v>0.0016674665379533596</v>
      </c>
      <c r="G37" s="15">
        <f t="shared" si="1"/>
        <v>0.17305392631399122</v>
      </c>
      <c r="H37" s="9">
        <f t="shared" si="2"/>
        <v>3039</v>
      </c>
      <c r="I37" s="26">
        <f t="shared" si="3"/>
        <v>0.005698555953293968</v>
      </c>
      <c r="J37" s="9">
        <v>19357.28</v>
      </c>
      <c r="K37" s="8">
        <v>19805.74</v>
      </c>
      <c r="L37" s="26">
        <f t="shared" si="4"/>
        <v>0.023167511137928615</v>
      </c>
      <c r="M37" s="96">
        <f t="shared" si="5"/>
        <v>448.46000000000276</v>
      </c>
    </row>
    <row r="38" spans="1:13" ht="15">
      <c r="A38" s="1">
        <v>37</v>
      </c>
      <c r="B38" s="69" t="s">
        <v>36</v>
      </c>
      <c r="C38" s="8">
        <v>39214</v>
      </c>
      <c r="D38" s="84">
        <v>38989</v>
      </c>
      <c r="E38" s="9">
        <v>39779</v>
      </c>
      <c r="F38" s="29">
        <f t="shared" si="0"/>
        <v>0.0032199102627789656</v>
      </c>
      <c r="G38" s="15">
        <f t="shared" si="1"/>
        <v>0.014408119549140614</v>
      </c>
      <c r="H38" s="9">
        <f t="shared" si="2"/>
        <v>565</v>
      </c>
      <c r="I38" s="26">
        <f t="shared" si="3"/>
        <v>0.0010594551212935479</v>
      </c>
      <c r="J38" s="9">
        <v>39416.88</v>
      </c>
      <c r="K38" s="8">
        <v>39328.77</v>
      </c>
      <c r="L38" s="26">
        <f t="shared" si="4"/>
        <v>-0.002235336738980878</v>
      </c>
      <c r="M38" s="96">
        <f t="shared" si="5"/>
        <v>-88.11000000000058</v>
      </c>
    </row>
    <row r="39" spans="1:13" ht="15">
      <c r="A39" s="1">
        <v>38</v>
      </c>
      <c r="B39" s="69" t="s">
        <v>37</v>
      </c>
      <c r="C39" s="8">
        <v>192156</v>
      </c>
      <c r="D39" s="84">
        <v>196976</v>
      </c>
      <c r="E39" s="9">
        <v>200296</v>
      </c>
      <c r="F39" s="29">
        <f t="shared" si="0"/>
        <v>0.01621295522747117</v>
      </c>
      <c r="G39" s="15">
        <f t="shared" si="1"/>
        <v>0.042361414683902664</v>
      </c>
      <c r="H39" s="9">
        <f t="shared" si="2"/>
        <v>8140</v>
      </c>
      <c r="I39" s="26">
        <f t="shared" si="3"/>
        <v>0.015263654313857485</v>
      </c>
      <c r="J39" s="9">
        <v>196098.4</v>
      </c>
      <c r="K39" s="8">
        <v>196311.8</v>
      </c>
      <c r="L39" s="26">
        <f t="shared" si="4"/>
        <v>0.0010882291747408147</v>
      </c>
      <c r="M39" s="96">
        <f t="shared" si="5"/>
        <v>213.39999999999418</v>
      </c>
    </row>
    <row r="40" spans="1:13" ht="15">
      <c r="A40" s="1">
        <v>39</v>
      </c>
      <c r="B40" s="69" t="s">
        <v>38</v>
      </c>
      <c r="C40" s="8">
        <v>52457</v>
      </c>
      <c r="D40" s="84">
        <v>55000</v>
      </c>
      <c r="E40" s="9">
        <v>54609</v>
      </c>
      <c r="F40" s="29">
        <f t="shared" si="0"/>
        <v>0.004420324280150244</v>
      </c>
      <c r="G40" s="15">
        <f t="shared" si="1"/>
        <v>0.04102407686295442</v>
      </c>
      <c r="H40" s="9">
        <f t="shared" si="2"/>
        <v>2152</v>
      </c>
      <c r="I40" s="26">
        <f t="shared" si="3"/>
        <v>0.004035305169953478</v>
      </c>
      <c r="J40" s="9">
        <v>54768.38</v>
      </c>
      <c r="K40" s="8">
        <v>54593.45</v>
      </c>
      <c r="L40" s="26">
        <f t="shared" si="4"/>
        <v>-0.0031939962438180627</v>
      </c>
      <c r="M40" s="96">
        <f t="shared" si="5"/>
        <v>-174.9300000000003</v>
      </c>
    </row>
    <row r="41" spans="1:13" ht="15">
      <c r="A41" s="1">
        <v>40</v>
      </c>
      <c r="B41" s="69" t="s">
        <v>39</v>
      </c>
      <c r="C41" s="8">
        <v>22338</v>
      </c>
      <c r="D41" s="84">
        <v>23120</v>
      </c>
      <c r="E41" s="9">
        <v>23488</v>
      </c>
      <c r="F41" s="29">
        <f t="shared" si="0"/>
        <v>0.0019012356331771121</v>
      </c>
      <c r="G41" s="15">
        <f t="shared" si="1"/>
        <v>0.051481779926582504</v>
      </c>
      <c r="H41" s="9">
        <f t="shared" si="2"/>
        <v>1150</v>
      </c>
      <c r="I41" s="26">
        <f t="shared" si="3"/>
        <v>0.0021564130787390797</v>
      </c>
      <c r="J41" s="9">
        <v>23217.61</v>
      </c>
      <c r="K41" s="8">
        <v>23131.04</v>
      </c>
      <c r="L41" s="26">
        <f t="shared" si="4"/>
        <v>-0.0037286352901956623</v>
      </c>
      <c r="M41" s="96">
        <f t="shared" si="5"/>
        <v>-86.56999999999971</v>
      </c>
    </row>
    <row r="42" spans="1:13" ht="15">
      <c r="A42" s="1">
        <v>41</v>
      </c>
      <c r="B42" s="69" t="s">
        <v>40</v>
      </c>
      <c r="C42" s="8">
        <v>383601</v>
      </c>
      <c r="D42" s="84">
        <v>408764</v>
      </c>
      <c r="E42" s="9">
        <v>410275</v>
      </c>
      <c r="F42" s="29">
        <f t="shared" si="0"/>
        <v>0.03320970067275799</v>
      </c>
      <c r="G42" s="15">
        <f t="shared" si="1"/>
        <v>0.06953579370231047</v>
      </c>
      <c r="H42" s="9">
        <f t="shared" si="2"/>
        <v>26674</v>
      </c>
      <c r="I42" s="26">
        <f t="shared" si="3"/>
        <v>0.05001753257590105</v>
      </c>
      <c r="J42" s="9">
        <v>409077.5</v>
      </c>
      <c r="K42" s="8">
        <v>410643.6</v>
      </c>
      <c r="L42" s="26">
        <f t="shared" si="4"/>
        <v>0.003828369929903201</v>
      </c>
      <c r="M42" s="96">
        <f t="shared" si="5"/>
        <v>1566.0999999999767</v>
      </c>
    </row>
    <row r="43" spans="1:13" ht="15">
      <c r="A43" s="1">
        <v>42</v>
      </c>
      <c r="B43" s="69" t="s">
        <v>41</v>
      </c>
      <c r="C43" s="8">
        <v>241269</v>
      </c>
      <c r="D43" s="84">
        <v>257870</v>
      </c>
      <c r="E43" s="9">
        <v>261960</v>
      </c>
      <c r="F43" s="29">
        <f t="shared" si="0"/>
        <v>0.021204346324381656</v>
      </c>
      <c r="G43" s="15">
        <f t="shared" si="1"/>
        <v>0.08575904902826306</v>
      </c>
      <c r="H43" s="9">
        <f t="shared" si="2"/>
        <v>20691</v>
      </c>
      <c r="I43" s="26">
        <f t="shared" si="3"/>
        <v>0.03879855914103504</v>
      </c>
      <c r="J43" s="9">
        <v>257882.8</v>
      </c>
      <c r="K43" s="8">
        <v>259616.1</v>
      </c>
      <c r="L43" s="26">
        <f t="shared" si="4"/>
        <v>0.0067212702824694685</v>
      </c>
      <c r="M43" s="96">
        <f t="shared" si="5"/>
        <v>1733.3000000000175</v>
      </c>
    </row>
    <row r="44" spans="1:13" ht="15">
      <c r="A44" s="1">
        <v>43</v>
      </c>
      <c r="B44" s="69" t="s">
        <v>42</v>
      </c>
      <c r="C44" s="8">
        <v>77276</v>
      </c>
      <c r="D44" s="84">
        <v>77128</v>
      </c>
      <c r="E44" s="9">
        <v>75854</v>
      </c>
      <c r="F44" s="29">
        <f t="shared" si="0"/>
        <v>0.006140000328636609</v>
      </c>
      <c r="G44" s="15">
        <f t="shared" si="1"/>
        <v>-0.018401573580413066</v>
      </c>
      <c r="H44" s="9">
        <f t="shared" si="2"/>
        <v>-1422</v>
      </c>
      <c r="I44" s="26">
        <f t="shared" si="3"/>
        <v>-0.002666451650406062</v>
      </c>
      <c r="J44" s="9">
        <v>77601.79</v>
      </c>
      <c r="K44" s="8">
        <v>75502.46</v>
      </c>
      <c r="L44" s="26">
        <f t="shared" si="4"/>
        <v>-0.02705259762693602</v>
      </c>
      <c r="M44" s="96">
        <f t="shared" si="5"/>
        <v>-2099.329999999987</v>
      </c>
    </row>
    <row r="45" spans="1:13" ht="15">
      <c r="A45" s="1">
        <v>44</v>
      </c>
      <c r="B45" s="69" t="s">
        <v>43</v>
      </c>
      <c r="C45" s="8">
        <v>82572</v>
      </c>
      <c r="D45" s="84">
        <v>82848</v>
      </c>
      <c r="E45" s="9">
        <v>83607</v>
      </c>
      <c r="F45" s="29">
        <f t="shared" si="0"/>
        <v>0.006767566739741094</v>
      </c>
      <c r="G45" s="15">
        <f t="shared" si="1"/>
        <v>0.012534515332073826</v>
      </c>
      <c r="H45" s="9">
        <f t="shared" si="2"/>
        <v>1035</v>
      </c>
      <c r="I45" s="26">
        <f t="shared" si="3"/>
        <v>0.0019407717708651716</v>
      </c>
      <c r="J45" s="9">
        <v>83293.6</v>
      </c>
      <c r="K45" s="8">
        <v>82878.12</v>
      </c>
      <c r="L45" s="26">
        <f t="shared" si="4"/>
        <v>-0.004988138344362718</v>
      </c>
      <c r="M45" s="96">
        <f t="shared" si="5"/>
        <v>-415.4800000000105</v>
      </c>
    </row>
    <row r="46" spans="1:13" ht="15">
      <c r="A46" s="1">
        <v>45</v>
      </c>
      <c r="B46" s="69" t="s">
        <v>44</v>
      </c>
      <c r="C46" s="8">
        <v>192819</v>
      </c>
      <c r="D46" s="84">
        <v>202768</v>
      </c>
      <c r="E46" s="9">
        <v>204582</v>
      </c>
      <c r="F46" s="29">
        <f t="shared" si="0"/>
        <v>0.016559885401338556</v>
      </c>
      <c r="G46" s="15">
        <f t="shared" si="1"/>
        <v>0.06100539884554945</v>
      </c>
      <c r="H46" s="9">
        <f t="shared" si="2"/>
        <v>11763</v>
      </c>
      <c r="I46" s="26">
        <f t="shared" si="3"/>
        <v>0.022057293082789385</v>
      </c>
      <c r="J46" s="9">
        <v>201338.6</v>
      </c>
      <c r="K46" s="8">
        <v>201398.5</v>
      </c>
      <c r="L46" s="26">
        <f t="shared" si="4"/>
        <v>0.00029750877377708086</v>
      </c>
      <c r="M46" s="96">
        <f t="shared" si="5"/>
        <v>59.89999999999418</v>
      </c>
    </row>
    <row r="47" spans="1:13" ht="15">
      <c r="A47" s="1">
        <v>46</v>
      </c>
      <c r="B47" s="69" t="s">
        <v>45</v>
      </c>
      <c r="C47" s="8">
        <v>112691</v>
      </c>
      <c r="D47" s="84">
        <v>118632</v>
      </c>
      <c r="E47" s="9">
        <v>118396</v>
      </c>
      <c r="F47" s="29">
        <f t="shared" si="0"/>
        <v>0.009583561564443009</v>
      </c>
      <c r="G47" s="15">
        <f t="shared" si="1"/>
        <v>0.05062516083804385</v>
      </c>
      <c r="H47" s="9">
        <f t="shared" si="2"/>
        <v>5705</v>
      </c>
      <c r="I47" s="26">
        <f t="shared" si="3"/>
        <v>0.010697684012353435</v>
      </c>
      <c r="J47" s="9">
        <v>118786.2</v>
      </c>
      <c r="K47" s="8">
        <v>118168.1</v>
      </c>
      <c r="L47" s="26">
        <f t="shared" si="4"/>
        <v>-0.005203466395928073</v>
      </c>
      <c r="M47" s="96">
        <f t="shared" si="5"/>
        <v>-618.0999999999913</v>
      </c>
    </row>
    <row r="48" spans="1:13" ht="15">
      <c r="A48" s="1">
        <v>47</v>
      </c>
      <c r="B48" s="69" t="s">
        <v>46</v>
      </c>
      <c r="C48" s="8">
        <v>46263</v>
      </c>
      <c r="D48" s="84">
        <v>46793</v>
      </c>
      <c r="E48" s="9">
        <v>47291</v>
      </c>
      <c r="F48" s="29">
        <f t="shared" si="0"/>
        <v>0.003827968934288948</v>
      </c>
      <c r="G48" s="15">
        <f t="shared" si="1"/>
        <v>0.022220781185828847</v>
      </c>
      <c r="H48" s="9">
        <f t="shared" si="2"/>
        <v>1028</v>
      </c>
      <c r="I48" s="26">
        <f t="shared" si="3"/>
        <v>0.0019276457782119772</v>
      </c>
      <c r="J48" s="9">
        <v>47661.87</v>
      </c>
      <c r="K48" s="8">
        <v>47672.36</v>
      </c>
      <c r="L48" s="26">
        <f t="shared" si="4"/>
        <v>0.00022009207779715657</v>
      </c>
      <c r="M48" s="96">
        <f t="shared" si="5"/>
        <v>10.489999999997963</v>
      </c>
    </row>
    <row r="49" spans="1:13" ht="15">
      <c r="A49" s="1">
        <v>48</v>
      </c>
      <c r="B49" s="69" t="s">
        <v>47</v>
      </c>
      <c r="C49" s="8">
        <v>180409</v>
      </c>
      <c r="D49" s="84">
        <v>169750</v>
      </c>
      <c r="E49" s="9">
        <v>190399</v>
      </c>
      <c r="F49" s="29">
        <f t="shared" si="0"/>
        <v>0.015411842784455424</v>
      </c>
      <c r="G49" s="15">
        <f t="shared" si="1"/>
        <v>0.05537417756320361</v>
      </c>
      <c r="H49" s="9">
        <f t="shared" si="2"/>
        <v>9990</v>
      </c>
      <c r="I49" s="26">
        <f t="shared" si="3"/>
        <v>0.018732666657916005</v>
      </c>
      <c r="J49" s="9">
        <v>171353.5</v>
      </c>
      <c r="K49" s="8">
        <v>171930.5</v>
      </c>
      <c r="L49" s="26">
        <f t="shared" si="4"/>
        <v>0.003367307933599255</v>
      </c>
      <c r="M49" s="96">
        <f t="shared" si="5"/>
        <v>577</v>
      </c>
    </row>
    <row r="50" spans="1:13" ht="15">
      <c r="A50" s="1">
        <v>49</v>
      </c>
      <c r="B50" s="69" t="s">
        <v>48</v>
      </c>
      <c r="C50" s="8">
        <v>17754</v>
      </c>
      <c r="D50" s="84">
        <v>19139</v>
      </c>
      <c r="E50" s="9">
        <v>19081</v>
      </c>
      <c r="F50" s="29">
        <f t="shared" si="0"/>
        <v>0.001544511117023692</v>
      </c>
      <c r="G50" s="15">
        <f t="shared" si="1"/>
        <v>0.07474371972513237</v>
      </c>
      <c r="H50" s="9">
        <f t="shared" si="2"/>
        <v>1327</v>
      </c>
      <c r="I50" s="26">
        <f t="shared" si="3"/>
        <v>0.002488313178684138</v>
      </c>
      <c r="J50" s="9">
        <v>19333.56</v>
      </c>
      <c r="K50" s="8">
        <v>18571.45</v>
      </c>
      <c r="L50" s="26">
        <f t="shared" si="4"/>
        <v>-0.03941902060458604</v>
      </c>
      <c r="M50" s="96">
        <f t="shared" si="5"/>
        <v>-762.1100000000006</v>
      </c>
    </row>
    <row r="51" spans="1:13" ht="15">
      <c r="A51" s="1">
        <v>50</v>
      </c>
      <c r="B51" s="69" t="s">
        <v>49</v>
      </c>
      <c r="C51" s="8">
        <v>35393</v>
      </c>
      <c r="D51" s="84">
        <v>36360</v>
      </c>
      <c r="E51" s="9">
        <v>36736</v>
      </c>
      <c r="F51" s="29">
        <f t="shared" si="0"/>
        <v>0.0029735946960317778</v>
      </c>
      <c r="G51" s="15">
        <f t="shared" si="1"/>
        <v>0.037945356426412</v>
      </c>
      <c r="H51" s="9">
        <f t="shared" si="2"/>
        <v>1343</v>
      </c>
      <c r="I51" s="26">
        <f t="shared" si="3"/>
        <v>0.002518315447605725</v>
      </c>
      <c r="J51" s="9">
        <v>35758.03</v>
      </c>
      <c r="K51" s="8">
        <v>35690.62</v>
      </c>
      <c r="L51" s="26">
        <f t="shared" si="4"/>
        <v>-0.0018851709671924381</v>
      </c>
      <c r="M51" s="96">
        <f t="shared" si="5"/>
        <v>-67.40999999999622</v>
      </c>
    </row>
    <row r="52" spans="1:13" ht="15">
      <c r="A52" s="1">
        <v>51</v>
      </c>
      <c r="B52" s="69" t="s">
        <v>50</v>
      </c>
      <c r="C52" s="8">
        <v>30975</v>
      </c>
      <c r="D52" s="84">
        <v>31663</v>
      </c>
      <c r="E52" s="9">
        <v>32663</v>
      </c>
      <c r="F52" s="29">
        <f t="shared" si="0"/>
        <v>0.002643905802386922</v>
      </c>
      <c r="G52" s="15">
        <f t="shared" si="1"/>
        <v>0.054495560936238904</v>
      </c>
      <c r="H52" s="9">
        <f t="shared" si="2"/>
        <v>1688</v>
      </c>
      <c r="I52" s="26">
        <f t="shared" si="3"/>
        <v>0.003165239371227449</v>
      </c>
      <c r="J52" s="9">
        <v>32196.19</v>
      </c>
      <c r="K52" s="8">
        <v>32368.83</v>
      </c>
      <c r="L52" s="26">
        <f t="shared" si="4"/>
        <v>0.005362125145863627</v>
      </c>
      <c r="M52" s="96">
        <f t="shared" si="5"/>
        <v>172.64000000000306</v>
      </c>
    </row>
    <row r="53" spans="1:13" ht="15">
      <c r="A53" s="1">
        <v>52</v>
      </c>
      <c r="B53" s="69" t="s">
        <v>51</v>
      </c>
      <c r="C53" s="8">
        <v>64053</v>
      </c>
      <c r="D53" s="84">
        <v>65862</v>
      </c>
      <c r="E53" s="9">
        <v>66070</v>
      </c>
      <c r="F53" s="29">
        <f t="shared" si="0"/>
        <v>0.005348034668086333</v>
      </c>
      <c r="G53" s="15">
        <f t="shared" si="1"/>
        <v>0.031489547718295784</v>
      </c>
      <c r="H53" s="9">
        <f t="shared" si="2"/>
        <v>2017</v>
      </c>
      <c r="I53" s="26">
        <f t="shared" si="3"/>
        <v>0.0037821610259275856</v>
      </c>
      <c r="J53" s="9">
        <v>66955.72</v>
      </c>
      <c r="K53" s="8">
        <v>67011.22</v>
      </c>
      <c r="L53" s="26">
        <f t="shared" si="4"/>
        <v>0.000828906029238428</v>
      </c>
      <c r="M53" s="96">
        <f t="shared" si="5"/>
        <v>55.5</v>
      </c>
    </row>
    <row r="54" spans="1:13" ht="15">
      <c r="A54" s="1">
        <v>53</v>
      </c>
      <c r="B54" s="69" t="s">
        <v>52</v>
      </c>
      <c r="C54" s="8">
        <v>47150</v>
      </c>
      <c r="D54" s="84">
        <v>48134</v>
      </c>
      <c r="E54" s="9">
        <v>44948</v>
      </c>
      <c r="F54" s="29">
        <f t="shared" si="0"/>
        <v>0.003638314851841146</v>
      </c>
      <c r="G54" s="15">
        <f t="shared" si="1"/>
        <v>-0.04670201484623542</v>
      </c>
      <c r="H54" s="9">
        <f t="shared" si="2"/>
        <v>-2202</v>
      </c>
      <c r="I54" s="26">
        <f t="shared" si="3"/>
        <v>-0.004129062260333437</v>
      </c>
      <c r="J54" s="9">
        <v>44950.1</v>
      </c>
      <c r="K54" s="8">
        <v>44498.75</v>
      </c>
      <c r="L54" s="26">
        <f t="shared" si="4"/>
        <v>-0.010041134502481609</v>
      </c>
      <c r="M54" s="96">
        <f t="shared" si="5"/>
        <v>-451.34999999999854</v>
      </c>
    </row>
    <row r="55" spans="1:13" ht="15">
      <c r="A55" s="1">
        <v>54</v>
      </c>
      <c r="B55" s="69" t="s">
        <v>53</v>
      </c>
      <c r="C55" s="8">
        <v>134950</v>
      </c>
      <c r="D55" s="84">
        <v>144325</v>
      </c>
      <c r="E55" s="9">
        <v>146050</v>
      </c>
      <c r="F55" s="29">
        <f t="shared" si="0"/>
        <v>0.011822013974179037</v>
      </c>
      <c r="G55" s="15">
        <f t="shared" si="1"/>
        <v>0.08225268618006669</v>
      </c>
      <c r="H55" s="9">
        <f t="shared" si="2"/>
        <v>11100</v>
      </c>
      <c r="I55" s="26">
        <f t="shared" si="3"/>
        <v>0.020814074064351117</v>
      </c>
      <c r="J55" s="9">
        <v>144048</v>
      </c>
      <c r="K55" s="8">
        <v>144815.7</v>
      </c>
      <c r="L55" s="26">
        <f t="shared" si="4"/>
        <v>0.00532947350883047</v>
      </c>
      <c r="M55" s="96">
        <f t="shared" si="5"/>
        <v>767.7000000000116</v>
      </c>
    </row>
    <row r="56" spans="1:13" ht="15">
      <c r="A56" s="1">
        <v>55</v>
      </c>
      <c r="B56" s="69" t="s">
        <v>54</v>
      </c>
      <c r="C56" s="8">
        <v>131799</v>
      </c>
      <c r="D56" s="84">
        <v>139598</v>
      </c>
      <c r="E56" s="9">
        <v>138588</v>
      </c>
      <c r="F56" s="29">
        <f t="shared" si="0"/>
        <v>0.011218002551547583</v>
      </c>
      <c r="G56" s="15">
        <f t="shared" si="1"/>
        <v>0.05151025425079098</v>
      </c>
      <c r="H56" s="9">
        <f t="shared" si="2"/>
        <v>6789</v>
      </c>
      <c r="I56" s="26">
        <f t="shared" si="3"/>
        <v>0.012730337731790966</v>
      </c>
      <c r="J56" s="9">
        <v>139307.5</v>
      </c>
      <c r="K56" s="8">
        <v>138873.7</v>
      </c>
      <c r="L56" s="26">
        <f t="shared" si="4"/>
        <v>-0.00311397448091444</v>
      </c>
      <c r="M56" s="96">
        <f t="shared" si="5"/>
        <v>-433.79999999998836</v>
      </c>
    </row>
    <row r="57" spans="1:13" ht="15">
      <c r="A57" s="1">
        <v>56</v>
      </c>
      <c r="B57" s="69" t="s">
        <v>55</v>
      </c>
      <c r="C57" s="8">
        <v>17415</v>
      </c>
      <c r="D57" s="84">
        <v>18300</v>
      </c>
      <c r="E57" s="9">
        <v>18879</v>
      </c>
      <c r="F57" s="29">
        <f t="shared" si="0"/>
        <v>0.0015281602315544405</v>
      </c>
      <c r="G57" s="15">
        <f t="shared" si="1"/>
        <v>0.08406546080964686</v>
      </c>
      <c r="H57" s="9">
        <f t="shared" si="2"/>
        <v>1464</v>
      </c>
      <c r="I57" s="26">
        <f t="shared" si="3"/>
        <v>0.0027452076063252282</v>
      </c>
      <c r="J57" s="9">
        <v>18505.45</v>
      </c>
      <c r="K57" s="8">
        <v>18714.64</v>
      </c>
      <c r="L57" s="26">
        <f t="shared" si="4"/>
        <v>0.011304237400333345</v>
      </c>
      <c r="M57" s="96">
        <f t="shared" si="5"/>
        <v>209.1899999999987</v>
      </c>
    </row>
    <row r="58" spans="1:13" ht="15">
      <c r="A58" s="1">
        <v>57</v>
      </c>
      <c r="B58" s="69" t="s">
        <v>56</v>
      </c>
      <c r="C58" s="8">
        <v>21892</v>
      </c>
      <c r="D58" s="84">
        <v>22842</v>
      </c>
      <c r="E58" s="9">
        <v>22892</v>
      </c>
      <c r="F58" s="29">
        <f t="shared" si="0"/>
        <v>0.0018529924265450635</v>
      </c>
      <c r="G58" s="15">
        <f t="shared" si="1"/>
        <v>0.04567878677142335</v>
      </c>
      <c r="H58" s="9">
        <f t="shared" si="2"/>
        <v>1000</v>
      </c>
      <c r="I58" s="26">
        <f t="shared" si="3"/>
        <v>0.0018751418075991996</v>
      </c>
      <c r="J58" s="9">
        <v>22839.45</v>
      </c>
      <c r="K58" s="8">
        <v>22906.27</v>
      </c>
      <c r="L58" s="26">
        <f t="shared" si="4"/>
        <v>0.0029256396279244774</v>
      </c>
      <c r="M58" s="96">
        <f t="shared" si="5"/>
        <v>66.81999999999971</v>
      </c>
    </row>
    <row r="59" spans="1:13" ht="15">
      <c r="A59" s="1">
        <v>58</v>
      </c>
      <c r="B59" s="69" t="s">
        <v>57</v>
      </c>
      <c r="C59" s="8">
        <v>63263</v>
      </c>
      <c r="D59" s="84">
        <v>60746</v>
      </c>
      <c r="E59" s="9">
        <v>62688</v>
      </c>
      <c r="F59" s="29">
        <f t="shared" si="0"/>
        <v>0.005074278753942728</v>
      </c>
      <c r="G59" s="15">
        <f t="shared" si="1"/>
        <v>-0.009089040987623098</v>
      </c>
      <c r="H59" s="9">
        <f t="shared" si="2"/>
        <v>-575</v>
      </c>
      <c r="I59" s="26">
        <f t="shared" si="3"/>
        <v>-0.0010782065393695399</v>
      </c>
      <c r="J59" s="9">
        <v>63216.43</v>
      </c>
      <c r="K59" s="8">
        <v>62813.62</v>
      </c>
      <c r="L59" s="26">
        <f t="shared" si="4"/>
        <v>-0.006371919451952565</v>
      </c>
      <c r="M59" s="96">
        <f t="shared" si="5"/>
        <v>-402.8099999999977</v>
      </c>
    </row>
    <row r="60" spans="1:13" ht="15">
      <c r="A60" s="1">
        <v>59</v>
      </c>
      <c r="B60" s="69" t="s">
        <v>58</v>
      </c>
      <c r="C60" s="8">
        <v>205699</v>
      </c>
      <c r="D60" s="84">
        <v>214267</v>
      </c>
      <c r="E60" s="9">
        <v>214708</v>
      </c>
      <c r="F60" s="29">
        <f t="shared" si="0"/>
        <v>0.017379534244217957</v>
      </c>
      <c r="G60" s="15">
        <f t="shared" si="1"/>
        <v>0.043797004360740695</v>
      </c>
      <c r="H60" s="9">
        <f t="shared" si="2"/>
        <v>9009</v>
      </c>
      <c r="I60" s="26">
        <f t="shared" si="3"/>
        <v>0.01689315254466119</v>
      </c>
      <c r="J60" s="9">
        <v>215359.5</v>
      </c>
      <c r="K60" s="8">
        <v>215671.3</v>
      </c>
      <c r="L60" s="26">
        <f t="shared" si="4"/>
        <v>0.0014478116823264744</v>
      </c>
      <c r="M60" s="96">
        <f t="shared" si="5"/>
        <v>311.79999999998836</v>
      </c>
    </row>
    <row r="61" spans="1:13" ht="15">
      <c r="A61" s="1">
        <v>60</v>
      </c>
      <c r="B61" s="69" t="s">
        <v>59</v>
      </c>
      <c r="C61" s="8">
        <v>46033</v>
      </c>
      <c r="D61" s="84">
        <v>46233</v>
      </c>
      <c r="E61" s="9">
        <v>47004</v>
      </c>
      <c r="F61" s="29">
        <f t="shared" si="0"/>
        <v>0.0038047377257262</v>
      </c>
      <c r="G61" s="15">
        <f t="shared" si="1"/>
        <v>0.02109356331327526</v>
      </c>
      <c r="H61" s="9">
        <f t="shared" si="2"/>
        <v>971</v>
      </c>
      <c r="I61" s="26">
        <f t="shared" si="3"/>
        <v>0.001820762695178823</v>
      </c>
      <c r="J61" s="9">
        <v>47019.79</v>
      </c>
      <c r="K61" s="8">
        <v>47089.47</v>
      </c>
      <c r="L61" s="26">
        <f t="shared" si="4"/>
        <v>0.0014819292047029621</v>
      </c>
      <c r="M61" s="96">
        <f t="shared" si="5"/>
        <v>69.68000000000029</v>
      </c>
    </row>
    <row r="62" spans="1:13" ht="15">
      <c r="A62" s="1">
        <v>61</v>
      </c>
      <c r="B62" s="69" t="s">
        <v>60</v>
      </c>
      <c r="C62" s="8">
        <v>103260</v>
      </c>
      <c r="D62" s="84">
        <v>102900</v>
      </c>
      <c r="E62" s="9">
        <v>102377</v>
      </c>
      <c r="F62" s="29">
        <f t="shared" si="0"/>
        <v>0.008286903968740345</v>
      </c>
      <c r="G62" s="15">
        <f t="shared" si="1"/>
        <v>-0.008551229905093938</v>
      </c>
      <c r="H62" s="9">
        <f t="shared" si="2"/>
        <v>-883</v>
      </c>
      <c r="I62" s="26">
        <f t="shared" si="3"/>
        <v>-0.0016557502161100932</v>
      </c>
      <c r="J62" s="9">
        <v>103949.4</v>
      </c>
      <c r="K62" s="8">
        <v>103376.9</v>
      </c>
      <c r="L62" s="26">
        <f t="shared" si="4"/>
        <v>-0.005507487296703973</v>
      </c>
      <c r="M62" s="96">
        <f t="shared" si="5"/>
        <v>-572.5</v>
      </c>
    </row>
    <row r="63" spans="1:13" ht="15">
      <c r="A63" s="1">
        <v>62</v>
      </c>
      <c r="B63" s="69" t="s">
        <v>61</v>
      </c>
      <c r="C63" s="8">
        <v>7636</v>
      </c>
      <c r="D63" s="84">
        <v>7611</v>
      </c>
      <c r="E63" s="9">
        <v>8186</v>
      </c>
      <c r="F63" s="29">
        <f t="shared" si="0"/>
        <v>0.0006626155863925341</v>
      </c>
      <c r="G63" s="15">
        <f t="shared" si="1"/>
        <v>0.07202723939235202</v>
      </c>
      <c r="H63" s="9">
        <f t="shared" si="2"/>
        <v>550</v>
      </c>
      <c r="I63" s="26">
        <f t="shared" si="3"/>
        <v>0.00103132799417956</v>
      </c>
      <c r="J63" s="9">
        <v>8101.423</v>
      </c>
      <c r="K63" s="8">
        <v>8021.934</v>
      </c>
      <c r="L63" s="26">
        <f t="shared" si="4"/>
        <v>-0.009811733074547468</v>
      </c>
      <c r="M63" s="96">
        <f t="shared" si="5"/>
        <v>-79.48899999999958</v>
      </c>
    </row>
    <row r="64" spans="1:13" ht="15">
      <c r="A64" s="1">
        <v>63</v>
      </c>
      <c r="B64" s="69" t="s">
        <v>62</v>
      </c>
      <c r="C64" s="8">
        <v>98817</v>
      </c>
      <c r="D64" s="84">
        <v>101875</v>
      </c>
      <c r="E64" s="9">
        <v>103296</v>
      </c>
      <c r="F64" s="29">
        <f t="shared" si="0"/>
        <v>0.008361292403127682</v>
      </c>
      <c r="G64" s="15">
        <f t="shared" si="1"/>
        <v>0.04532620905309815</v>
      </c>
      <c r="H64" s="9">
        <f t="shared" si="2"/>
        <v>4479</v>
      </c>
      <c r="I64" s="26">
        <f t="shared" si="3"/>
        <v>0.008398760156236815</v>
      </c>
      <c r="J64" s="9">
        <v>100888.7</v>
      </c>
      <c r="K64" s="8">
        <v>101583.7</v>
      </c>
      <c r="L64" s="26">
        <f t="shared" si="4"/>
        <v>0.006888779417318292</v>
      </c>
      <c r="M64" s="96">
        <f t="shared" si="5"/>
        <v>695</v>
      </c>
    </row>
    <row r="65" spans="1:13" ht="15">
      <c r="A65" s="1">
        <v>64</v>
      </c>
      <c r="B65" s="69" t="s">
        <v>63</v>
      </c>
      <c r="C65" s="8">
        <v>49444</v>
      </c>
      <c r="D65" s="84">
        <v>51204</v>
      </c>
      <c r="E65" s="9">
        <v>51978</v>
      </c>
      <c r="F65" s="29">
        <f t="shared" si="0"/>
        <v>0.004207358044162122</v>
      </c>
      <c r="G65" s="15">
        <f t="shared" si="1"/>
        <v>0.05124989887549551</v>
      </c>
      <c r="H65" s="9">
        <f t="shared" si="2"/>
        <v>2534</v>
      </c>
      <c r="I65" s="26">
        <f t="shared" si="3"/>
        <v>0.004751609340456372</v>
      </c>
      <c r="J65" s="9">
        <v>51661.63</v>
      </c>
      <c r="K65" s="8">
        <v>51917.71</v>
      </c>
      <c r="L65" s="26">
        <f t="shared" si="4"/>
        <v>0.004956870311680095</v>
      </c>
      <c r="M65" s="96">
        <f t="shared" si="5"/>
        <v>256.08000000000175</v>
      </c>
    </row>
    <row r="66" spans="1:13" ht="15">
      <c r="A66" s="1">
        <v>65</v>
      </c>
      <c r="B66" s="69" t="s">
        <v>64</v>
      </c>
      <c r="C66" s="8">
        <v>79021</v>
      </c>
      <c r="D66" s="84">
        <v>62938</v>
      </c>
      <c r="E66" s="9">
        <v>63419</v>
      </c>
      <c r="F66" s="29">
        <f t="shared" si="0"/>
        <v>0.005133449532546802</v>
      </c>
      <c r="G66" s="15">
        <f t="shared" si="1"/>
        <v>-0.19744118652003897</v>
      </c>
      <c r="H66" s="9">
        <f t="shared" si="2"/>
        <v>-15602</v>
      </c>
      <c r="I66" s="26">
        <f t="shared" si="3"/>
        <v>-0.029255962482162712</v>
      </c>
      <c r="J66" s="9">
        <v>62100.58</v>
      </c>
      <c r="K66" s="8">
        <v>59032.34</v>
      </c>
      <c r="L66" s="26">
        <f t="shared" si="4"/>
        <v>-0.04940759007403804</v>
      </c>
      <c r="M66" s="96">
        <f t="shared" si="5"/>
        <v>-3068.2400000000052</v>
      </c>
    </row>
    <row r="67" spans="1:13" ht="15">
      <c r="A67" s="1">
        <v>66</v>
      </c>
      <c r="B67" s="69" t="s">
        <v>65</v>
      </c>
      <c r="C67" s="8">
        <v>35834</v>
      </c>
      <c r="D67" s="84">
        <v>32081</v>
      </c>
      <c r="E67" s="9">
        <v>32334</v>
      </c>
      <c r="F67" s="29">
        <f aca="true" t="shared" si="6" ref="F67:F83">E67/$E$83</f>
        <v>0.0026172749047662105</v>
      </c>
      <c r="G67" s="15">
        <f aca="true" t="shared" si="7" ref="G67:G83">(E67-C67)/C67</f>
        <v>-0.09767260143997321</v>
      </c>
      <c r="H67" s="9">
        <f aca="true" t="shared" si="8" ref="H67:H83">E67-C67</f>
        <v>-3500</v>
      </c>
      <c r="I67" s="26">
        <f aca="true" t="shared" si="9" ref="I67:I83">H67/$H$83</f>
        <v>-0.006562996326597199</v>
      </c>
      <c r="J67" s="9">
        <v>32921.14</v>
      </c>
      <c r="K67" s="8">
        <v>32394.51</v>
      </c>
      <c r="L67" s="26">
        <f aca="true" t="shared" si="10" ref="L67:L83">(K67-J67)/J67</f>
        <v>-0.015996712143018166</v>
      </c>
      <c r="M67" s="96">
        <f aca="true" t="shared" si="11" ref="M67:M83">K67-J67</f>
        <v>-526.630000000001</v>
      </c>
    </row>
    <row r="68" spans="1:13" ht="15">
      <c r="A68" s="1">
        <v>67</v>
      </c>
      <c r="B68" s="69" t="s">
        <v>66</v>
      </c>
      <c r="C68" s="8">
        <v>81908</v>
      </c>
      <c r="D68" s="84">
        <v>80988</v>
      </c>
      <c r="E68" s="9">
        <v>71228</v>
      </c>
      <c r="F68" s="29">
        <f t="shared" si="6"/>
        <v>0.005765548862395238</v>
      </c>
      <c r="G68" s="15">
        <f t="shared" si="7"/>
        <v>-0.13039019387605608</v>
      </c>
      <c r="H68" s="9">
        <f t="shared" si="8"/>
        <v>-10680</v>
      </c>
      <c r="I68" s="26">
        <f t="shared" si="9"/>
        <v>-0.02002651450515945</v>
      </c>
      <c r="J68" s="9">
        <v>77322.23</v>
      </c>
      <c r="K68" s="8">
        <v>76097.21</v>
      </c>
      <c r="L68" s="26">
        <f t="shared" si="10"/>
        <v>-0.015843050569027687</v>
      </c>
      <c r="M68" s="96">
        <f t="shared" si="11"/>
        <v>-1225.0199999999895</v>
      </c>
    </row>
    <row r="69" spans="1:13" ht="15">
      <c r="A69" s="1">
        <v>68</v>
      </c>
      <c r="B69" s="69" t="s">
        <v>67</v>
      </c>
      <c r="C69" s="8">
        <v>36519</v>
      </c>
      <c r="D69" s="84">
        <v>37250</v>
      </c>
      <c r="E69" s="9">
        <v>37762</v>
      </c>
      <c r="F69" s="29">
        <f t="shared" si="6"/>
        <v>0.0030566442430191637</v>
      </c>
      <c r="G69" s="15">
        <f t="shared" si="7"/>
        <v>0.03403707659026808</v>
      </c>
      <c r="H69" s="9">
        <f t="shared" si="8"/>
        <v>1243</v>
      </c>
      <c r="I69" s="26">
        <f t="shared" si="9"/>
        <v>0.0023308012668458054</v>
      </c>
      <c r="J69" s="9">
        <v>37857.39</v>
      </c>
      <c r="K69" s="8">
        <v>37901.42</v>
      </c>
      <c r="L69" s="26">
        <f t="shared" si="10"/>
        <v>0.001163049011038501</v>
      </c>
      <c r="M69" s="96">
        <f t="shared" si="11"/>
        <v>44.029999999998836</v>
      </c>
    </row>
    <row r="70" spans="1:13" ht="15">
      <c r="A70" s="1">
        <v>69</v>
      </c>
      <c r="B70" s="69" t="s">
        <v>68</v>
      </c>
      <c r="C70" s="8">
        <v>5944</v>
      </c>
      <c r="D70" s="84">
        <v>6890</v>
      </c>
      <c r="E70" s="9">
        <v>7320</v>
      </c>
      <c r="F70" s="29">
        <f t="shared" si="6"/>
        <v>0.0005925172358164366</v>
      </c>
      <c r="G70" s="15">
        <f t="shared" si="7"/>
        <v>0.23149394347240915</v>
      </c>
      <c r="H70" s="9">
        <f t="shared" si="8"/>
        <v>1376</v>
      </c>
      <c r="I70" s="26">
        <f t="shared" si="9"/>
        <v>0.0025801951272564987</v>
      </c>
      <c r="J70" s="9">
        <v>7259.482</v>
      </c>
      <c r="K70" s="8">
        <v>7294.304</v>
      </c>
      <c r="L70" s="26">
        <f t="shared" si="10"/>
        <v>0.00479676098101767</v>
      </c>
      <c r="M70" s="96">
        <f t="shared" si="11"/>
        <v>34.822000000000116</v>
      </c>
    </row>
    <row r="71" spans="1:13" ht="15">
      <c r="A71" s="1">
        <v>70</v>
      </c>
      <c r="B71" s="69" t="s">
        <v>69</v>
      </c>
      <c r="C71" s="8">
        <v>35210</v>
      </c>
      <c r="D71" s="84">
        <v>36091</v>
      </c>
      <c r="E71" s="9">
        <v>36036</v>
      </c>
      <c r="F71" s="29">
        <f t="shared" si="6"/>
        <v>0.0029169332117323916</v>
      </c>
      <c r="G71" s="15">
        <f t="shared" si="7"/>
        <v>0.02345924453280318</v>
      </c>
      <c r="H71" s="9">
        <f t="shared" si="8"/>
        <v>826</v>
      </c>
      <c r="I71" s="26">
        <f t="shared" si="9"/>
        <v>0.001548867133076939</v>
      </c>
      <c r="J71" s="9">
        <v>36131.59</v>
      </c>
      <c r="K71" s="8">
        <v>35720.38</v>
      </c>
      <c r="L71" s="26">
        <f t="shared" si="10"/>
        <v>-0.01138089965041669</v>
      </c>
      <c r="M71" s="96">
        <f t="shared" si="11"/>
        <v>-411.2099999999991</v>
      </c>
    </row>
    <row r="72" spans="1:13" ht="15">
      <c r="A72" s="1">
        <v>71</v>
      </c>
      <c r="B72" s="69" t="s">
        <v>70</v>
      </c>
      <c r="C72" s="8">
        <v>26804</v>
      </c>
      <c r="D72" s="84">
        <v>27648</v>
      </c>
      <c r="E72" s="9">
        <v>28015</v>
      </c>
      <c r="F72" s="29">
        <f t="shared" si="6"/>
        <v>0.0022676735466389984</v>
      </c>
      <c r="G72" s="15">
        <f t="shared" si="7"/>
        <v>0.04517982390687957</v>
      </c>
      <c r="H72" s="9">
        <f t="shared" si="8"/>
        <v>1211</v>
      </c>
      <c r="I72" s="26">
        <f t="shared" si="9"/>
        <v>0.0022707967290026307</v>
      </c>
      <c r="J72" s="9">
        <v>27648.17</v>
      </c>
      <c r="K72" s="8">
        <v>27633.82</v>
      </c>
      <c r="L72" s="26">
        <f t="shared" si="10"/>
        <v>-0.0005190216929365866</v>
      </c>
      <c r="M72" s="96">
        <f t="shared" si="11"/>
        <v>-14.349999999998545</v>
      </c>
    </row>
    <row r="73" spans="1:13" ht="15">
      <c r="A73" s="1">
        <v>72</v>
      </c>
      <c r="B73" s="69" t="s">
        <v>71</v>
      </c>
      <c r="C73" s="8">
        <v>39005</v>
      </c>
      <c r="D73" s="84">
        <v>36422</v>
      </c>
      <c r="E73" s="9">
        <v>34498</v>
      </c>
      <c r="F73" s="29">
        <f t="shared" si="6"/>
        <v>0.0027924398362288837</v>
      </c>
      <c r="G73" s="15">
        <f t="shared" si="7"/>
        <v>-0.11554928855274965</v>
      </c>
      <c r="H73" s="9">
        <f t="shared" si="8"/>
        <v>-4507</v>
      </c>
      <c r="I73" s="26">
        <f t="shared" si="9"/>
        <v>-0.008451264126849593</v>
      </c>
      <c r="J73" s="9">
        <v>36872.4</v>
      </c>
      <c r="K73" s="8">
        <v>35310.15</v>
      </c>
      <c r="L73" s="26">
        <f t="shared" si="10"/>
        <v>-0.0423690890747551</v>
      </c>
      <c r="M73" s="96">
        <f t="shared" si="11"/>
        <v>-1562.25</v>
      </c>
    </row>
    <row r="74" spans="1:13" ht="15">
      <c r="A74" s="1">
        <v>73</v>
      </c>
      <c r="B74" s="69" t="s">
        <v>72</v>
      </c>
      <c r="C74" s="8">
        <v>23723</v>
      </c>
      <c r="D74" s="84">
        <v>24098</v>
      </c>
      <c r="E74" s="9">
        <v>24877</v>
      </c>
      <c r="F74" s="29">
        <f t="shared" si="6"/>
        <v>0.002013668207022608</v>
      </c>
      <c r="G74" s="15">
        <f t="shared" si="7"/>
        <v>0.04864477511275977</v>
      </c>
      <c r="H74" s="9">
        <f t="shared" si="8"/>
        <v>1154</v>
      </c>
      <c r="I74" s="26">
        <f t="shared" si="9"/>
        <v>0.0021639136459694766</v>
      </c>
      <c r="J74" s="9">
        <v>23984.32</v>
      </c>
      <c r="K74" s="8">
        <v>24324.62</v>
      </c>
      <c r="L74" s="26">
        <f t="shared" si="10"/>
        <v>0.01418843644514413</v>
      </c>
      <c r="M74" s="96">
        <f t="shared" si="11"/>
        <v>340.2999999999993</v>
      </c>
    </row>
    <row r="75" spans="1:13" ht="15">
      <c r="A75" s="1">
        <v>74</v>
      </c>
      <c r="B75" s="69" t="s">
        <v>73</v>
      </c>
      <c r="C75" s="8">
        <v>23307</v>
      </c>
      <c r="D75" s="84">
        <v>25631</v>
      </c>
      <c r="E75" s="9">
        <v>25381</v>
      </c>
      <c r="F75" s="29">
        <f t="shared" si="6"/>
        <v>0.002054464475718166</v>
      </c>
      <c r="G75" s="15">
        <f t="shared" si="7"/>
        <v>0.08898614150255288</v>
      </c>
      <c r="H75" s="9">
        <f t="shared" si="8"/>
        <v>2074</v>
      </c>
      <c r="I75" s="26">
        <f t="shared" si="9"/>
        <v>0.00388904410896074</v>
      </c>
      <c r="J75" s="9">
        <v>25520.14</v>
      </c>
      <c r="K75" s="8">
        <v>25567.72</v>
      </c>
      <c r="L75" s="26">
        <f t="shared" si="10"/>
        <v>0.0018644098347423543</v>
      </c>
      <c r="M75" s="96">
        <f t="shared" si="11"/>
        <v>47.580000000001746</v>
      </c>
    </row>
    <row r="76" spans="1:13" ht="15">
      <c r="A76" s="1">
        <v>75</v>
      </c>
      <c r="B76" s="69" t="s">
        <v>74</v>
      </c>
      <c r="C76" s="8">
        <v>6647</v>
      </c>
      <c r="D76" s="84">
        <v>7357</v>
      </c>
      <c r="E76" s="9">
        <v>8046</v>
      </c>
      <c r="F76" s="29">
        <f t="shared" si="6"/>
        <v>0.0006512832895326569</v>
      </c>
      <c r="G76" s="15">
        <f t="shared" si="7"/>
        <v>0.2104708891229126</v>
      </c>
      <c r="H76" s="9">
        <f t="shared" si="8"/>
        <v>1399</v>
      </c>
      <c r="I76" s="26">
        <f t="shared" si="9"/>
        <v>0.0026233233888312804</v>
      </c>
      <c r="J76" s="9">
        <v>7704.905</v>
      </c>
      <c r="K76" s="8">
        <v>7634.558</v>
      </c>
      <c r="L76" s="26">
        <f t="shared" si="10"/>
        <v>-0.00913015799675658</v>
      </c>
      <c r="M76" s="96">
        <f t="shared" si="11"/>
        <v>-70.34699999999975</v>
      </c>
    </row>
    <row r="77" spans="1:13" ht="15">
      <c r="A77" s="1">
        <v>76</v>
      </c>
      <c r="B77" s="69" t="s">
        <v>75</v>
      </c>
      <c r="C77" s="8">
        <v>12641</v>
      </c>
      <c r="D77" s="84">
        <v>12278</v>
      </c>
      <c r="E77" s="9">
        <v>11957</v>
      </c>
      <c r="F77" s="29">
        <f t="shared" si="6"/>
        <v>0.0009678590968110836</v>
      </c>
      <c r="G77" s="15">
        <f t="shared" si="7"/>
        <v>-0.05410964322442845</v>
      </c>
      <c r="H77" s="9">
        <f t="shared" si="8"/>
        <v>-684</v>
      </c>
      <c r="I77" s="26">
        <f t="shared" si="9"/>
        <v>-0.0012825969963978527</v>
      </c>
      <c r="J77" s="9">
        <v>12108.67</v>
      </c>
      <c r="K77" s="8">
        <v>11773.86</v>
      </c>
      <c r="L77" s="26">
        <f t="shared" si="10"/>
        <v>-0.027650435596973034</v>
      </c>
      <c r="M77" s="96">
        <f t="shared" si="11"/>
        <v>-334.8099999999995</v>
      </c>
    </row>
    <row r="78" spans="1:13" ht="15">
      <c r="A78" s="1">
        <v>77</v>
      </c>
      <c r="B78" s="69" t="s">
        <v>76</v>
      </c>
      <c r="C78" s="8">
        <v>35905</v>
      </c>
      <c r="D78" s="84">
        <v>38423</v>
      </c>
      <c r="E78" s="9">
        <v>39131</v>
      </c>
      <c r="F78" s="29">
        <f t="shared" si="6"/>
        <v>0.003167457917313248</v>
      </c>
      <c r="G78" s="15">
        <f t="shared" si="7"/>
        <v>0.08984821055563293</v>
      </c>
      <c r="H78" s="9">
        <f t="shared" si="8"/>
        <v>3226</v>
      </c>
      <c r="I78" s="26">
        <f t="shared" si="9"/>
        <v>0.006049207471315018</v>
      </c>
      <c r="J78" s="9">
        <v>38697.87</v>
      </c>
      <c r="K78" s="8">
        <v>38944.69</v>
      </c>
      <c r="L78" s="26">
        <f t="shared" si="10"/>
        <v>0.00637812882207728</v>
      </c>
      <c r="M78" s="96">
        <f t="shared" si="11"/>
        <v>246.8199999999997</v>
      </c>
    </row>
    <row r="79" spans="1:13" ht="15">
      <c r="A79" s="1">
        <v>78</v>
      </c>
      <c r="B79" s="69" t="s">
        <v>77</v>
      </c>
      <c r="C79" s="8">
        <v>31931</v>
      </c>
      <c r="D79" s="84">
        <v>33580</v>
      </c>
      <c r="E79" s="9">
        <v>33531</v>
      </c>
      <c r="F79" s="29">
        <f t="shared" si="6"/>
        <v>0.0027141660429181604</v>
      </c>
      <c r="G79" s="15">
        <f t="shared" si="7"/>
        <v>0.05010804547305127</v>
      </c>
      <c r="H79" s="9">
        <f t="shared" si="8"/>
        <v>1600</v>
      </c>
      <c r="I79" s="26">
        <f t="shared" si="9"/>
        <v>0.0030002268921587197</v>
      </c>
      <c r="J79" s="9">
        <v>34065.46</v>
      </c>
      <c r="K79" s="8">
        <v>33893.75</v>
      </c>
      <c r="L79" s="26">
        <f t="shared" si="10"/>
        <v>-0.0050405895003325695</v>
      </c>
      <c r="M79" s="96">
        <f t="shared" si="11"/>
        <v>-171.70999999999913</v>
      </c>
    </row>
    <row r="80" spans="1:13" ht="15">
      <c r="A80" s="1">
        <v>79</v>
      </c>
      <c r="B80" s="69" t="s">
        <v>78</v>
      </c>
      <c r="C80" s="8">
        <v>9427</v>
      </c>
      <c r="D80" s="84">
        <v>10266</v>
      </c>
      <c r="E80" s="9">
        <v>10685</v>
      </c>
      <c r="F80" s="29">
        <f t="shared" si="6"/>
        <v>0.0008648970853413422</v>
      </c>
      <c r="G80" s="15">
        <f t="shared" si="7"/>
        <v>0.13344648350482657</v>
      </c>
      <c r="H80" s="9">
        <f t="shared" si="8"/>
        <v>1258</v>
      </c>
      <c r="I80" s="26">
        <f t="shared" si="9"/>
        <v>0.0023589283939597933</v>
      </c>
      <c r="J80" s="9">
        <v>10040.75</v>
      </c>
      <c r="K80" s="8">
        <v>10452.47</v>
      </c>
      <c r="L80" s="26">
        <f t="shared" si="10"/>
        <v>0.041004905012075724</v>
      </c>
      <c r="M80" s="96">
        <f t="shared" si="11"/>
        <v>411.71999999999935</v>
      </c>
    </row>
    <row r="81" spans="1:13" ht="15">
      <c r="A81" s="1">
        <v>80</v>
      </c>
      <c r="B81" s="69" t="s">
        <v>79</v>
      </c>
      <c r="C81" s="8">
        <v>47810</v>
      </c>
      <c r="D81" s="84">
        <v>46800</v>
      </c>
      <c r="E81" s="9">
        <v>46068</v>
      </c>
      <c r="F81" s="29">
        <f t="shared" si="6"/>
        <v>0.003728973226720164</v>
      </c>
      <c r="G81" s="15">
        <f t="shared" si="7"/>
        <v>-0.03643589207278812</v>
      </c>
      <c r="H81" s="9">
        <f t="shared" si="8"/>
        <v>-1742</v>
      </c>
      <c r="I81" s="26">
        <f t="shared" si="9"/>
        <v>-0.003266497028837806</v>
      </c>
      <c r="J81" s="9">
        <v>47041.74</v>
      </c>
      <c r="K81" s="8">
        <v>46682.57</v>
      </c>
      <c r="L81" s="26">
        <f t="shared" si="10"/>
        <v>-0.0076351342446091125</v>
      </c>
      <c r="M81" s="96">
        <f t="shared" si="11"/>
        <v>-359.16999999999825</v>
      </c>
    </row>
    <row r="82" spans="1:13" ht="15.75" thickBot="1">
      <c r="A82" s="34">
        <v>81</v>
      </c>
      <c r="B82" s="70" t="s">
        <v>80</v>
      </c>
      <c r="C82" s="8">
        <v>61504</v>
      </c>
      <c r="D82" s="84">
        <v>63658</v>
      </c>
      <c r="E82" s="9">
        <v>63857</v>
      </c>
      <c r="F82" s="29">
        <f t="shared" si="6"/>
        <v>0.005168903432722703</v>
      </c>
      <c r="G82" s="15">
        <f t="shared" si="7"/>
        <v>0.03825767429760666</v>
      </c>
      <c r="H82" s="9">
        <f t="shared" si="8"/>
        <v>2353</v>
      </c>
      <c r="I82" s="26">
        <f t="shared" si="9"/>
        <v>0.004412208673280917</v>
      </c>
      <c r="J82" s="9">
        <v>64210.63</v>
      </c>
      <c r="K82" s="51">
        <v>64253.72</v>
      </c>
      <c r="L82" s="26">
        <f t="shared" si="10"/>
        <v>0.0006710726868744908</v>
      </c>
      <c r="M82" s="96">
        <f t="shared" si="11"/>
        <v>43.09000000000378</v>
      </c>
    </row>
    <row r="83" spans="1:13" s="49" customFormat="1" ht="15.75" thickBot="1">
      <c r="A83" s="146" t="s">
        <v>273</v>
      </c>
      <c r="B83" s="147"/>
      <c r="C83" s="41">
        <v>11820778</v>
      </c>
      <c r="D83" s="40">
        <v>12262422</v>
      </c>
      <c r="E83" s="82">
        <v>12354071</v>
      </c>
      <c r="F83" s="132">
        <f t="shared" si="6"/>
        <v>1</v>
      </c>
      <c r="G83" s="133">
        <f t="shared" si="7"/>
        <v>0.04511488160931539</v>
      </c>
      <c r="H83" s="80">
        <f t="shared" si="8"/>
        <v>533293</v>
      </c>
      <c r="I83" s="134">
        <f t="shared" si="9"/>
        <v>1</v>
      </c>
      <c r="J83" s="80">
        <v>12250554</v>
      </c>
      <c r="K83" s="40">
        <v>12256764</v>
      </c>
      <c r="L83" s="134">
        <f t="shared" si="10"/>
        <v>0.0005069158504994957</v>
      </c>
      <c r="M83" s="98">
        <f t="shared" si="11"/>
        <v>6210</v>
      </c>
    </row>
    <row r="84" spans="3:13" ht="15">
      <c r="C84" s="2"/>
      <c r="D84" s="2"/>
      <c r="E84" s="2"/>
      <c r="I84" s="47"/>
      <c r="K84" s="48"/>
      <c r="L84" s="47"/>
      <c r="M84" s="4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E1">
      <pane ySplit="1" topLeftCell="A65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57" t="s">
        <v>289</v>
      </c>
      <c r="B1" s="10" t="s">
        <v>290</v>
      </c>
      <c r="C1" s="21">
        <v>41030</v>
      </c>
      <c r="D1" s="55">
        <v>41365</v>
      </c>
      <c r="E1" s="55">
        <v>41395</v>
      </c>
      <c r="F1" s="30" t="s">
        <v>287</v>
      </c>
      <c r="G1" s="31" t="s">
        <v>291</v>
      </c>
      <c r="H1" s="13" t="s">
        <v>292</v>
      </c>
      <c r="I1" s="30" t="s">
        <v>288</v>
      </c>
      <c r="J1" s="54" t="s">
        <v>280</v>
      </c>
      <c r="K1" s="54" t="s">
        <v>279</v>
      </c>
      <c r="L1" s="38" t="s">
        <v>293</v>
      </c>
      <c r="M1" s="38" t="s">
        <v>294</v>
      </c>
    </row>
    <row r="2" spans="1:13" ht="15">
      <c r="A2" s="19">
        <v>1</v>
      </c>
      <c r="B2" s="68" t="s">
        <v>0</v>
      </c>
      <c r="C2" s="75">
        <v>42273</v>
      </c>
      <c r="D2" s="11">
        <v>44126</v>
      </c>
      <c r="E2" s="7">
        <v>44419</v>
      </c>
      <c r="F2" s="28">
        <f>E2/$E$83</f>
        <v>0.022679116464633158</v>
      </c>
      <c r="G2" s="14">
        <f>(E2-C2)/C2</f>
        <v>0.05076526388001798</v>
      </c>
      <c r="H2" s="7">
        <f>E2-C2</f>
        <v>2146</v>
      </c>
      <c r="I2" s="32">
        <f>H2/$H$83</f>
        <v>0.07830973580499197</v>
      </c>
      <c r="J2" s="7">
        <v>43840.86</v>
      </c>
      <c r="K2" s="75">
        <v>44390.64</v>
      </c>
      <c r="L2" s="32">
        <f>(K2-J2)/J2</f>
        <v>0.012540356188268178</v>
      </c>
      <c r="M2" s="76">
        <f>K2-J2</f>
        <v>549.7799999999988</v>
      </c>
    </row>
    <row r="3" spans="1:13" ht="15">
      <c r="A3" s="1">
        <v>2</v>
      </c>
      <c r="B3" s="69" t="s">
        <v>1</v>
      </c>
      <c r="C3" s="8">
        <v>10196</v>
      </c>
      <c r="D3" s="12">
        <v>10528</v>
      </c>
      <c r="E3" s="9">
        <v>10584</v>
      </c>
      <c r="F3" s="29">
        <f aca="true" t="shared" si="0" ref="F3:F66">E3/$E$83</f>
        <v>0.00540389852679433</v>
      </c>
      <c r="G3" s="15">
        <f aca="true" t="shared" si="1" ref="G3:G66">(E3-C3)/C3</f>
        <v>0.03805413887799137</v>
      </c>
      <c r="H3" s="9">
        <f aca="true" t="shared" si="2" ref="H3:H66">E3-C3</f>
        <v>388</v>
      </c>
      <c r="I3" s="26">
        <f aca="true" t="shared" si="3" ref="I3:I66">H3/$H$83</f>
        <v>0.014158517004816814</v>
      </c>
      <c r="J3" s="9">
        <v>10454.83</v>
      </c>
      <c r="K3" s="8">
        <v>10490.57</v>
      </c>
      <c r="L3" s="26">
        <f aca="true" t="shared" si="4" ref="L3:L66">(K3-J3)/J3</f>
        <v>0.003418515652573957</v>
      </c>
      <c r="M3" s="77">
        <f aca="true" t="shared" si="5" ref="M3:M66">K3-J3</f>
        <v>35.73999999999978</v>
      </c>
    </row>
    <row r="4" spans="1:13" ht="15">
      <c r="A4" s="1">
        <v>3</v>
      </c>
      <c r="B4" s="69" t="s">
        <v>2</v>
      </c>
      <c r="C4" s="8">
        <v>15426</v>
      </c>
      <c r="D4" s="12">
        <v>15753</v>
      </c>
      <c r="E4" s="9">
        <v>15872</v>
      </c>
      <c r="F4" s="29">
        <f t="shared" si="0"/>
        <v>0.008103805500498829</v>
      </c>
      <c r="G4" s="15">
        <f t="shared" si="1"/>
        <v>0.02891222611175937</v>
      </c>
      <c r="H4" s="9">
        <f t="shared" si="2"/>
        <v>446</v>
      </c>
      <c r="I4" s="26">
        <f t="shared" si="3"/>
        <v>0.01627499635089768</v>
      </c>
      <c r="J4" s="9">
        <v>15833.36</v>
      </c>
      <c r="K4" s="8">
        <v>15863.62</v>
      </c>
      <c r="L4" s="26">
        <f t="shared" si="4"/>
        <v>0.0019111546759500331</v>
      </c>
      <c r="M4" s="77">
        <f t="shared" si="5"/>
        <v>30.26000000000022</v>
      </c>
    </row>
    <row r="5" spans="1:13" ht="15">
      <c r="A5" s="1">
        <v>4</v>
      </c>
      <c r="B5" s="69" t="s">
        <v>3</v>
      </c>
      <c r="C5" s="8">
        <v>5761</v>
      </c>
      <c r="D5" s="12">
        <v>5495</v>
      </c>
      <c r="E5" s="9">
        <v>5524</v>
      </c>
      <c r="F5" s="29">
        <f t="shared" si="0"/>
        <v>0.002820402065571795</v>
      </c>
      <c r="G5" s="15">
        <f t="shared" si="1"/>
        <v>-0.04113869119944454</v>
      </c>
      <c r="H5" s="9">
        <f t="shared" si="2"/>
        <v>-237</v>
      </c>
      <c r="I5" s="26">
        <f t="shared" si="3"/>
        <v>-0.00864837250036491</v>
      </c>
      <c r="J5" s="9">
        <v>5430.774</v>
      </c>
      <c r="K5" s="8">
        <v>5447.595</v>
      </c>
      <c r="L5" s="26">
        <f t="shared" si="4"/>
        <v>0.0030973485547363803</v>
      </c>
      <c r="M5" s="77">
        <f t="shared" si="5"/>
        <v>16.820999999999913</v>
      </c>
    </row>
    <row r="6" spans="1:13" ht="15">
      <c r="A6" s="1">
        <v>5</v>
      </c>
      <c r="B6" s="69" t="s">
        <v>4</v>
      </c>
      <c r="C6" s="8">
        <v>7892</v>
      </c>
      <c r="D6" s="12">
        <v>7856</v>
      </c>
      <c r="E6" s="9">
        <v>7856</v>
      </c>
      <c r="F6" s="29">
        <f t="shared" si="0"/>
        <v>0.004011056956396094</v>
      </c>
      <c r="G6" s="15">
        <f t="shared" si="1"/>
        <v>-0.00456158134820071</v>
      </c>
      <c r="H6" s="9">
        <f t="shared" si="2"/>
        <v>-36</v>
      </c>
      <c r="I6" s="26">
        <f t="shared" si="3"/>
        <v>-0.0013136768354984675</v>
      </c>
      <c r="J6" s="9">
        <v>7899.054</v>
      </c>
      <c r="K6" s="8">
        <v>7908.717</v>
      </c>
      <c r="L6" s="26">
        <f t="shared" si="4"/>
        <v>0.001223311044588321</v>
      </c>
      <c r="M6" s="77">
        <f t="shared" si="5"/>
        <v>9.662999999999556</v>
      </c>
    </row>
    <row r="7" spans="1:13" ht="15">
      <c r="A7" s="1">
        <v>6</v>
      </c>
      <c r="B7" s="69" t="s">
        <v>5</v>
      </c>
      <c r="C7" s="8">
        <v>127776</v>
      </c>
      <c r="D7" s="12">
        <v>127498</v>
      </c>
      <c r="E7" s="9">
        <v>127983</v>
      </c>
      <c r="F7" s="29">
        <f t="shared" si="0"/>
        <v>0.0653445904341193</v>
      </c>
      <c r="G7" s="15">
        <f t="shared" si="1"/>
        <v>0.001620022539444027</v>
      </c>
      <c r="H7" s="9">
        <f t="shared" si="2"/>
        <v>207</v>
      </c>
      <c r="I7" s="26">
        <f t="shared" si="3"/>
        <v>0.0075536418041161875</v>
      </c>
      <c r="J7" s="9">
        <v>126734.9</v>
      </c>
      <c r="K7" s="8">
        <v>127774.8</v>
      </c>
      <c r="L7" s="26">
        <f t="shared" si="4"/>
        <v>0.008205316767520303</v>
      </c>
      <c r="M7" s="77">
        <f t="shared" si="5"/>
        <v>1039.9000000000087</v>
      </c>
    </row>
    <row r="8" spans="1:13" ht="15">
      <c r="A8" s="1">
        <v>7</v>
      </c>
      <c r="B8" s="69" t="s">
        <v>6</v>
      </c>
      <c r="C8" s="8">
        <v>81726</v>
      </c>
      <c r="D8" s="12">
        <v>82936</v>
      </c>
      <c r="E8" s="9">
        <v>83727</v>
      </c>
      <c r="F8" s="29">
        <f t="shared" si="0"/>
        <v>0.04274869727446229</v>
      </c>
      <c r="G8" s="15">
        <f t="shared" si="1"/>
        <v>0.0244842522575435</v>
      </c>
      <c r="H8" s="9">
        <f t="shared" si="2"/>
        <v>2001</v>
      </c>
      <c r="I8" s="26">
        <f t="shared" si="3"/>
        <v>0.07301853743978981</v>
      </c>
      <c r="J8" s="9">
        <v>82318.1</v>
      </c>
      <c r="K8" s="8">
        <v>83214.62</v>
      </c>
      <c r="L8" s="26">
        <f t="shared" si="4"/>
        <v>0.01089092192361084</v>
      </c>
      <c r="M8" s="77">
        <f t="shared" si="5"/>
        <v>896.5199999999895</v>
      </c>
    </row>
    <row r="9" spans="1:13" ht="15">
      <c r="A9" s="1">
        <v>8</v>
      </c>
      <c r="B9" s="69" t="s">
        <v>7</v>
      </c>
      <c r="C9" s="8">
        <v>4763</v>
      </c>
      <c r="D9" s="12">
        <v>4705</v>
      </c>
      <c r="E9" s="9">
        <v>4707</v>
      </c>
      <c r="F9" s="29">
        <f t="shared" si="0"/>
        <v>0.0024032643958447576</v>
      </c>
      <c r="G9" s="15">
        <f t="shared" si="1"/>
        <v>-0.011757295821960948</v>
      </c>
      <c r="H9" s="9">
        <f t="shared" si="2"/>
        <v>-56</v>
      </c>
      <c r="I9" s="26">
        <f t="shared" si="3"/>
        <v>-0.0020434972996642826</v>
      </c>
      <c r="J9" s="9">
        <v>4679.955</v>
      </c>
      <c r="K9" s="8">
        <v>4704.61</v>
      </c>
      <c r="L9" s="26">
        <f t="shared" si="4"/>
        <v>0.005268213049057041</v>
      </c>
      <c r="M9" s="77">
        <f t="shared" si="5"/>
        <v>24.654999999999745</v>
      </c>
    </row>
    <row r="10" spans="1:13" ht="15">
      <c r="A10" s="1">
        <v>9</v>
      </c>
      <c r="B10" s="69" t="s">
        <v>8</v>
      </c>
      <c r="C10" s="8">
        <v>34600</v>
      </c>
      <c r="D10" s="12">
        <v>34247</v>
      </c>
      <c r="E10" s="9">
        <v>34300</v>
      </c>
      <c r="F10" s="29">
        <f t="shared" si="0"/>
        <v>0.017512634114611254</v>
      </c>
      <c r="G10" s="15">
        <f t="shared" si="1"/>
        <v>-0.008670520231213872</v>
      </c>
      <c r="H10" s="9">
        <f t="shared" si="2"/>
        <v>-300</v>
      </c>
      <c r="I10" s="26">
        <f t="shared" si="3"/>
        <v>-0.010947306962487227</v>
      </c>
      <c r="J10" s="9">
        <v>34080.47</v>
      </c>
      <c r="K10" s="8">
        <v>34119.84</v>
      </c>
      <c r="L10" s="26">
        <f t="shared" si="4"/>
        <v>0.0011552070731417536</v>
      </c>
      <c r="M10" s="77">
        <f t="shared" si="5"/>
        <v>39.36999999999534</v>
      </c>
    </row>
    <row r="11" spans="1:13" ht="15">
      <c r="A11" s="1">
        <v>10</v>
      </c>
      <c r="B11" s="69" t="s">
        <v>9</v>
      </c>
      <c r="C11" s="8">
        <v>35521</v>
      </c>
      <c r="D11" s="12">
        <v>36298</v>
      </c>
      <c r="E11" s="9">
        <v>36474</v>
      </c>
      <c r="F11" s="29">
        <f t="shared" si="0"/>
        <v>0.018622618562575247</v>
      </c>
      <c r="G11" s="15">
        <f t="shared" si="1"/>
        <v>0.02682919962838884</v>
      </c>
      <c r="H11" s="9">
        <f t="shared" si="2"/>
        <v>953</v>
      </c>
      <c r="I11" s="26">
        <f t="shared" si="3"/>
        <v>0.034775945117501095</v>
      </c>
      <c r="J11" s="9">
        <v>36066.38</v>
      </c>
      <c r="K11" s="8">
        <v>36356.86</v>
      </c>
      <c r="L11" s="26">
        <f t="shared" si="4"/>
        <v>0.008054038137456634</v>
      </c>
      <c r="M11" s="77">
        <f t="shared" si="5"/>
        <v>290.4800000000032</v>
      </c>
    </row>
    <row r="12" spans="1:13" ht="15">
      <c r="A12" s="1">
        <v>11</v>
      </c>
      <c r="B12" s="69" t="s">
        <v>10</v>
      </c>
      <c r="C12" s="8">
        <v>4306</v>
      </c>
      <c r="D12" s="12">
        <v>4250</v>
      </c>
      <c r="E12" s="9">
        <v>4254</v>
      </c>
      <c r="F12" s="29">
        <f t="shared" si="0"/>
        <v>0.0021719750881503287</v>
      </c>
      <c r="G12" s="15">
        <f t="shared" si="1"/>
        <v>-0.012076172782164421</v>
      </c>
      <c r="H12" s="9">
        <f t="shared" si="2"/>
        <v>-52</v>
      </c>
      <c r="I12" s="26">
        <f t="shared" si="3"/>
        <v>-0.0018975332068311196</v>
      </c>
      <c r="J12" s="9">
        <v>4221.935</v>
      </c>
      <c r="K12" s="8">
        <v>4231.559</v>
      </c>
      <c r="L12" s="26">
        <f t="shared" si="4"/>
        <v>0.0022795234886372707</v>
      </c>
      <c r="M12" s="77">
        <f t="shared" si="5"/>
        <v>9.623999999999796</v>
      </c>
    </row>
    <row r="13" spans="1:13" ht="15">
      <c r="A13" s="1">
        <v>12</v>
      </c>
      <c r="B13" s="69" t="s">
        <v>11</v>
      </c>
      <c r="C13" s="8">
        <v>2820</v>
      </c>
      <c r="D13" s="12">
        <v>2995</v>
      </c>
      <c r="E13" s="9">
        <v>3001</v>
      </c>
      <c r="F13" s="29">
        <f t="shared" si="0"/>
        <v>0.0015322278419226932</v>
      </c>
      <c r="G13" s="15">
        <f t="shared" si="1"/>
        <v>0.06418439716312056</v>
      </c>
      <c r="H13" s="9">
        <f t="shared" si="2"/>
        <v>181</v>
      </c>
      <c r="I13" s="26">
        <f t="shared" si="3"/>
        <v>0.006604875200700628</v>
      </c>
      <c r="J13" s="9">
        <v>2928.397</v>
      </c>
      <c r="K13" s="8">
        <v>2942.311</v>
      </c>
      <c r="L13" s="26">
        <f t="shared" si="4"/>
        <v>0.004751404949533897</v>
      </c>
      <c r="M13" s="77">
        <f t="shared" si="5"/>
        <v>13.914000000000215</v>
      </c>
    </row>
    <row r="14" spans="1:13" ht="15">
      <c r="A14" s="1">
        <v>13</v>
      </c>
      <c r="B14" s="69" t="s">
        <v>12</v>
      </c>
      <c r="C14" s="8">
        <v>4634</v>
      </c>
      <c r="D14" s="12">
        <v>4816</v>
      </c>
      <c r="E14" s="9">
        <v>4859</v>
      </c>
      <c r="F14" s="29">
        <f t="shared" si="0"/>
        <v>0.002480871404166067</v>
      </c>
      <c r="G14" s="15">
        <f t="shared" si="1"/>
        <v>0.048554164868364266</v>
      </c>
      <c r="H14" s="9">
        <f t="shared" si="2"/>
        <v>225</v>
      </c>
      <c r="I14" s="26">
        <f t="shared" si="3"/>
        <v>0.008210480221865421</v>
      </c>
      <c r="J14" s="9">
        <v>4775.965</v>
      </c>
      <c r="K14" s="8">
        <v>4840.63</v>
      </c>
      <c r="L14" s="26">
        <f t="shared" si="4"/>
        <v>0.013539672087211687</v>
      </c>
      <c r="M14" s="77">
        <f t="shared" si="5"/>
        <v>64.66499999999996</v>
      </c>
    </row>
    <row r="15" spans="1:13" ht="15">
      <c r="A15" s="1">
        <v>14</v>
      </c>
      <c r="B15" s="69" t="s">
        <v>13</v>
      </c>
      <c r="C15" s="8">
        <v>6871</v>
      </c>
      <c r="D15" s="12">
        <v>6773</v>
      </c>
      <c r="E15" s="9">
        <v>6806</v>
      </c>
      <c r="F15" s="29">
        <f t="shared" si="0"/>
        <v>0.0034749559120712597</v>
      </c>
      <c r="G15" s="15">
        <f t="shared" si="1"/>
        <v>-0.009460049483335758</v>
      </c>
      <c r="H15" s="9">
        <f t="shared" si="2"/>
        <v>-65</v>
      </c>
      <c r="I15" s="26">
        <f t="shared" si="3"/>
        <v>-0.0023719165085388993</v>
      </c>
      <c r="J15" s="9">
        <v>6755.453</v>
      </c>
      <c r="K15" s="8">
        <v>6783.621</v>
      </c>
      <c r="L15" s="26">
        <f t="shared" si="4"/>
        <v>0.004169668562567109</v>
      </c>
      <c r="M15" s="77">
        <f t="shared" si="5"/>
        <v>28.167999999999665</v>
      </c>
    </row>
    <row r="16" spans="1:13" ht="15">
      <c r="A16" s="1">
        <v>15</v>
      </c>
      <c r="B16" s="69" t="s">
        <v>14</v>
      </c>
      <c r="C16" s="8">
        <v>8461</v>
      </c>
      <c r="D16" s="12">
        <v>8757</v>
      </c>
      <c r="E16" s="9">
        <v>8781</v>
      </c>
      <c r="F16" s="29">
        <f t="shared" si="0"/>
        <v>0.004483336447825115</v>
      </c>
      <c r="G16" s="15">
        <f t="shared" si="1"/>
        <v>0.03782058858290982</v>
      </c>
      <c r="H16" s="9">
        <f t="shared" si="2"/>
        <v>320</v>
      </c>
      <c r="I16" s="26">
        <f t="shared" si="3"/>
        <v>0.011677127426653043</v>
      </c>
      <c r="J16" s="9">
        <v>8757.694</v>
      </c>
      <c r="K16" s="8">
        <v>8800.336</v>
      </c>
      <c r="L16" s="26">
        <f t="shared" si="4"/>
        <v>0.004869089968203939</v>
      </c>
      <c r="M16" s="77">
        <f t="shared" si="5"/>
        <v>42.641999999999825</v>
      </c>
    </row>
    <row r="17" spans="1:13" ht="15">
      <c r="A17" s="1">
        <v>16</v>
      </c>
      <c r="B17" s="69" t="s">
        <v>15</v>
      </c>
      <c r="C17" s="8">
        <v>73718</v>
      </c>
      <c r="D17" s="12">
        <v>78165</v>
      </c>
      <c r="E17" s="9">
        <v>78733</v>
      </c>
      <c r="F17" s="29">
        <f t="shared" si="0"/>
        <v>0.04019889859316875</v>
      </c>
      <c r="G17" s="15">
        <f t="shared" si="1"/>
        <v>0.06802951789250929</v>
      </c>
      <c r="H17" s="9">
        <f t="shared" si="2"/>
        <v>5015</v>
      </c>
      <c r="I17" s="26">
        <f t="shared" si="3"/>
        <v>0.18300248138957817</v>
      </c>
      <c r="J17" s="9">
        <v>77894.13</v>
      </c>
      <c r="K17" s="8">
        <v>78556.55</v>
      </c>
      <c r="L17" s="26">
        <f t="shared" si="4"/>
        <v>0.008504106792129243</v>
      </c>
      <c r="M17" s="77">
        <f t="shared" si="5"/>
        <v>662.4199999999983</v>
      </c>
    </row>
    <row r="18" spans="1:13" ht="15">
      <c r="A18" s="1">
        <v>17</v>
      </c>
      <c r="B18" s="69" t="s">
        <v>16</v>
      </c>
      <c r="C18" s="8">
        <v>16078</v>
      </c>
      <c r="D18" s="12">
        <v>16398</v>
      </c>
      <c r="E18" s="9">
        <v>16437</v>
      </c>
      <c r="F18" s="29">
        <f t="shared" si="0"/>
        <v>0.008392278919587907</v>
      </c>
      <c r="G18" s="15">
        <f t="shared" si="1"/>
        <v>0.022328647841771364</v>
      </c>
      <c r="H18" s="9">
        <f t="shared" si="2"/>
        <v>359</v>
      </c>
      <c r="I18" s="26">
        <f t="shared" si="3"/>
        <v>0.013100277331776383</v>
      </c>
      <c r="J18" s="9">
        <v>16526.8</v>
      </c>
      <c r="K18" s="8">
        <v>16569.07</v>
      </c>
      <c r="L18" s="26">
        <f t="shared" si="4"/>
        <v>0.00255766391557957</v>
      </c>
      <c r="M18" s="77">
        <f t="shared" si="5"/>
        <v>42.27000000000044</v>
      </c>
    </row>
    <row r="19" spans="1:13" ht="15">
      <c r="A19" s="1">
        <v>18</v>
      </c>
      <c r="B19" s="69" t="s">
        <v>17</v>
      </c>
      <c r="C19" s="8">
        <v>2837</v>
      </c>
      <c r="D19" s="12">
        <v>2937</v>
      </c>
      <c r="E19" s="9">
        <v>2943</v>
      </c>
      <c r="F19" s="29">
        <f t="shared" si="0"/>
        <v>0.0015026146413790356</v>
      </c>
      <c r="G19" s="15">
        <f t="shared" si="1"/>
        <v>0.037363412054987666</v>
      </c>
      <c r="H19" s="9">
        <f t="shared" si="2"/>
        <v>106</v>
      </c>
      <c r="I19" s="26">
        <f t="shared" si="3"/>
        <v>0.0038680484600788208</v>
      </c>
      <c r="J19" s="9">
        <v>2923.187</v>
      </c>
      <c r="K19" s="8">
        <v>2942.613</v>
      </c>
      <c r="L19" s="26">
        <f t="shared" si="4"/>
        <v>0.006645486587070868</v>
      </c>
      <c r="M19" s="77">
        <f t="shared" si="5"/>
        <v>19.42599999999993</v>
      </c>
    </row>
    <row r="20" spans="1:13" ht="15">
      <c r="A20" s="1">
        <v>19</v>
      </c>
      <c r="B20" s="69" t="s">
        <v>18</v>
      </c>
      <c r="C20" s="8">
        <v>12045</v>
      </c>
      <c r="D20" s="12">
        <v>12198</v>
      </c>
      <c r="E20" s="9">
        <v>12244</v>
      </c>
      <c r="F20" s="29">
        <f t="shared" si="0"/>
        <v>0.006251448749250735</v>
      </c>
      <c r="G20" s="15">
        <f t="shared" si="1"/>
        <v>0.016521378165213783</v>
      </c>
      <c r="H20" s="9">
        <f t="shared" si="2"/>
        <v>199</v>
      </c>
      <c r="I20" s="26">
        <f t="shared" si="3"/>
        <v>0.007261713618449861</v>
      </c>
      <c r="J20" s="9">
        <v>12172.27</v>
      </c>
      <c r="K20" s="8">
        <v>12236.07</v>
      </c>
      <c r="L20" s="26">
        <f t="shared" si="4"/>
        <v>0.0052414216904488045</v>
      </c>
      <c r="M20" s="77">
        <f t="shared" si="5"/>
        <v>63.79999999999927</v>
      </c>
    </row>
    <row r="21" spans="1:13" ht="15">
      <c r="A21" s="1">
        <v>20</v>
      </c>
      <c r="B21" s="69" t="s">
        <v>19</v>
      </c>
      <c r="C21" s="8">
        <v>34722</v>
      </c>
      <c r="D21" s="12">
        <v>35270</v>
      </c>
      <c r="E21" s="9">
        <v>35442</v>
      </c>
      <c r="F21" s="29">
        <f t="shared" si="0"/>
        <v>0.01809570782186741</v>
      </c>
      <c r="G21" s="15">
        <f t="shared" si="1"/>
        <v>0.020736132711249352</v>
      </c>
      <c r="H21" s="9">
        <f t="shared" si="2"/>
        <v>720</v>
      </c>
      <c r="I21" s="26">
        <f t="shared" si="3"/>
        <v>0.026273536709969347</v>
      </c>
      <c r="J21" s="9">
        <v>35088.94</v>
      </c>
      <c r="K21" s="8">
        <v>35335.49</v>
      </c>
      <c r="L21" s="26">
        <f t="shared" si="4"/>
        <v>0.007026430550481024</v>
      </c>
      <c r="M21" s="77">
        <f t="shared" si="5"/>
        <v>246.54999999999563</v>
      </c>
    </row>
    <row r="22" spans="1:13" ht="15">
      <c r="A22" s="1">
        <v>21</v>
      </c>
      <c r="B22" s="69" t="s">
        <v>20</v>
      </c>
      <c r="C22" s="8">
        <v>12128</v>
      </c>
      <c r="D22" s="12">
        <v>9852</v>
      </c>
      <c r="E22" s="9">
        <v>9875</v>
      </c>
      <c r="F22" s="29">
        <f t="shared" si="0"/>
        <v>0.005041902678769275</v>
      </c>
      <c r="G22" s="15">
        <f t="shared" si="1"/>
        <v>-0.1857684696569921</v>
      </c>
      <c r="H22" s="9">
        <f t="shared" si="2"/>
        <v>-2253</v>
      </c>
      <c r="I22" s="26">
        <f t="shared" si="3"/>
        <v>-0.08221427528827908</v>
      </c>
      <c r="J22" s="9">
        <v>9619.601</v>
      </c>
      <c r="K22" s="8">
        <v>9712.328</v>
      </c>
      <c r="L22" s="26">
        <f t="shared" si="4"/>
        <v>0.009639381092833159</v>
      </c>
      <c r="M22" s="77">
        <f t="shared" si="5"/>
        <v>92.72699999999895</v>
      </c>
    </row>
    <row r="23" spans="1:13" ht="15">
      <c r="A23" s="1">
        <v>22</v>
      </c>
      <c r="B23" s="69" t="s">
        <v>21</v>
      </c>
      <c r="C23" s="8">
        <v>11119</v>
      </c>
      <c r="D23" s="12">
        <v>11298</v>
      </c>
      <c r="E23" s="9">
        <v>11355</v>
      </c>
      <c r="F23" s="29">
        <f t="shared" si="0"/>
        <v>0.005797549865055708</v>
      </c>
      <c r="G23" s="15">
        <f t="shared" si="1"/>
        <v>0.021224930299487365</v>
      </c>
      <c r="H23" s="9">
        <f t="shared" si="2"/>
        <v>236</v>
      </c>
      <c r="I23" s="26">
        <f t="shared" si="3"/>
        <v>0.00861188147715662</v>
      </c>
      <c r="J23" s="9">
        <v>11318.28</v>
      </c>
      <c r="K23" s="8">
        <v>11375.02</v>
      </c>
      <c r="L23" s="26">
        <f t="shared" si="4"/>
        <v>0.005013129203377172</v>
      </c>
      <c r="M23" s="77">
        <f t="shared" si="5"/>
        <v>56.73999999999978</v>
      </c>
    </row>
    <row r="24" spans="1:13" ht="15">
      <c r="A24" s="1">
        <v>23</v>
      </c>
      <c r="B24" s="69" t="s">
        <v>22</v>
      </c>
      <c r="C24" s="8">
        <v>9448</v>
      </c>
      <c r="D24" s="12">
        <v>9848</v>
      </c>
      <c r="E24" s="9">
        <v>9887</v>
      </c>
      <c r="F24" s="29">
        <f t="shared" si="0"/>
        <v>0.0050480295478472735</v>
      </c>
      <c r="G24" s="15">
        <f t="shared" si="1"/>
        <v>0.04646486028789162</v>
      </c>
      <c r="H24" s="9">
        <f t="shared" si="2"/>
        <v>439</v>
      </c>
      <c r="I24" s="26">
        <f t="shared" si="3"/>
        <v>0.016019559188439645</v>
      </c>
      <c r="J24" s="9">
        <v>9906.919</v>
      </c>
      <c r="K24" s="8">
        <v>9958.307</v>
      </c>
      <c r="L24" s="26">
        <f t="shared" si="4"/>
        <v>0.00518708187681769</v>
      </c>
      <c r="M24" s="77">
        <f t="shared" si="5"/>
        <v>51.38800000000083</v>
      </c>
    </row>
    <row r="25" spans="1:13" ht="15">
      <c r="A25" s="1">
        <v>24</v>
      </c>
      <c r="B25" s="69" t="s">
        <v>23</v>
      </c>
      <c r="C25" s="8">
        <v>4353</v>
      </c>
      <c r="D25" s="12">
        <v>4230</v>
      </c>
      <c r="E25" s="9">
        <v>4243</v>
      </c>
      <c r="F25" s="29">
        <f t="shared" si="0"/>
        <v>0.0021663587914954974</v>
      </c>
      <c r="G25" s="15">
        <f t="shared" si="1"/>
        <v>-0.02526992878474615</v>
      </c>
      <c r="H25" s="9">
        <f t="shared" si="2"/>
        <v>-110</v>
      </c>
      <c r="I25" s="26">
        <f t="shared" si="3"/>
        <v>-0.0040140125529119835</v>
      </c>
      <c r="J25" s="9">
        <v>4225.244</v>
      </c>
      <c r="K25" s="8">
        <v>4245.707</v>
      </c>
      <c r="L25" s="26">
        <f t="shared" si="4"/>
        <v>0.004843033917094646</v>
      </c>
      <c r="M25" s="77">
        <f t="shared" si="5"/>
        <v>20.463000000000648</v>
      </c>
    </row>
    <row r="26" spans="1:13" ht="15">
      <c r="A26" s="1">
        <v>25</v>
      </c>
      <c r="B26" s="69" t="s">
        <v>24</v>
      </c>
      <c r="C26" s="8">
        <v>12472</v>
      </c>
      <c r="D26" s="12">
        <v>12344</v>
      </c>
      <c r="E26" s="9">
        <v>12391</v>
      </c>
      <c r="F26" s="29">
        <f t="shared" si="0"/>
        <v>0.006326502895456212</v>
      </c>
      <c r="G26" s="15">
        <f t="shared" si="1"/>
        <v>-0.006494547787042977</v>
      </c>
      <c r="H26" s="9">
        <f t="shared" si="2"/>
        <v>-81</v>
      </c>
      <c r="I26" s="26">
        <f t="shared" si="3"/>
        <v>-0.0029557728798715517</v>
      </c>
      <c r="J26" s="9">
        <v>12269.22</v>
      </c>
      <c r="K26" s="8">
        <v>12314.89</v>
      </c>
      <c r="L26" s="26">
        <f t="shared" si="4"/>
        <v>0.0037223230164590802</v>
      </c>
      <c r="M26" s="77">
        <f t="shared" si="5"/>
        <v>45.67000000000007</v>
      </c>
    </row>
    <row r="27" spans="1:13" ht="15">
      <c r="A27" s="1">
        <v>26</v>
      </c>
      <c r="B27" s="69" t="s">
        <v>25</v>
      </c>
      <c r="C27" s="8">
        <v>17937</v>
      </c>
      <c r="D27" s="12">
        <v>15926</v>
      </c>
      <c r="E27" s="9">
        <v>15870</v>
      </c>
      <c r="F27" s="29">
        <f t="shared" si="0"/>
        <v>0.008102784355652497</v>
      </c>
      <c r="G27" s="15">
        <f t="shared" si="1"/>
        <v>-0.1152366616491052</v>
      </c>
      <c r="H27" s="9">
        <f t="shared" si="2"/>
        <v>-2067</v>
      </c>
      <c r="I27" s="26">
        <f t="shared" si="3"/>
        <v>-0.075426944971537</v>
      </c>
      <c r="J27" s="9">
        <v>15856</v>
      </c>
      <c r="K27" s="8">
        <v>15699.37</v>
      </c>
      <c r="L27" s="26">
        <f t="shared" si="4"/>
        <v>-0.009878279515640716</v>
      </c>
      <c r="M27" s="77">
        <f t="shared" si="5"/>
        <v>-156.6299999999992</v>
      </c>
    </row>
    <row r="28" spans="1:13" ht="15">
      <c r="A28" s="1">
        <v>27</v>
      </c>
      <c r="B28" s="69" t="s">
        <v>26</v>
      </c>
      <c r="C28" s="8">
        <v>38604</v>
      </c>
      <c r="D28" s="12">
        <v>39968</v>
      </c>
      <c r="E28" s="9">
        <v>40264</v>
      </c>
      <c r="F28" s="29">
        <f t="shared" si="0"/>
        <v>0.020557688046376314</v>
      </c>
      <c r="G28" s="15">
        <f t="shared" si="1"/>
        <v>0.04300072531343902</v>
      </c>
      <c r="H28" s="9">
        <f t="shared" si="2"/>
        <v>1660</v>
      </c>
      <c r="I28" s="26">
        <f t="shared" si="3"/>
        <v>0.06057509852576266</v>
      </c>
      <c r="J28" s="9">
        <v>39952.97</v>
      </c>
      <c r="K28" s="8">
        <v>40106.26</v>
      </c>
      <c r="L28" s="26">
        <f t="shared" si="4"/>
        <v>0.003836761071830226</v>
      </c>
      <c r="M28" s="77">
        <f t="shared" si="5"/>
        <v>153.29000000000087</v>
      </c>
    </row>
    <row r="29" spans="1:13" ht="15">
      <c r="A29" s="1">
        <v>28</v>
      </c>
      <c r="B29" s="69" t="s">
        <v>27</v>
      </c>
      <c r="C29" s="8">
        <v>9146</v>
      </c>
      <c r="D29" s="12">
        <v>9086</v>
      </c>
      <c r="E29" s="9">
        <v>9113</v>
      </c>
      <c r="F29" s="29">
        <f t="shared" si="0"/>
        <v>0.0046528464923163955</v>
      </c>
      <c r="G29" s="15">
        <f t="shared" si="1"/>
        <v>-0.0036081347036956046</v>
      </c>
      <c r="H29" s="9">
        <f t="shared" si="2"/>
        <v>-33</v>
      </c>
      <c r="I29" s="26">
        <f t="shared" si="3"/>
        <v>-0.001204203765873595</v>
      </c>
      <c r="J29" s="9">
        <v>9104.762</v>
      </c>
      <c r="K29" s="8">
        <v>9118.819</v>
      </c>
      <c r="L29" s="26">
        <f t="shared" si="4"/>
        <v>0.0015439173478668502</v>
      </c>
      <c r="M29" s="77">
        <f t="shared" si="5"/>
        <v>14.05699999999888</v>
      </c>
    </row>
    <row r="30" spans="1:13" ht="15">
      <c r="A30" s="1">
        <v>29</v>
      </c>
      <c r="B30" s="69" t="s">
        <v>28</v>
      </c>
      <c r="C30" s="8">
        <v>2494</v>
      </c>
      <c r="D30" s="12">
        <v>2512</v>
      </c>
      <c r="E30" s="9">
        <v>2532</v>
      </c>
      <c r="F30" s="29">
        <f t="shared" si="0"/>
        <v>0.0012927693754576006</v>
      </c>
      <c r="G30" s="15">
        <f t="shared" si="1"/>
        <v>0.015236567762630313</v>
      </c>
      <c r="H30" s="9">
        <f t="shared" si="2"/>
        <v>38</v>
      </c>
      <c r="I30" s="26">
        <f t="shared" si="3"/>
        <v>0.0013866588819150488</v>
      </c>
      <c r="J30" s="9">
        <v>2513.002</v>
      </c>
      <c r="K30" s="8">
        <v>2536.49</v>
      </c>
      <c r="L30" s="26">
        <f t="shared" si="4"/>
        <v>0.009346590253409996</v>
      </c>
      <c r="M30" s="77">
        <f t="shared" si="5"/>
        <v>23.48799999999983</v>
      </c>
    </row>
    <row r="31" spans="1:13" ht="15">
      <c r="A31" s="1">
        <v>30</v>
      </c>
      <c r="B31" s="69" t="s">
        <v>29</v>
      </c>
      <c r="C31" s="8">
        <v>3186</v>
      </c>
      <c r="D31" s="12">
        <v>3121</v>
      </c>
      <c r="E31" s="9">
        <v>3136</v>
      </c>
      <c r="F31" s="29">
        <f t="shared" si="0"/>
        <v>0.001601155119050172</v>
      </c>
      <c r="G31" s="15">
        <f t="shared" si="1"/>
        <v>-0.015693659761456372</v>
      </c>
      <c r="H31" s="9">
        <f t="shared" si="2"/>
        <v>-50</v>
      </c>
      <c r="I31" s="26">
        <f t="shared" si="3"/>
        <v>-0.001824551160414538</v>
      </c>
      <c r="J31" s="9">
        <v>3125.433</v>
      </c>
      <c r="K31" s="8">
        <v>3151.324</v>
      </c>
      <c r="L31" s="26">
        <f t="shared" si="4"/>
        <v>0.008283972172815759</v>
      </c>
      <c r="M31" s="77">
        <f t="shared" si="5"/>
        <v>25.891000000000076</v>
      </c>
    </row>
    <row r="32" spans="1:13" ht="15">
      <c r="A32" s="1">
        <v>31</v>
      </c>
      <c r="B32" s="69" t="s">
        <v>30</v>
      </c>
      <c r="C32" s="8">
        <v>36948</v>
      </c>
      <c r="D32" s="12">
        <v>37674</v>
      </c>
      <c r="E32" s="9">
        <v>37767</v>
      </c>
      <c r="F32" s="29">
        <f t="shared" si="0"/>
        <v>0.019282788705729543</v>
      </c>
      <c r="G32" s="15">
        <f t="shared" si="1"/>
        <v>0.02216628775576486</v>
      </c>
      <c r="H32" s="9">
        <f t="shared" si="2"/>
        <v>819</v>
      </c>
      <c r="I32" s="26">
        <f t="shared" si="3"/>
        <v>0.02988614800759013</v>
      </c>
      <c r="J32" s="9">
        <v>37669.91</v>
      </c>
      <c r="K32" s="8">
        <v>37956.92</v>
      </c>
      <c r="L32" s="26">
        <f t="shared" si="4"/>
        <v>0.007619078463420665</v>
      </c>
      <c r="M32" s="77">
        <f t="shared" si="5"/>
        <v>287.00999999999476</v>
      </c>
    </row>
    <row r="33" spans="1:13" ht="15">
      <c r="A33" s="1">
        <v>32</v>
      </c>
      <c r="B33" s="69" t="s">
        <v>31</v>
      </c>
      <c r="C33" s="8">
        <v>11036</v>
      </c>
      <c r="D33" s="12">
        <v>10769</v>
      </c>
      <c r="E33" s="9">
        <v>10847</v>
      </c>
      <c r="F33" s="29">
        <f t="shared" si="0"/>
        <v>0.005538179074087122</v>
      </c>
      <c r="G33" s="15">
        <f t="shared" si="1"/>
        <v>-0.017125770206596592</v>
      </c>
      <c r="H33" s="9">
        <f t="shared" si="2"/>
        <v>-189</v>
      </c>
      <c r="I33" s="26">
        <f t="shared" si="3"/>
        <v>-0.006896803386366954</v>
      </c>
      <c r="J33" s="9">
        <v>10869.24</v>
      </c>
      <c r="K33" s="8">
        <v>10874.68</v>
      </c>
      <c r="L33" s="26">
        <f t="shared" si="4"/>
        <v>0.0005004949748096931</v>
      </c>
      <c r="M33" s="77">
        <f t="shared" si="5"/>
        <v>5.440000000000509</v>
      </c>
    </row>
    <row r="34" spans="1:13" ht="15">
      <c r="A34" s="1">
        <v>33</v>
      </c>
      <c r="B34" s="69" t="s">
        <v>32</v>
      </c>
      <c r="C34" s="8">
        <v>43787</v>
      </c>
      <c r="D34" s="12">
        <v>42839</v>
      </c>
      <c r="E34" s="9">
        <v>42836</v>
      </c>
      <c r="F34" s="29">
        <f t="shared" si="0"/>
        <v>0.021870880318760576</v>
      </c>
      <c r="G34" s="15">
        <f t="shared" si="1"/>
        <v>-0.02171877497887501</v>
      </c>
      <c r="H34" s="9">
        <f t="shared" si="2"/>
        <v>-951</v>
      </c>
      <c r="I34" s="26">
        <f t="shared" si="3"/>
        <v>-0.03470296307108452</v>
      </c>
      <c r="J34" s="9">
        <v>42850.42</v>
      </c>
      <c r="K34" s="8">
        <v>42853.24</v>
      </c>
      <c r="L34" s="26">
        <f t="shared" si="4"/>
        <v>6.581032344606446E-05</v>
      </c>
      <c r="M34" s="77">
        <f t="shared" si="5"/>
        <v>2.819999999999709</v>
      </c>
    </row>
    <row r="35" spans="1:13" ht="15">
      <c r="A35" s="1">
        <v>34</v>
      </c>
      <c r="B35" s="69" t="s">
        <v>33</v>
      </c>
      <c r="C35" s="8">
        <v>475924</v>
      </c>
      <c r="D35" s="12">
        <v>480822</v>
      </c>
      <c r="E35" s="9">
        <v>482943</v>
      </c>
      <c r="F35" s="29">
        <f t="shared" si="0"/>
        <v>0.2465773777613033</v>
      </c>
      <c r="G35" s="15">
        <f t="shared" si="1"/>
        <v>0.014748153066455988</v>
      </c>
      <c r="H35" s="9">
        <f t="shared" si="2"/>
        <v>7019</v>
      </c>
      <c r="I35" s="26">
        <f t="shared" si="3"/>
        <v>0.25613049189899284</v>
      </c>
      <c r="J35" s="9">
        <v>473359.8</v>
      </c>
      <c r="K35" s="8">
        <v>473954</v>
      </c>
      <c r="L35" s="26">
        <f t="shared" si="4"/>
        <v>0.0012552819229685573</v>
      </c>
      <c r="M35" s="77">
        <f t="shared" si="5"/>
        <v>594.2000000000116</v>
      </c>
    </row>
    <row r="36" spans="1:13" ht="15">
      <c r="A36" s="1">
        <v>35</v>
      </c>
      <c r="B36" s="69" t="s">
        <v>34</v>
      </c>
      <c r="C36" s="8">
        <v>120594</v>
      </c>
      <c r="D36" s="12">
        <v>117186</v>
      </c>
      <c r="E36" s="9">
        <v>117548</v>
      </c>
      <c r="F36" s="29">
        <f t="shared" si="0"/>
        <v>0.060016767198376786</v>
      </c>
      <c r="G36" s="15">
        <f t="shared" si="1"/>
        <v>-0.025258304724944856</v>
      </c>
      <c r="H36" s="9">
        <f t="shared" si="2"/>
        <v>-3046</v>
      </c>
      <c r="I36" s="26">
        <f t="shared" si="3"/>
        <v>-0.11115165669245365</v>
      </c>
      <c r="J36" s="9">
        <v>116008.4</v>
      </c>
      <c r="K36" s="8">
        <v>116606.1</v>
      </c>
      <c r="L36" s="26">
        <f t="shared" si="4"/>
        <v>0.005152213115602074</v>
      </c>
      <c r="M36" s="77">
        <f t="shared" si="5"/>
        <v>597.7000000000116</v>
      </c>
    </row>
    <row r="37" spans="1:13" ht="15">
      <c r="A37" s="1">
        <v>36</v>
      </c>
      <c r="B37" s="69" t="s">
        <v>35</v>
      </c>
      <c r="C37" s="8">
        <v>4541</v>
      </c>
      <c r="D37" s="12">
        <v>4596</v>
      </c>
      <c r="E37" s="9">
        <v>4618</v>
      </c>
      <c r="F37" s="29">
        <f t="shared" si="0"/>
        <v>0.002357823450182938</v>
      </c>
      <c r="G37" s="15">
        <f t="shared" si="1"/>
        <v>0.016956617485135432</v>
      </c>
      <c r="H37" s="9">
        <f t="shared" si="2"/>
        <v>77</v>
      </c>
      <c r="I37" s="26">
        <f t="shared" si="3"/>
        <v>0.0028098087870383885</v>
      </c>
      <c r="J37" s="9">
        <v>4571.108</v>
      </c>
      <c r="K37" s="8">
        <v>4619.786</v>
      </c>
      <c r="L37" s="26">
        <f t="shared" si="4"/>
        <v>0.010649059265280952</v>
      </c>
      <c r="M37" s="77">
        <f t="shared" si="5"/>
        <v>48.677999999999884</v>
      </c>
    </row>
    <row r="38" spans="1:13" ht="15">
      <c r="A38" s="1">
        <v>37</v>
      </c>
      <c r="B38" s="69" t="s">
        <v>36</v>
      </c>
      <c r="C38" s="8">
        <v>9282</v>
      </c>
      <c r="D38" s="12">
        <v>9457</v>
      </c>
      <c r="E38" s="9">
        <v>9553</v>
      </c>
      <c r="F38" s="29">
        <f t="shared" si="0"/>
        <v>0.0048774983585096595</v>
      </c>
      <c r="G38" s="15">
        <f t="shared" si="1"/>
        <v>0.029196293902176255</v>
      </c>
      <c r="H38" s="9">
        <f t="shared" si="2"/>
        <v>271</v>
      </c>
      <c r="I38" s="26">
        <f t="shared" si="3"/>
        <v>0.009889067289446796</v>
      </c>
      <c r="J38" s="9">
        <v>9456.696</v>
      </c>
      <c r="K38" s="8">
        <v>9527.853</v>
      </c>
      <c r="L38" s="26">
        <f t="shared" si="4"/>
        <v>0.007524509617312351</v>
      </c>
      <c r="M38" s="77">
        <f t="shared" si="5"/>
        <v>71.15699999999924</v>
      </c>
    </row>
    <row r="39" spans="1:13" ht="15">
      <c r="A39" s="1">
        <v>38</v>
      </c>
      <c r="B39" s="69" t="s">
        <v>37</v>
      </c>
      <c r="C39" s="8">
        <v>29853</v>
      </c>
      <c r="D39" s="12">
        <v>30400</v>
      </c>
      <c r="E39" s="9">
        <v>30476</v>
      </c>
      <c r="F39" s="29">
        <f t="shared" si="0"/>
        <v>0.015560205168422525</v>
      </c>
      <c r="G39" s="15">
        <f t="shared" si="1"/>
        <v>0.020868924396208088</v>
      </c>
      <c r="H39" s="9">
        <f t="shared" si="2"/>
        <v>623</v>
      </c>
      <c r="I39" s="26">
        <f t="shared" si="3"/>
        <v>0.022733907458765145</v>
      </c>
      <c r="J39" s="9">
        <v>30492.91</v>
      </c>
      <c r="K39" s="8">
        <v>30612.1</v>
      </c>
      <c r="L39" s="26">
        <f t="shared" si="4"/>
        <v>0.003908777483027979</v>
      </c>
      <c r="M39" s="77">
        <f t="shared" si="5"/>
        <v>119.18999999999869</v>
      </c>
    </row>
    <row r="40" spans="1:13" ht="15">
      <c r="A40" s="1">
        <v>39</v>
      </c>
      <c r="B40" s="69" t="s">
        <v>38</v>
      </c>
      <c r="C40" s="8">
        <v>9700</v>
      </c>
      <c r="D40" s="12">
        <v>9756</v>
      </c>
      <c r="E40" s="9">
        <v>9758</v>
      </c>
      <c r="F40" s="29">
        <f t="shared" si="0"/>
        <v>0.004982165705258794</v>
      </c>
      <c r="G40" s="15">
        <f t="shared" si="1"/>
        <v>0.005979381443298969</v>
      </c>
      <c r="H40" s="9">
        <f t="shared" si="2"/>
        <v>58</v>
      </c>
      <c r="I40" s="26">
        <f t="shared" si="3"/>
        <v>0.002116479346080864</v>
      </c>
      <c r="J40" s="9">
        <v>9778.211</v>
      </c>
      <c r="K40" s="8">
        <v>9794.567</v>
      </c>
      <c r="L40" s="26">
        <f t="shared" si="4"/>
        <v>0.0016726986153192817</v>
      </c>
      <c r="M40" s="77">
        <f t="shared" si="5"/>
        <v>16.355999999999767</v>
      </c>
    </row>
    <row r="41" spans="1:13" ht="15">
      <c r="A41" s="1">
        <v>40</v>
      </c>
      <c r="B41" s="69" t="s">
        <v>39</v>
      </c>
      <c r="C41" s="8">
        <v>5393</v>
      </c>
      <c r="D41" s="12">
        <v>5310</v>
      </c>
      <c r="E41" s="9">
        <v>5368</v>
      </c>
      <c r="F41" s="29">
        <f t="shared" si="0"/>
        <v>0.0027407527675578198</v>
      </c>
      <c r="G41" s="15">
        <f t="shared" si="1"/>
        <v>-0.004635638791025403</v>
      </c>
      <c r="H41" s="9">
        <f t="shared" si="2"/>
        <v>-25</v>
      </c>
      <c r="I41" s="26">
        <f t="shared" si="3"/>
        <v>-0.000912275580207269</v>
      </c>
      <c r="J41" s="9">
        <v>5345.929</v>
      </c>
      <c r="K41" s="8">
        <v>5388.796</v>
      </c>
      <c r="L41" s="26">
        <f t="shared" si="4"/>
        <v>0.008018625013538375</v>
      </c>
      <c r="M41" s="77">
        <f t="shared" si="5"/>
        <v>42.86700000000019</v>
      </c>
    </row>
    <row r="42" spans="1:13" ht="15">
      <c r="A42" s="1">
        <v>41</v>
      </c>
      <c r="B42" s="69" t="s">
        <v>40</v>
      </c>
      <c r="C42" s="8">
        <v>34239</v>
      </c>
      <c r="D42" s="12">
        <v>32374</v>
      </c>
      <c r="E42" s="9">
        <v>32364</v>
      </c>
      <c r="F42" s="29">
        <f t="shared" si="0"/>
        <v>0.016524165903360893</v>
      </c>
      <c r="G42" s="15">
        <f t="shared" si="1"/>
        <v>-0.05476211337947954</v>
      </c>
      <c r="H42" s="9">
        <f t="shared" si="2"/>
        <v>-1875</v>
      </c>
      <c r="I42" s="26">
        <f t="shared" si="3"/>
        <v>-0.06842066851554518</v>
      </c>
      <c r="J42" s="9">
        <v>32199.08</v>
      </c>
      <c r="K42" s="8">
        <v>32163.31</v>
      </c>
      <c r="L42" s="26">
        <f t="shared" si="4"/>
        <v>-0.001110901305254698</v>
      </c>
      <c r="M42" s="77">
        <f t="shared" si="5"/>
        <v>-35.77000000000044</v>
      </c>
    </row>
    <row r="43" spans="1:13" ht="15">
      <c r="A43" s="1">
        <v>42</v>
      </c>
      <c r="B43" s="69" t="s">
        <v>41</v>
      </c>
      <c r="C43" s="8">
        <v>55212</v>
      </c>
      <c r="D43" s="12">
        <v>56488</v>
      </c>
      <c r="E43" s="9">
        <v>56926</v>
      </c>
      <c r="F43" s="29">
        <f t="shared" si="0"/>
        <v>0.029064845761176687</v>
      </c>
      <c r="G43" s="15">
        <f t="shared" si="1"/>
        <v>0.031043975947257843</v>
      </c>
      <c r="H43" s="9">
        <f t="shared" si="2"/>
        <v>1714</v>
      </c>
      <c r="I43" s="26">
        <f t="shared" si="3"/>
        <v>0.06254561377901037</v>
      </c>
      <c r="J43" s="9">
        <v>56665.38</v>
      </c>
      <c r="K43" s="8">
        <v>57011.62</v>
      </c>
      <c r="L43" s="26">
        <f t="shared" si="4"/>
        <v>0.006110256385821559</v>
      </c>
      <c r="M43" s="77">
        <f t="shared" si="5"/>
        <v>346.24000000000524</v>
      </c>
    </row>
    <row r="44" spans="1:13" ht="15">
      <c r="A44" s="1">
        <v>43</v>
      </c>
      <c r="B44" s="69" t="s">
        <v>42</v>
      </c>
      <c r="C44" s="8">
        <v>11891</v>
      </c>
      <c r="D44" s="12">
        <v>12659</v>
      </c>
      <c r="E44" s="9">
        <v>12699</v>
      </c>
      <c r="F44" s="29">
        <f t="shared" si="0"/>
        <v>0.006483759201791496</v>
      </c>
      <c r="G44" s="15">
        <f t="shared" si="1"/>
        <v>0.0679505508367673</v>
      </c>
      <c r="H44" s="9">
        <f t="shared" si="2"/>
        <v>808</v>
      </c>
      <c r="I44" s="26">
        <f t="shared" si="3"/>
        <v>0.029484746752298934</v>
      </c>
      <c r="J44" s="9">
        <v>12683.33</v>
      </c>
      <c r="K44" s="8">
        <v>12771.34</v>
      </c>
      <c r="L44" s="26">
        <f t="shared" si="4"/>
        <v>0.00693902941893022</v>
      </c>
      <c r="M44" s="77">
        <f t="shared" si="5"/>
        <v>88.01000000000022</v>
      </c>
    </row>
    <row r="45" spans="1:13" ht="15">
      <c r="A45" s="1">
        <v>44</v>
      </c>
      <c r="B45" s="69" t="s">
        <v>43</v>
      </c>
      <c r="C45" s="8">
        <v>14566</v>
      </c>
      <c r="D45" s="12">
        <v>15120</v>
      </c>
      <c r="E45" s="9">
        <v>15335</v>
      </c>
      <c r="F45" s="29">
        <f t="shared" si="0"/>
        <v>0.007829628109258415</v>
      </c>
      <c r="G45" s="15">
        <f t="shared" si="1"/>
        <v>0.052794178223259644</v>
      </c>
      <c r="H45" s="9">
        <f t="shared" si="2"/>
        <v>769</v>
      </c>
      <c r="I45" s="26">
        <f t="shared" si="3"/>
        <v>0.028061596847175595</v>
      </c>
      <c r="J45" s="9">
        <v>15071.42</v>
      </c>
      <c r="K45" s="8">
        <v>15295.34</v>
      </c>
      <c r="L45" s="26">
        <f t="shared" si="4"/>
        <v>0.014857259634460461</v>
      </c>
      <c r="M45" s="77">
        <f t="shared" si="5"/>
        <v>223.92000000000007</v>
      </c>
    </row>
    <row r="46" spans="1:13" ht="15">
      <c r="A46" s="1">
        <v>45</v>
      </c>
      <c r="B46" s="69" t="s">
        <v>44</v>
      </c>
      <c r="C46" s="8">
        <v>33276</v>
      </c>
      <c r="D46" s="12">
        <v>35576</v>
      </c>
      <c r="E46" s="9">
        <v>35724</v>
      </c>
      <c r="F46" s="29">
        <f t="shared" si="0"/>
        <v>0.018239689245200363</v>
      </c>
      <c r="G46" s="15">
        <f t="shared" si="1"/>
        <v>0.07356653443923548</v>
      </c>
      <c r="H46" s="9">
        <f t="shared" si="2"/>
        <v>2448</v>
      </c>
      <c r="I46" s="26">
        <f t="shared" si="3"/>
        <v>0.08933002481389578</v>
      </c>
      <c r="J46" s="9">
        <v>35398.64</v>
      </c>
      <c r="K46" s="8">
        <v>35585.15</v>
      </c>
      <c r="L46" s="26">
        <f t="shared" si="4"/>
        <v>0.005268846486757741</v>
      </c>
      <c r="M46" s="77">
        <f t="shared" si="5"/>
        <v>186.51000000000204</v>
      </c>
    </row>
    <row r="47" spans="1:13" ht="15">
      <c r="A47" s="1">
        <v>46</v>
      </c>
      <c r="B47" s="69" t="s">
        <v>45</v>
      </c>
      <c r="C47" s="8">
        <v>22356</v>
      </c>
      <c r="D47" s="12">
        <v>22607</v>
      </c>
      <c r="E47" s="9">
        <v>22641</v>
      </c>
      <c r="F47" s="29">
        <f t="shared" si="0"/>
        <v>0.011559870232912928</v>
      </c>
      <c r="G47" s="15">
        <f t="shared" si="1"/>
        <v>0.01274825550187869</v>
      </c>
      <c r="H47" s="9">
        <f t="shared" si="2"/>
        <v>285</v>
      </c>
      <c r="I47" s="26">
        <f t="shared" si="3"/>
        <v>0.010399941614362867</v>
      </c>
      <c r="J47" s="9">
        <v>22606.37</v>
      </c>
      <c r="K47" s="8">
        <v>22663.36</v>
      </c>
      <c r="L47" s="26">
        <f t="shared" si="4"/>
        <v>0.0025209708590986347</v>
      </c>
      <c r="M47" s="77">
        <f t="shared" si="5"/>
        <v>56.9900000000016</v>
      </c>
    </row>
    <row r="48" spans="1:13" ht="15">
      <c r="A48" s="1">
        <v>47</v>
      </c>
      <c r="B48" s="69" t="s">
        <v>46</v>
      </c>
      <c r="C48" s="8">
        <v>8351</v>
      </c>
      <c r="D48" s="12">
        <v>8950</v>
      </c>
      <c r="E48" s="9">
        <v>8981</v>
      </c>
      <c r="F48" s="29">
        <f t="shared" si="0"/>
        <v>0.0045854509324584165</v>
      </c>
      <c r="G48" s="15">
        <f t="shared" si="1"/>
        <v>0.07544006705783739</v>
      </c>
      <c r="H48" s="9">
        <f t="shared" si="2"/>
        <v>630</v>
      </c>
      <c r="I48" s="26">
        <f t="shared" si="3"/>
        <v>0.02298934462122318</v>
      </c>
      <c r="J48" s="9">
        <v>9014.965</v>
      </c>
      <c r="K48" s="8">
        <v>9067.767</v>
      </c>
      <c r="L48" s="26">
        <f t="shared" si="4"/>
        <v>0.0058571497504427</v>
      </c>
      <c r="M48" s="77">
        <f t="shared" si="5"/>
        <v>52.80199999999968</v>
      </c>
    </row>
    <row r="49" spans="1:13" ht="15">
      <c r="A49" s="1">
        <v>48</v>
      </c>
      <c r="B49" s="69" t="s">
        <v>47</v>
      </c>
      <c r="C49" s="8">
        <v>36882</v>
      </c>
      <c r="D49" s="12">
        <v>37301</v>
      </c>
      <c r="E49" s="9">
        <v>37407</v>
      </c>
      <c r="F49" s="29">
        <f t="shared" si="0"/>
        <v>0.019098982633389598</v>
      </c>
      <c r="G49" s="15">
        <f t="shared" si="1"/>
        <v>0.0142345859768993</v>
      </c>
      <c r="H49" s="9">
        <f t="shared" si="2"/>
        <v>525</v>
      </c>
      <c r="I49" s="26">
        <f t="shared" si="3"/>
        <v>0.01915778718435265</v>
      </c>
      <c r="J49" s="9">
        <v>37185.65</v>
      </c>
      <c r="K49" s="8">
        <v>37331.17</v>
      </c>
      <c r="L49" s="26">
        <f t="shared" si="4"/>
        <v>0.0039133375374639625</v>
      </c>
      <c r="M49" s="77">
        <f t="shared" si="5"/>
        <v>145.5199999999968</v>
      </c>
    </row>
    <row r="50" spans="1:13" ht="15">
      <c r="A50" s="1">
        <v>49</v>
      </c>
      <c r="B50" s="69" t="s">
        <v>48</v>
      </c>
      <c r="C50" s="8">
        <v>4030</v>
      </c>
      <c r="D50" s="12">
        <v>4004</v>
      </c>
      <c r="E50" s="9">
        <v>4035</v>
      </c>
      <c r="F50" s="29">
        <f t="shared" si="0"/>
        <v>0.0020601597274768632</v>
      </c>
      <c r="G50" s="15">
        <f t="shared" si="1"/>
        <v>0.0012406947890818859</v>
      </c>
      <c r="H50" s="9">
        <f t="shared" si="2"/>
        <v>5</v>
      </c>
      <c r="I50" s="26">
        <f t="shared" si="3"/>
        <v>0.0001824551160414538</v>
      </c>
      <c r="J50" s="9">
        <v>3971.78</v>
      </c>
      <c r="K50" s="8">
        <v>3992.978</v>
      </c>
      <c r="L50" s="26">
        <f t="shared" si="4"/>
        <v>0.0053371536187804625</v>
      </c>
      <c r="M50" s="77">
        <f t="shared" si="5"/>
        <v>21.197999999999865</v>
      </c>
    </row>
    <row r="51" spans="1:13" ht="15">
      <c r="A51" s="1">
        <v>50</v>
      </c>
      <c r="B51" s="69" t="s">
        <v>49</v>
      </c>
      <c r="C51" s="8">
        <v>9228</v>
      </c>
      <c r="D51" s="12">
        <v>9390</v>
      </c>
      <c r="E51" s="9">
        <v>9436</v>
      </c>
      <c r="F51" s="29">
        <f t="shared" si="0"/>
        <v>0.004817761384999178</v>
      </c>
      <c r="G51" s="15">
        <f t="shared" si="1"/>
        <v>0.022540095361941917</v>
      </c>
      <c r="H51" s="9">
        <f t="shared" si="2"/>
        <v>208</v>
      </c>
      <c r="I51" s="26">
        <f t="shared" si="3"/>
        <v>0.007590132827324478</v>
      </c>
      <c r="J51" s="9">
        <v>9446.528</v>
      </c>
      <c r="K51" s="8">
        <v>9461.629</v>
      </c>
      <c r="L51" s="26">
        <f t="shared" si="4"/>
        <v>0.0015985767469276085</v>
      </c>
      <c r="M51" s="77">
        <f t="shared" si="5"/>
        <v>15.101000000000568</v>
      </c>
    </row>
    <row r="52" spans="1:13" ht="15">
      <c r="A52" s="1">
        <v>51</v>
      </c>
      <c r="B52" s="69" t="s">
        <v>50</v>
      </c>
      <c r="C52" s="8">
        <v>8641</v>
      </c>
      <c r="D52" s="12">
        <v>8602</v>
      </c>
      <c r="E52" s="9">
        <v>8634</v>
      </c>
      <c r="F52" s="29">
        <f t="shared" si="0"/>
        <v>0.004408282301619638</v>
      </c>
      <c r="G52" s="15">
        <f t="shared" si="1"/>
        <v>-0.0008100914246036338</v>
      </c>
      <c r="H52" s="9">
        <f t="shared" si="2"/>
        <v>-7</v>
      </c>
      <c r="I52" s="26">
        <f t="shared" si="3"/>
        <v>-0.0002554371624580353</v>
      </c>
      <c r="J52" s="9">
        <v>8593.395</v>
      </c>
      <c r="K52" s="8">
        <v>8597.292</v>
      </c>
      <c r="L52" s="26">
        <f t="shared" si="4"/>
        <v>0.00045348782407872846</v>
      </c>
      <c r="M52" s="77">
        <f t="shared" si="5"/>
        <v>3.896999999999025</v>
      </c>
    </row>
    <row r="53" spans="1:13" ht="15">
      <c r="A53" s="1">
        <v>52</v>
      </c>
      <c r="B53" s="69" t="s">
        <v>51</v>
      </c>
      <c r="C53" s="8">
        <v>15923</v>
      </c>
      <c r="D53" s="12">
        <v>15463</v>
      </c>
      <c r="E53" s="9">
        <v>15534</v>
      </c>
      <c r="F53" s="29">
        <f t="shared" si="0"/>
        <v>0.007931232021468549</v>
      </c>
      <c r="G53" s="15">
        <f t="shared" si="1"/>
        <v>-0.024430069710481693</v>
      </c>
      <c r="H53" s="9">
        <f t="shared" si="2"/>
        <v>-389</v>
      </c>
      <c r="I53" s="26">
        <f t="shared" si="3"/>
        <v>-0.014195008028025105</v>
      </c>
      <c r="J53" s="9">
        <v>15358.32</v>
      </c>
      <c r="K53" s="8">
        <v>15426.15</v>
      </c>
      <c r="L53" s="26">
        <f t="shared" si="4"/>
        <v>0.004416498679543071</v>
      </c>
      <c r="M53" s="77">
        <f t="shared" si="5"/>
        <v>67.82999999999993</v>
      </c>
    </row>
    <row r="54" spans="1:13" ht="15">
      <c r="A54" s="1">
        <v>53</v>
      </c>
      <c r="B54" s="69" t="s">
        <v>52</v>
      </c>
      <c r="C54" s="8">
        <v>7564</v>
      </c>
      <c r="D54" s="12">
        <v>7922</v>
      </c>
      <c r="E54" s="9">
        <v>7930</v>
      </c>
      <c r="F54" s="29">
        <f t="shared" si="0"/>
        <v>0.0040488393157104155</v>
      </c>
      <c r="G54" s="15">
        <f t="shared" si="1"/>
        <v>0.04838709677419355</v>
      </c>
      <c r="H54" s="9">
        <f t="shared" si="2"/>
        <v>366</v>
      </c>
      <c r="I54" s="26">
        <f t="shared" si="3"/>
        <v>0.013355714494234418</v>
      </c>
      <c r="J54" s="9">
        <v>7884.175</v>
      </c>
      <c r="K54" s="8">
        <v>7953.501</v>
      </c>
      <c r="L54" s="26">
        <f t="shared" si="4"/>
        <v>0.008793056978060484</v>
      </c>
      <c r="M54" s="77">
        <f t="shared" si="5"/>
        <v>69.32600000000002</v>
      </c>
    </row>
    <row r="55" spans="1:13" ht="15">
      <c r="A55" s="1">
        <v>54</v>
      </c>
      <c r="B55" s="69" t="s">
        <v>53</v>
      </c>
      <c r="C55" s="8">
        <v>23305</v>
      </c>
      <c r="D55" s="12">
        <v>24100</v>
      </c>
      <c r="E55" s="9">
        <v>24335</v>
      </c>
      <c r="F55" s="29">
        <f t="shared" si="0"/>
        <v>0.012424779917756994</v>
      </c>
      <c r="G55" s="15">
        <f t="shared" si="1"/>
        <v>0.04419652435099764</v>
      </c>
      <c r="H55" s="9">
        <f t="shared" si="2"/>
        <v>1030</v>
      </c>
      <c r="I55" s="26">
        <f t="shared" si="3"/>
        <v>0.037585753904539485</v>
      </c>
      <c r="J55" s="9">
        <v>23839.39</v>
      </c>
      <c r="K55" s="8">
        <v>24117.58</v>
      </c>
      <c r="L55" s="26">
        <f t="shared" si="4"/>
        <v>0.01166934221051807</v>
      </c>
      <c r="M55" s="77">
        <f t="shared" si="5"/>
        <v>278.1900000000023</v>
      </c>
    </row>
    <row r="56" spans="1:13" ht="15">
      <c r="A56" s="1">
        <v>55</v>
      </c>
      <c r="B56" s="69" t="s">
        <v>54</v>
      </c>
      <c r="C56" s="8">
        <v>27679</v>
      </c>
      <c r="D56" s="12">
        <v>26742</v>
      </c>
      <c r="E56" s="9">
        <v>26846</v>
      </c>
      <c r="F56" s="29">
        <f t="shared" si="0"/>
        <v>0.013706827272328097</v>
      </c>
      <c r="G56" s="15">
        <f t="shared" si="1"/>
        <v>-0.03009501788359406</v>
      </c>
      <c r="H56" s="9">
        <f t="shared" si="2"/>
        <v>-833</v>
      </c>
      <c r="I56" s="26">
        <f t="shared" si="3"/>
        <v>-0.030397022332506202</v>
      </c>
      <c r="J56" s="9">
        <v>26770.9</v>
      </c>
      <c r="K56" s="8">
        <v>26895.41</v>
      </c>
      <c r="L56" s="26">
        <f t="shared" si="4"/>
        <v>0.004650945616322141</v>
      </c>
      <c r="M56" s="77">
        <f t="shared" si="5"/>
        <v>124.5099999999984</v>
      </c>
    </row>
    <row r="57" spans="1:13" ht="15">
      <c r="A57" s="1">
        <v>56</v>
      </c>
      <c r="B57" s="69" t="s">
        <v>55</v>
      </c>
      <c r="C57" s="8">
        <v>3048</v>
      </c>
      <c r="D57" s="12">
        <v>3098</v>
      </c>
      <c r="E57" s="9">
        <v>3152</v>
      </c>
      <c r="F57" s="29">
        <f t="shared" si="0"/>
        <v>0.001609324277820836</v>
      </c>
      <c r="G57" s="15">
        <f t="shared" si="1"/>
        <v>0.03412073490813648</v>
      </c>
      <c r="H57" s="9">
        <f t="shared" si="2"/>
        <v>104</v>
      </c>
      <c r="I57" s="26">
        <f t="shared" si="3"/>
        <v>0.003795066413662239</v>
      </c>
      <c r="J57" s="9">
        <v>3085.462</v>
      </c>
      <c r="K57" s="8">
        <v>3122.795</v>
      </c>
      <c r="L57" s="26">
        <f t="shared" si="4"/>
        <v>0.012099646665556109</v>
      </c>
      <c r="M57" s="77">
        <f t="shared" si="5"/>
        <v>37.333000000000084</v>
      </c>
    </row>
    <row r="58" spans="1:13" ht="15">
      <c r="A58" s="1">
        <v>57</v>
      </c>
      <c r="B58" s="69" t="s">
        <v>56</v>
      </c>
      <c r="C58" s="8">
        <v>4567</v>
      </c>
      <c r="D58" s="12">
        <v>4647</v>
      </c>
      <c r="E58" s="9">
        <v>4675</v>
      </c>
      <c r="F58" s="29">
        <f t="shared" si="0"/>
        <v>0.002386926078303429</v>
      </c>
      <c r="G58" s="15">
        <f t="shared" si="1"/>
        <v>0.023647908911758265</v>
      </c>
      <c r="H58" s="9">
        <f t="shared" si="2"/>
        <v>108</v>
      </c>
      <c r="I58" s="26">
        <f t="shared" si="3"/>
        <v>0.003941030506495402</v>
      </c>
      <c r="J58" s="9">
        <v>4638.227</v>
      </c>
      <c r="K58" s="8">
        <v>4656.962</v>
      </c>
      <c r="L58" s="26">
        <f t="shared" si="4"/>
        <v>0.004039258966842412</v>
      </c>
      <c r="M58" s="77">
        <f t="shared" si="5"/>
        <v>18.735000000000582</v>
      </c>
    </row>
    <row r="59" spans="1:13" ht="15">
      <c r="A59" s="1">
        <v>58</v>
      </c>
      <c r="B59" s="69" t="s">
        <v>57</v>
      </c>
      <c r="C59" s="8">
        <v>12020</v>
      </c>
      <c r="D59" s="12">
        <v>11758</v>
      </c>
      <c r="E59" s="9">
        <v>11764</v>
      </c>
      <c r="F59" s="29">
        <f t="shared" si="0"/>
        <v>0.0060063739861308104</v>
      </c>
      <c r="G59" s="15">
        <f t="shared" si="1"/>
        <v>-0.02129783693843594</v>
      </c>
      <c r="H59" s="9">
        <f t="shared" si="2"/>
        <v>-256</v>
      </c>
      <c r="I59" s="26">
        <f t="shared" si="3"/>
        <v>-0.009341701941322434</v>
      </c>
      <c r="J59" s="9">
        <v>11937.21</v>
      </c>
      <c r="K59" s="8">
        <v>11678.23</v>
      </c>
      <c r="L59" s="26">
        <f t="shared" si="4"/>
        <v>-0.021695186731237832</v>
      </c>
      <c r="M59" s="77">
        <f t="shared" si="5"/>
        <v>-258.97999999999956</v>
      </c>
    </row>
    <row r="60" spans="1:13" ht="15">
      <c r="A60" s="1">
        <v>59</v>
      </c>
      <c r="B60" s="69" t="s">
        <v>58</v>
      </c>
      <c r="C60" s="8">
        <v>22899</v>
      </c>
      <c r="D60" s="12">
        <v>23529</v>
      </c>
      <c r="E60" s="9">
        <v>23638</v>
      </c>
      <c r="F60" s="29">
        <f t="shared" si="0"/>
        <v>0.012068910938809938</v>
      </c>
      <c r="G60" s="15">
        <f t="shared" si="1"/>
        <v>0.03227215162234159</v>
      </c>
      <c r="H60" s="9">
        <f t="shared" si="2"/>
        <v>739</v>
      </c>
      <c r="I60" s="26">
        <f t="shared" si="3"/>
        <v>0.02696686615092687</v>
      </c>
      <c r="J60" s="9">
        <v>23443.96</v>
      </c>
      <c r="K60" s="8">
        <v>23554.38</v>
      </c>
      <c r="L60" s="26">
        <f t="shared" si="4"/>
        <v>0.004709955144096898</v>
      </c>
      <c r="M60" s="77">
        <f t="shared" si="5"/>
        <v>110.42000000000189</v>
      </c>
    </row>
    <row r="61" spans="1:13" ht="15">
      <c r="A61" s="1">
        <v>60</v>
      </c>
      <c r="B61" s="69" t="s">
        <v>59</v>
      </c>
      <c r="C61" s="8">
        <v>12335</v>
      </c>
      <c r="D61" s="12">
        <v>12656</v>
      </c>
      <c r="E61" s="9">
        <v>12714</v>
      </c>
      <c r="F61" s="29">
        <f t="shared" si="0"/>
        <v>0.006491417788138994</v>
      </c>
      <c r="G61" s="15">
        <f t="shared" si="1"/>
        <v>0.03072557762464532</v>
      </c>
      <c r="H61" s="9">
        <f t="shared" si="2"/>
        <v>379</v>
      </c>
      <c r="I61" s="26">
        <f t="shared" si="3"/>
        <v>0.013830097795942199</v>
      </c>
      <c r="J61" s="9">
        <v>12627.45</v>
      </c>
      <c r="K61" s="8">
        <v>12701.31</v>
      </c>
      <c r="L61" s="26">
        <f t="shared" si="4"/>
        <v>0.005849161944810612</v>
      </c>
      <c r="M61" s="77">
        <f t="shared" si="5"/>
        <v>73.85999999999876</v>
      </c>
    </row>
    <row r="62" spans="1:13" ht="15">
      <c r="A62" s="1">
        <v>61</v>
      </c>
      <c r="B62" s="69" t="s">
        <v>60</v>
      </c>
      <c r="C62" s="8">
        <v>18498</v>
      </c>
      <c r="D62" s="12">
        <v>18175</v>
      </c>
      <c r="E62" s="9">
        <v>18267</v>
      </c>
      <c r="F62" s="29">
        <f t="shared" si="0"/>
        <v>0.009326626453982618</v>
      </c>
      <c r="G62" s="15">
        <f t="shared" si="1"/>
        <v>-0.012487836522867337</v>
      </c>
      <c r="H62" s="9">
        <f t="shared" si="2"/>
        <v>-231</v>
      </c>
      <c r="I62" s="26">
        <f t="shared" si="3"/>
        <v>-0.008429426361115166</v>
      </c>
      <c r="J62" s="9">
        <v>18097.06</v>
      </c>
      <c r="K62" s="8">
        <v>18227.26</v>
      </c>
      <c r="L62" s="26">
        <f t="shared" si="4"/>
        <v>0.007194538781437266</v>
      </c>
      <c r="M62" s="77">
        <f t="shared" si="5"/>
        <v>130.1999999999971</v>
      </c>
    </row>
    <row r="63" spans="1:13" ht="15">
      <c r="A63" s="1">
        <v>62</v>
      </c>
      <c r="B63" s="69" t="s">
        <v>61</v>
      </c>
      <c r="C63" s="8">
        <v>1652</v>
      </c>
      <c r="D63" s="12">
        <v>1760</v>
      </c>
      <c r="E63" s="9">
        <v>1767</v>
      </c>
      <c r="F63" s="29">
        <f t="shared" si="0"/>
        <v>0.0009021814717352213</v>
      </c>
      <c r="G63" s="15">
        <f t="shared" si="1"/>
        <v>0.06961259079903148</v>
      </c>
      <c r="H63" s="9">
        <f t="shared" si="2"/>
        <v>115</v>
      </c>
      <c r="I63" s="26">
        <f t="shared" si="3"/>
        <v>0.0041964676689534375</v>
      </c>
      <c r="J63" s="9">
        <v>1757.117</v>
      </c>
      <c r="K63" s="8">
        <v>1770.663</v>
      </c>
      <c r="L63" s="26">
        <f t="shared" si="4"/>
        <v>0.007709219135663732</v>
      </c>
      <c r="M63" s="77">
        <f t="shared" si="5"/>
        <v>13.54600000000005</v>
      </c>
    </row>
    <row r="64" spans="1:13" ht="15">
      <c r="A64" s="1">
        <v>63</v>
      </c>
      <c r="B64" s="69" t="s">
        <v>62</v>
      </c>
      <c r="C64" s="8">
        <v>23774</v>
      </c>
      <c r="D64" s="12">
        <v>25833</v>
      </c>
      <c r="E64" s="9">
        <v>26295</v>
      </c>
      <c r="F64" s="29">
        <f t="shared" si="0"/>
        <v>0.013425501867163351</v>
      </c>
      <c r="G64" s="15">
        <f t="shared" si="1"/>
        <v>0.10604021199629848</v>
      </c>
      <c r="H64" s="9">
        <f t="shared" si="2"/>
        <v>2521</v>
      </c>
      <c r="I64" s="26">
        <f t="shared" si="3"/>
        <v>0.09199386950810101</v>
      </c>
      <c r="J64" s="9">
        <v>25501.79</v>
      </c>
      <c r="K64" s="8">
        <v>25903.45</v>
      </c>
      <c r="L64" s="26">
        <f t="shared" si="4"/>
        <v>0.015750266942046023</v>
      </c>
      <c r="M64" s="77">
        <f t="shared" si="5"/>
        <v>401.65999999999985</v>
      </c>
    </row>
    <row r="65" spans="1:13" ht="15">
      <c r="A65" s="1">
        <v>64</v>
      </c>
      <c r="B65" s="69" t="s">
        <v>63</v>
      </c>
      <c r="C65" s="8">
        <v>11605</v>
      </c>
      <c r="D65" s="12">
        <v>11725</v>
      </c>
      <c r="E65" s="9">
        <v>11722</v>
      </c>
      <c r="F65" s="29">
        <f t="shared" si="0"/>
        <v>0.005984929944357818</v>
      </c>
      <c r="G65" s="15">
        <f t="shared" si="1"/>
        <v>0.01008186126669539</v>
      </c>
      <c r="H65" s="9">
        <f t="shared" si="2"/>
        <v>117</v>
      </c>
      <c r="I65" s="26">
        <f t="shared" si="3"/>
        <v>0.004269449715370019</v>
      </c>
      <c r="J65" s="9">
        <v>11816.64</v>
      </c>
      <c r="K65" s="8">
        <v>11822.46</v>
      </c>
      <c r="L65" s="26">
        <f t="shared" si="4"/>
        <v>0.0004925257941343486</v>
      </c>
      <c r="M65" s="77">
        <f t="shared" si="5"/>
        <v>5.819999999999709</v>
      </c>
    </row>
    <row r="66" spans="1:13" ht="15">
      <c r="A66" s="1">
        <v>65</v>
      </c>
      <c r="B66" s="69" t="s">
        <v>64</v>
      </c>
      <c r="C66" s="8">
        <v>10531</v>
      </c>
      <c r="D66" s="12">
        <v>10852</v>
      </c>
      <c r="E66" s="9">
        <v>10992</v>
      </c>
      <c r="F66" s="29">
        <f t="shared" si="0"/>
        <v>0.005612212075446266</v>
      </c>
      <c r="G66" s="15">
        <f t="shared" si="1"/>
        <v>0.04377551989364733</v>
      </c>
      <c r="H66" s="9">
        <f t="shared" si="2"/>
        <v>461</v>
      </c>
      <c r="I66" s="26">
        <f t="shared" si="3"/>
        <v>0.01682236169902204</v>
      </c>
      <c r="J66" s="9">
        <v>10762.52</v>
      </c>
      <c r="K66" s="8">
        <v>10937.55</v>
      </c>
      <c r="L66" s="26">
        <f t="shared" si="4"/>
        <v>0.01626291983661808</v>
      </c>
      <c r="M66" s="77">
        <f t="shared" si="5"/>
        <v>175.02999999999884</v>
      </c>
    </row>
    <row r="67" spans="1:13" ht="15">
      <c r="A67" s="1">
        <v>66</v>
      </c>
      <c r="B67" s="69" t="s">
        <v>65</v>
      </c>
      <c r="C67" s="8">
        <v>9439</v>
      </c>
      <c r="D67" s="12">
        <v>10154</v>
      </c>
      <c r="E67" s="9">
        <v>10218</v>
      </c>
      <c r="F67" s="29">
        <f aca="true" t="shared" si="6" ref="F67:F83">E67/$E$83</f>
        <v>0.005217029019915388</v>
      </c>
      <c r="G67" s="15">
        <f aca="true" t="shared" si="7" ref="G67:G83">(E67-C67)/C67</f>
        <v>0.08252992901790444</v>
      </c>
      <c r="H67" s="9">
        <f aca="true" t="shared" si="8" ref="H67:H83">E67-C67</f>
        <v>779</v>
      </c>
      <c r="I67" s="26">
        <f aca="true" t="shared" si="9" ref="I67:I83">H67/$H$83</f>
        <v>0.028426507079258503</v>
      </c>
      <c r="J67" s="9">
        <v>10121.32</v>
      </c>
      <c r="K67" s="8">
        <v>10267.8</v>
      </c>
      <c r="L67" s="26">
        <f aca="true" t="shared" si="10" ref="L67:L83">(K67-J67)/J67</f>
        <v>0.014472420593361297</v>
      </c>
      <c r="M67" s="77">
        <f aca="true" t="shared" si="11" ref="M67:M83">K67-J67</f>
        <v>146.47999999999956</v>
      </c>
    </row>
    <row r="68" spans="1:13" ht="15">
      <c r="A68" s="1">
        <v>67</v>
      </c>
      <c r="B68" s="69" t="s">
        <v>66</v>
      </c>
      <c r="C68" s="8">
        <v>12498</v>
      </c>
      <c r="D68" s="12">
        <v>12582</v>
      </c>
      <c r="E68" s="9">
        <v>12576</v>
      </c>
      <c r="F68" s="29">
        <f t="shared" si="6"/>
        <v>0.006420958793742016</v>
      </c>
      <c r="G68" s="15">
        <f t="shared" si="7"/>
        <v>0.006240998559769563</v>
      </c>
      <c r="H68" s="9">
        <f t="shared" si="8"/>
        <v>78</v>
      </c>
      <c r="I68" s="26">
        <f t="shared" si="9"/>
        <v>0.0028462998102466793</v>
      </c>
      <c r="J68" s="9">
        <v>12655.13</v>
      </c>
      <c r="K68" s="8">
        <v>12692.48</v>
      </c>
      <c r="L68" s="26">
        <f t="shared" si="10"/>
        <v>0.002951372289340399</v>
      </c>
      <c r="M68" s="77">
        <f t="shared" si="11"/>
        <v>37.350000000000364</v>
      </c>
    </row>
    <row r="69" spans="1:13" ht="15">
      <c r="A69" s="1">
        <v>68</v>
      </c>
      <c r="B69" s="69" t="s">
        <v>67</v>
      </c>
      <c r="C69" s="8">
        <v>9642</v>
      </c>
      <c r="D69" s="12">
        <v>9665</v>
      </c>
      <c r="E69" s="9">
        <v>9757</v>
      </c>
      <c r="F69" s="29">
        <f t="shared" si="6"/>
        <v>0.004981655132835628</v>
      </c>
      <c r="G69" s="15">
        <f t="shared" si="7"/>
        <v>0.011926986102468368</v>
      </c>
      <c r="H69" s="9">
        <f t="shared" si="8"/>
        <v>115</v>
      </c>
      <c r="I69" s="26">
        <f t="shared" si="9"/>
        <v>0.0041964676689534375</v>
      </c>
      <c r="J69" s="9">
        <v>9633.463</v>
      </c>
      <c r="K69" s="8">
        <v>9686.462</v>
      </c>
      <c r="L69" s="26">
        <f t="shared" si="10"/>
        <v>0.005501552245542418</v>
      </c>
      <c r="M69" s="77">
        <f t="shared" si="11"/>
        <v>52.998999999999796</v>
      </c>
    </row>
    <row r="70" spans="1:13" ht="15">
      <c r="A70" s="1">
        <v>69</v>
      </c>
      <c r="B70" s="69" t="s">
        <v>68</v>
      </c>
      <c r="C70" s="8">
        <v>1591</v>
      </c>
      <c r="D70" s="12">
        <v>1549</v>
      </c>
      <c r="E70" s="9">
        <v>1574</v>
      </c>
      <c r="F70" s="29">
        <f t="shared" si="6"/>
        <v>0.0008036409940640851</v>
      </c>
      <c r="G70" s="15">
        <f t="shared" si="7"/>
        <v>-0.010685103708359522</v>
      </c>
      <c r="H70" s="9">
        <f t="shared" si="8"/>
        <v>-17</v>
      </c>
      <c r="I70" s="26">
        <f t="shared" si="9"/>
        <v>-0.0006203473945409429</v>
      </c>
      <c r="J70" s="9">
        <v>1543.68</v>
      </c>
      <c r="K70" s="8">
        <v>1563.156</v>
      </c>
      <c r="L70" s="26">
        <f t="shared" si="10"/>
        <v>0.012616604477611865</v>
      </c>
      <c r="M70" s="77">
        <f t="shared" si="11"/>
        <v>19.475999999999885</v>
      </c>
    </row>
    <row r="71" spans="1:13" ht="15">
      <c r="A71" s="1">
        <v>70</v>
      </c>
      <c r="B71" s="69" t="s">
        <v>69</v>
      </c>
      <c r="C71" s="8">
        <v>6406</v>
      </c>
      <c r="D71" s="12">
        <v>6538</v>
      </c>
      <c r="E71" s="9">
        <v>6613</v>
      </c>
      <c r="F71" s="29">
        <f t="shared" si="6"/>
        <v>0.0033764154344001233</v>
      </c>
      <c r="G71" s="15">
        <f t="shared" si="7"/>
        <v>0.032313456134873554</v>
      </c>
      <c r="H71" s="9">
        <f t="shared" si="8"/>
        <v>207</v>
      </c>
      <c r="I71" s="26">
        <f t="shared" si="9"/>
        <v>0.0075536418041161875</v>
      </c>
      <c r="J71" s="9">
        <v>6567.37</v>
      </c>
      <c r="K71" s="8">
        <v>6625.851</v>
      </c>
      <c r="L71" s="26">
        <f t="shared" si="10"/>
        <v>0.008904782279664427</v>
      </c>
      <c r="M71" s="77">
        <f t="shared" si="11"/>
        <v>58.48099999999977</v>
      </c>
    </row>
    <row r="72" spans="1:13" ht="15">
      <c r="A72" s="1">
        <v>71</v>
      </c>
      <c r="B72" s="69" t="s">
        <v>70</v>
      </c>
      <c r="C72" s="8">
        <v>5957</v>
      </c>
      <c r="D72" s="12">
        <v>5947</v>
      </c>
      <c r="E72" s="9">
        <v>5969</v>
      </c>
      <c r="F72" s="29">
        <f t="shared" si="6"/>
        <v>0.0030476067938808916</v>
      </c>
      <c r="G72" s="15">
        <f t="shared" si="7"/>
        <v>0.0020144367970454926</v>
      </c>
      <c r="H72" s="9">
        <f t="shared" si="8"/>
        <v>12</v>
      </c>
      <c r="I72" s="26">
        <f t="shared" si="9"/>
        <v>0.00043789227849948915</v>
      </c>
      <c r="J72" s="9">
        <v>5974.729</v>
      </c>
      <c r="K72" s="8">
        <v>5981.988</v>
      </c>
      <c r="L72" s="26">
        <f t="shared" si="10"/>
        <v>0.0012149505023575152</v>
      </c>
      <c r="M72" s="77">
        <f t="shared" si="11"/>
        <v>7.2590000000000146</v>
      </c>
    </row>
    <row r="73" spans="1:13" ht="15">
      <c r="A73" s="1">
        <v>72</v>
      </c>
      <c r="B73" s="69" t="s">
        <v>71</v>
      </c>
      <c r="C73" s="8">
        <v>4721</v>
      </c>
      <c r="D73" s="12">
        <v>5035</v>
      </c>
      <c r="E73" s="9">
        <v>5163</v>
      </c>
      <c r="F73" s="29">
        <f t="shared" si="6"/>
        <v>0.0026360854208086855</v>
      </c>
      <c r="G73" s="15">
        <f t="shared" si="7"/>
        <v>0.09362423215420462</v>
      </c>
      <c r="H73" s="9">
        <f t="shared" si="8"/>
        <v>442</v>
      </c>
      <c r="I73" s="26">
        <f t="shared" si="9"/>
        <v>0.016129032258064516</v>
      </c>
      <c r="J73" s="9">
        <v>4936.066</v>
      </c>
      <c r="K73" s="8">
        <v>5067.801</v>
      </c>
      <c r="L73" s="26">
        <f t="shared" si="10"/>
        <v>0.026688257409848367</v>
      </c>
      <c r="M73" s="77">
        <f t="shared" si="11"/>
        <v>131.73500000000058</v>
      </c>
    </row>
    <row r="74" spans="1:13" ht="15">
      <c r="A74" s="1">
        <v>73</v>
      </c>
      <c r="B74" s="69" t="s">
        <v>72</v>
      </c>
      <c r="C74" s="8">
        <v>5089</v>
      </c>
      <c r="D74" s="12">
        <v>5042</v>
      </c>
      <c r="E74" s="9">
        <v>5042</v>
      </c>
      <c r="F74" s="29">
        <f t="shared" si="6"/>
        <v>0.0025743061576055377</v>
      </c>
      <c r="G74" s="15">
        <f t="shared" si="7"/>
        <v>-0.00923560620947141</v>
      </c>
      <c r="H74" s="9">
        <f t="shared" si="8"/>
        <v>-47</v>
      </c>
      <c r="I74" s="26">
        <f t="shared" si="9"/>
        <v>-0.0017150780907896658</v>
      </c>
      <c r="J74" s="9">
        <v>5094.215</v>
      </c>
      <c r="K74" s="8">
        <v>5106.284</v>
      </c>
      <c r="L74" s="26">
        <f t="shared" si="10"/>
        <v>0.002369157956623249</v>
      </c>
      <c r="M74" s="77">
        <f t="shared" si="11"/>
        <v>12.068999999999505</v>
      </c>
    </row>
    <row r="75" spans="1:13" ht="15">
      <c r="A75" s="1">
        <v>74</v>
      </c>
      <c r="B75" s="69" t="s">
        <v>73</v>
      </c>
      <c r="C75" s="8">
        <v>4035</v>
      </c>
      <c r="D75" s="12">
        <v>4099</v>
      </c>
      <c r="E75" s="9">
        <v>4140</v>
      </c>
      <c r="F75" s="29">
        <f t="shared" si="6"/>
        <v>0.0021137698319093467</v>
      </c>
      <c r="G75" s="15">
        <f t="shared" si="7"/>
        <v>0.026022304832713755</v>
      </c>
      <c r="H75" s="9">
        <f t="shared" si="8"/>
        <v>105</v>
      </c>
      <c r="I75" s="26">
        <f t="shared" si="9"/>
        <v>0.00383155743687053</v>
      </c>
      <c r="J75" s="9">
        <v>4097.399</v>
      </c>
      <c r="K75" s="8">
        <v>4110.395</v>
      </c>
      <c r="L75" s="26">
        <f t="shared" si="10"/>
        <v>0.0031717682363860814</v>
      </c>
      <c r="M75" s="77">
        <f t="shared" si="11"/>
        <v>12.996000000000095</v>
      </c>
    </row>
    <row r="76" spans="1:13" ht="15">
      <c r="A76" s="1">
        <v>75</v>
      </c>
      <c r="B76" s="69" t="s">
        <v>74</v>
      </c>
      <c r="C76" s="8">
        <v>2201</v>
      </c>
      <c r="D76" s="12">
        <v>2103</v>
      </c>
      <c r="E76" s="9">
        <v>2104</v>
      </c>
      <c r="F76" s="29">
        <f t="shared" si="6"/>
        <v>0.0010742443783423347</v>
      </c>
      <c r="G76" s="15">
        <f t="shared" si="7"/>
        <v>-0.04407087687414812</v>
      </c>
      <c r="H76" s="9">
        <f t="shared" si="8"/>
        <v>-97</v>
      </c>
      <c r="I76" s="26">
        <f t="shared" si="9"/>
        <v>-0.0035396292512042036</v>
      </c>
      <c r="J76" s="9">
        <v>2080.191</v>
      </c>
      <c r="K76" s="8">
        <v>2075.876</v>
      </c>
      <c r="L76" s="26">
        <f t="shared" si="10"/>
        <v>-0.0020743287515423343</v>
      </c>
      <c r="M76" s="77">
        <f t="shared" si="11"/>
        <v>-4.3149999999996</v>
      </c>
    </row>
    <row r="77" spans="1:13" ht="15">
      <c r="A77" s="1">
        <v>76</v>
      </c>
      <c r="B77" s="69" t="s">
        <v>75</v>
      </c>
      <c r="C77" s="8">
        <v>3085</v>
      </c>
      <c r="D77" s="12">
        <v>3174</v>
      </c>
      <c r="E77" s="9">
        <v>3230</v>
      </c>
      <c r="F77" s="29">
        <f t="shared" si="6"/>
        <v>0.0016491489268278237</v>
      </c>
      <c r="G77" s="15">
        <f t="shared" si="7"/>
        <v>0.04700162074554295</v>
      </c>
      <c r="H77" s="9">
        <f t="shared" si="8"/>
        <v>145</v>
      </c>
      <c r="I77" s="26">
        <f t="shared" si="9"/>
        <v>0.005291198365202161</v>
      </c>
      <c r="J77" s="9">
        <v>3193.002</v>
      </c>
      <c r="K77" s="8">
        <v>3222.649</v>
      </c>
      <c r="L77" s="26">
        <f t="shared" si="10"/>
        <v>0.009284992618231975</v>
      </c>
      <c r="M77" s="77">
        <f t="shared" si="11"/>
        <v>29.646999999999935</v>
      </c>
    </row>
    <row r="78" spans="1:13" ht="15">
      <c r="A78" s="1">
        <v>77</v>
      </c>
      <c r="B78" s="69" t="s">
        <v>76</v>
      </c>
      <c r="C78" s="8">
        <v>6766</v>
      </c>
      <c r="D78" s="12">
        <v>6786</v>
      </c>
      <c r="E78" s="9">
        <v>6809</v>
      </c>
      <c r="F78" s="29">
        <f t="shared" si="6"/>
        <v>0.003476487629340759</v>
      </c>
      <c r="G78" s="15">
        <f t="shared" si="7"/>
        <v>0.0063553059414720664</v>
      </c>
      <c r="H78" s="9">
        <f t="shared" si="8"/>
        <v>43</v>
      </c>
      <c r="I78" s="26">
        <f t="shared" si="9"/>
        <v>0.0015691139979565026</v>
      </c>
      <c r="J78" s="9">
        <v>6782.9</v>
      </c>
      <c r="K78" s="8">
        <v>6805.287</v>
      </c>
      <c r="L78" s="26">
        <f t="shared" si="10"/>
        <v>0.0033005056834098435</v>
      </c>
      <c r="M78" s="77">
        <f t="shared" si="11"/>
        <v>22.387000000000626</v>
      </c>
    </row>
    <row r="79" spans="1:13" ht="15">
      <c r="A79" s="1">
        <v>78</v>
      </c>
      <c r="B79" s="69" t="s">
        <v>77</v>
      </c>
      <c r="C79" s="8">
        <v>4693</v>
      </c>
      <c r="D79" s="12">
        <v>4691</v>
      </c>
      <c r="E79" s="9">
        <v>4746</v>
      </c>
      <c r="F79" s="29">
        <f t="shared" si="6"/>
        <v>0.002423176720348251</v>
      </c>
      <c r="G79" s="15">
        <f t="shared" si="7"/>
        <v>0.01129341572554869</v>
      </c>
      <c r="H79" s="9">
        <f t="shared" si="8"/>
        <v>53</v>
      </c>
      <c r="I79" s="26">
        <f t="shared" si="9"/>
        <v>0.0019340242300394104</v>
      </c>
      <c r="J79" s="9">
        <v>4677.114</v>
      </c>
      <c r="K79" s="8">
        <v>4734.074</v>
      </c>
      <c r="L79" s="26">
        <f t="shared" si="10"/>
        <v>0.012178450215239578</v>
      </c>
      <c r="M79" s="77">
        <f t="shared" si="11"/>
        <v>56.960000000000036</v>
      </c>
    </row>
    <row r="80" spans="1:13" ht="15">
      <c r="A80" s="1">
        <v>79</v>
      </c>
      <c r="B80" s="69" t="s">
        <v>78</v>
      </c>
      <c r="C80" s="8">
        <v>3143</v>
      </c>
      <c r="D80" s="12">
        <v>3221</v>
      </c>
      <c r="E80" s="9">
        <v>3241</v>
      </c>
      <c r="F80" s="29">
        <f t="shared" si="6"/>
        <v>0.0016547652234826554</v>
      </c>
      <c r="G80" s="15">
        <f t="shared" si="7"/>
        <v>0.031180400890868598</v>
      </c>
      <c r="H80" s="9">
        <f t="shared" si="8"/>
        <v>98</v>
      </c>
      <c r="I80" s="26">
        <f t="shared" si="9"/>
        <v>0.0035761202744124944</v>
      </c>
      <c r="J80" s="9">
        <v>3231.861</v>
      </c>
      <c r="K80" s="8">
        <v>3240.174</v>
      </c>
      <c r="L80" s="26">
        <f t="shared" si="10"/>
        <v>0.002572202207953901</v>
      </c>
      <c r="M80" s="77">
        <f t="shared" si="11"/>
        <v>8.313000000000102</v>
      </c>
    </row>
    <row r="81" spans="1:13" ht="15">
      <c r="A81" s="1">
        <v>80</v>
      </c>
      <c r="B81" s="69" t="s">
        <v>79</v>
      </c>
      <c r="C81" s="8">
        <v>9681</v>
      </c>
      <c r="D81" s="12">
        <v>10021</v>
      </c>
      <c r="E81" s="9">
        <v>10190</v>
      </c>
      <c r="F81" s="29">
        <f t="shared" si="6"/>
        <v>0.0052027329920667255</v>
      </c>
      <c r="G81" s="15">
        <f t="shared" si="7"/>
        <v>0.05257721309782047</v>
      </c>
      <c r="H81" s="9">
        <f t="shared" si="8"/>
        <v>509</v>
      </c>
      <c r="I81" s="26">
        <f t="shared" si="9"/>
        <v>0.018573930813019997</v>
      </c>
      <c r="J81" s="9">
        <v>9999.63</v>
      </c>
      <c r="K81" s="8">
        <v>10131.44</v>
      </c>
      <c r="L81" s="26">
        <f t="shared" si="10"/>
        <v>0.013181487715045589</v>
      </c>
      <c r="M81" s="77">
        <f t="shared" si="11"/>
        <v>131.8100000000013</v>
      </c>
    </row>
    <row r="82" spans="1:13" ht="15.75" thickBot="1">
      <c r="A82" s="34">
        <v>81</v>
      </c>
      <c r="B82" s="70" t="s">
        <v>80</v>
      </c>
      <c r="C82" s="8">
        <v>7792</v>
      </c>
      <c r="D82" s="12">
        <v>8049</v>
      </c>
      <c r="E82" s="9">
        <v>8075</v>
      </c>
      <c r="F82" s="29">
        <f t="shared" si="6"/>
        <v>0.0041228723170695595</v>
      </c>
      <c r="G82" s="15">
        <f t="shared" si="7"/>
        <v>0.03631930184804928</v>
      </c>
      <c r="H82" s="9">
        <f t="shared" si="8"/>
        <v>283</v>
      </c>
      <c r="I82" s="26">
        <f t="shared" si="9"/>
        <v>0.010326959567946286</v>
      </c>
      <c r="J82" s="9">
        <v>7986.296</v>
      </c>
      <c r="K82" s="51">
        <v>8045.131</v>
      </c>
      <c r="L82" s="26">
        <f t="shared" si="10"/>
        <v>0.007366994661855763</v>
      </c>
      <c r="M82" s="77">
        <f t="shared" si="11"/>
        <v>58.835000000000036</v>
      </c>
    </row>
    <row r="83" spans="1:13" s="49" customFormat="1" ht="15.75" thickBot="1">
      <c r="A83" s="146" t="s">
        <v>273</v>
      </c>
      <c r="B83" s="147"/>
      <c r="C83" s="41">
        <v>1931182</v>
      </c>
      <c r="D83" s="40">
        <v>1948982</v>
      </c>
      <c r="E83" s="80">
        <v>1958586</v>
      </c>
      <c r="F83" s="132">
        <f t="shared" si="6"/>
        <v>1</v>
      </c>
      <c r="G83" s="133">
        <f t="shared" si="7"/>
        <v>0.014190273107350835</v>
      </c>
      <c r="H83" s="80">
        <f t="shared" si="8"/>
        <v>27404</v>
      </c>
      <c r="I83" s="134">
        <f t="shared" si="9"/>
        <v>1</v>
      </c>
      <c r="J83" s="80">
        <v>1939321</v>
      </c>
      <c r="K83" s="41">
        <v>1948176</v>
      </c>
      <c r="L83" s="134">
        <f t="shared" si="10"/>
        <v>0.004566031100575923</v>
      </c>
      <c r="M83" s="79">
        <f t="shared" si="11"/>
        <v>8855</v>
      </c>
    </row>
    <row r="84" spans="3:13" ht="15">
      <c r="C84" s="2"/>
      <c r="D84" s="2"/>
      <c r="E84" s="2"/>
      <c r="I84" s="47"/>
      <c r="J84" s="48"/>
      <c r="K84" s="48"/>
      <c r="L84" s="47"/>
      <c r="M84" s="48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F1">
      <pane ySplit="1" topLeftCell="A59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57" t="s">
        <v>289</v>
      </c>
      <c r="B1" s="10" t="s">
        <v>290</v>
      </c>
      <c r="C1" s="21">
        <v>41030</v>
      </c>
      <c r="D1" s="55">
        <v>41365</v>
      </c>
      <c r="E1" s="55">
        <v>41395</v>
      </c>
      <c r="F1" s="30" t="s">
        <v>287</v>
      </c>
      <c r="G1" s="31" t="s">
        <v>295</v>
      </c>
      <c r="H1" s="13" t="s">
        <v>296</v>
      </c>
      <c r="I1" s="30" t="s">
        <v>288</v>
      </c>
      <c r="J1" s="54" t="s">
        <v>280</v>
      </c>
      <c r="K1" s="54" t="s">
        <v>279</v>
      </c>
      <c r="L1" s="38" t="s">
        <v>297</v>
      </c>
      <c r="M1" s="38" t="s">
        <v>298</v>
      </c>
    </row>
    <row r="2" spans="1:13" ht="15">
      <c r="A2" s="19">
        <v>1</v>
      </c>
      <c r="B2" s="68" t="s">
        <v>0</v>
      </c>
      <c r="C2" s="75">
        <v>24028</v>
      </c>
      <c r="D2" s="11">
        <v>22202</v>
      </c>
      <c r="E2" s="7">
        <v>22116</v>
      </c>
      <c r="F2" s="28">
        <f>E2/$E$83</f>
        <v>0.021624771686372366</v>
      </c>
      <c r="G2" s="14">
        <f>(E2-C2)/C2</f>
        <v>-0.07957383053104711</v>
      </c>
      <c r="H2" s="7">
        <f>E2-C2</f>
        <v>-1912</v>
      </c>
      <c r="I2" s="32">
        <f>H2/$H$83</f>
        <v>0.021034797628084537</v>
      </c>
      <c r="J2" s="7">
        <v>22176.98</v>
      </c>
      <c r="K2" s="75">
        <v>22027.03</v>
      </c>
      <c r="L2" s="32">
        <f>(K2-J2)/J2</f>
        <v>-0.006761515769956087</v>
      </c>
      <c r="M2" s="76">
        <f>K2-J2</f>
        <v>-149.95000000000073</v>
      </c>
    </row>
    <row r="3" spans="1:13" ht="15">
      <c r="A3" s="1">
        <v>2</v>
      </c>
      <c r="B3" s="69" t="s">
        <v>1</v>
      </c>
      <c r="C3" s="8">
        <v>8911</v>
      </c>
      <c r="D3" s="12">
        <v>7685</v>
      </c>
      <c r="E3" s="9">
        <v>7637</v>
      </c>
      <c r="F3" s="29">
        <f aca="true" t="shared" si="0" ref="F3:F66">E3/$E$83</f>
        <v>0.007467371195913626</v>
      </c>
      <c r="G3" s="15">
        <f aca="true" t="shared" si="1" ref="G3:G66">(E3-C3)/C3</f>
        <v>-0.1429693637077769</v>
      </c>
      <c r="H3" s="9">
        <f aca="true" t="shared" si="2" ref="H3:H66">E3-C3</f>
        <v>-1274</v>
      </c>
      <c r="I3" s="26">
        <f aca="true" t="shared" si="3" ref="I3:I66">H3/$H$83</f>
        <v>0.014015864109926621</v>
      </c>
      <c r="J3" s="9">
        <v>7391.59</v>
      </c>
      <c r="K3" s="8">
        <v>7502.841</v>
      </c>
      <c r="L3" s="26">
        <f aca="true" t="shared" si="4" ref="L3:L66">(K3-J3)/J3</f>
        <v>0.015051024204535182</v>
      </c>
      <c r="M3" s="77">
        <f aca="true" t="shared" si="5" ref="M3:M66">K3-J3</f>
        <v>111.2510000000002</v>
      </c>
    </row>
    <row r="4" spans="1:13" ht="15">
      <c r="A4" s="1">
        <v>3</v>
      </c>
      <c r="B4" s="69" t="s">
        <v>2</v>
      </c>
      <c r="C4" s="8">
        <v>23859</v>
      </c>
      <c r="D4" s="12">
        <v>22197</v>
      </c>
      <c r="E4" s="9">
        <v>22117</v>
      </c>
      <c r="F4" s="29">
        <f t="shared" si="0"/>
        <v>0.021625749474927545</v>
      </c>
      <c r="G4" s="15">
        <f t="shared" si="1"/>
        <v>-0.07301228048116015</v>
      </c>
      <c r="H4" s="9">
        <f t="shared" si="2"/>
        <v>-1742</v>
      </c>
      <c r="I4" s="26">
        <f t="shared" si="3"/>
        <v>0.019164548885001704</v>
      </c>
      <c r="J4" s="9">
        <v>22300.97</v>
      </c>
      <c r="K4" s="8">
        <v>22185.33</v>
      </c>
      <c r="L4" s="26">
        <f t="shared" si="4"/>
        <v>-0.005185424669868594</v>
      </c>
      <c r="M4" s="77">
        <f t="shared" si="5"/>
        <v>-115.63999999999942</v>
      </c>
    </row>
    <row r="5" spans="1:13" ht="15">
      <c r="A5" s="1">
        <v>4</v>
      </c>
      <c r="B5" s="69" t="s">
        <v>3</v>
      </c>
      <c r="C5" s="8">
        <v>4858</v>
      </c>
      <c r="D5" s="12">
        <v>4420</v>
      </c>
      <c r="E5" s="9">
        <v>4368</v>
      </c>
      <c r="F5" s="29">
        <f t="shared" si="0"/>
        <v>0.004270980409028509</v>
      </c>
      <c r="G5" s="15">
        <f t="shared" si="1"/>
        <v>-0.10086455331412104</v>
      </c>
      <c r="H5" s="9">
        <f t="shared" si="2"/>
        <v>-490</v>
      </c>
      <c r="I5" s="26">
        <f t="shared" si="3"/>
        <v>0.005390716965356392</v>
      </c>
      <c r="J5" s="9">
        <v>4349.724</v>
      </c>
      <c r="K5" s="8">
        <v>4338.218</v>
      </c>
      <c r="L5" s="26">
        <f t="shared" si="4"/>
        <v>-0.002645225306249388</v>
      </c>
      <c r="M5" s="77">
        <f t="shared" si="5"/>
        <v>-11.506000000000313</v>
      </c>
    </row>
    <row r="6" spans="1:13" ht="15">
      <c r="A6" s="1">
        <v>5</v>
      </c>
      <c r="B6" s="69" t="s">
        <v>4</v>
      </c>
      <c r="C6" s="8">
        <v>7739</v>
      </c>
      <c r="D6" s="12">
        <v>7165</v>
      </c>
      <c r="E6" s="9">
        <v>7137</v>
      </c>
      <c r="F6" s="29">
        <f t="shared" si="0"/>
        <v>0.006978476918323366</v>
      </c>
      <c r="G6" s="15">
        <f t="shared" si="1"/>
        <v>-0.07778782788473963</v>
      </c>
      <c r="H6" s="9">
        <f t="shared" si="2"/>
        <v>-602</v>
      </c>
      <c r="I6" s="26">
        <f t="shared" si="3"/>
        <v>0.0066228808431521395</v>
      </c>
      <c r="J6" s="9">
        <v>7144.972</v>
      </c>
      <c r="K6" s="8">
        <v>7002.385</v>
      </c>
      <c r="L6" s="26">
        <f t="shared" si="4"/>
        <v>-0.019956271347179463</v>
      </c>
      <c r="M6" s="77">
        <f t="shared" si="5"/>
        <v>-142.58699999999953</v>
      </c>
    </row>
    <row r="7" spans="1:13" ht="15">
      <c r="A7" s="1">
        <v>6</v>
      </c>
      <c r="B7" s="69" t="s">
        <v>5</v>
      </c>
      <c r="C7" s="8">
        <v>21426</v>
      </c>
      <c r="D7" s="12">
        <v>20105</v>
      </c>
      <c r="E7" s="9">
        <v>20011</v>
      </c>
      <c r="F7" s="29">
        <f t="shared" si="0"/>
        <v>0.019566526777717374</v>
      </c>
      <c r="G7" s="15">
        <f t="shared" si="1"/>
        <v>-0.06604125828432746</v>
      </c>
      <c r="H7" s="9">
        <f t="shared" si="2"/>
        <v>-1415</v>
      </c>
      <c r="I7" s="26">
        <f t="shared" si="3"/>
        <v>0.01556707042036591</v>
      </c>
      <c r="J7" s="9">
        <v>20231.07</v>
      </c>
      <c r="K7" s="8">
        <v>20018.2</v>
      </c>
      <c r="L7" s="26">
        <f t="shared" si="4"/>
        <v>-0.010521934825987898</v>
      </c>
      <c r="M7" s="77">
        <f t="shared" si="5"/>
        <v>-212.86999999999898</v>
      </c>
    </row>
    <row r="8" spans="1:13" ht="15">
      <c r="A8" s="1">
        <v>7</v>
      </c>
      <c r="B8" s="69" t="s">
        <v>6</v>
      </c>
      <c r="C8" s="8">
        <v>51975</v>
      </c>
      <c r="D8" s="12">
        <v>49604</v>
      </c>
      <c r="E8" s="9">
        <v>49459</v>
      </c>
      <c r="F8" s="29">
        <f t="shared" si="0"/>
        <v>0.0483604441506733</v>
      </c>
      <c r="G8" s="15">
        <f t="shared" si="1"/>
        <v>-0.04840788840788841</v>
      </c>
      <c r="H8" s="9">
        <f t="shared" si="2"/>
        <v>-2516</v>
      </c>
      <c r="I8" s="26">
        <f t="shared" si="3"/>
        <v>0.027679681397625885</v>
      </c>
      <c r="J8" s="9">
        <v>49596.34</v>
      </c>
      <c r="K8" s="8">
        <v>49273.01</v>
      </c>
      <c r="L8" s="26">
        <f t="shared" si="4"/>
        <v>-0.006519231056162501</v>
      </c>
      <c r="M8" s="77">
        <f t="shared" si="5"/>
        <v>-323.32999999999447</v>
      </c>
    </row>
    <row r="9" spans="1:13" ht="15">
      <c r="A9" s="1">
        <v>8</v>
      </c>
      <c r="B9" s="69" t="s">
        <v>7</v>
      </c>
      <c r="C9" s="8">
        <v>2388</v>
      </c>
      <c r="D9" s="12">
        <v>2181</v>
      </c>
      <c r="E9" s="9">
        <v>2163</v>
      </c>
      <c r="F9" s="29">
        <f t="shared" si="0"/>
        <v>0.002114956644855463</v>
      </c>
      <c r="G9" s="15">
        <f t="shared" si="1"/>
        <v>-0.0942211055276382</v>
      </c>
      <c r="H9" s="9">
        <f t="shared" si="2"/>
        <v>-225</v>
      </c>
      <c r="I9" s="26">
        <f t="shared" si="3"/>
        <v>0.0024753292187860987</v>
      </c>
      <c r="J9" s="9">
        <v>2177.78</v>
      </c>
      <c r="K9" s="8">
        <v>2167.788</v>
      </c>
      <c r="L9" s="26">
        <f t="shared" si="4"/>
        <v>-0.004588158583511736</v>
      </c>
      <c r="M9" s="77">
        <f t="shared" si="5"/>
        <v>-9.99200000000019</v>
      </c>
    </row>
    <row r="10" spans="1:13" ht="15">
      <c r="A10" s="1">
        <v>9</v>
      </c>
      <c r="B10" s="69" t="s">
        <v>8</v>
      </c>
      <c r="C10" s="8">
        <v>30367</v>
      </c>
      <c r="D10" s="12">
        <v>28647</v>
      </c>
      <c r="E10" s="9">
        <v>28557</v>
      </c>
      <c r="F10" s="29">
        <f t="shared" si="0"/>
        <v>0.02792270777029009</v>
      </c>
      <c r="G10" s="15">
        <f t="shared" si="1"/>
        <v>-0.05960417558533935</v>
      </c>
      <c r="H10" s="9">
        <f t="shared" si="2"/>
        <v>-1810</v>
      </c>
      <c r="I10" s="26">
        <f t="shared" si="3"/>
        <v>0.019912648382234836</v>
      </c>
      <c r="J10" s="9">
        <v>28427.38</v>
      </c>
      <c r="K10" s="8">
        <v>28256.41</v>
      </c>
      <c r="L10" s="26">
        <f t="shared" si="4"/>
        <v>-0.006014272155928585</v>
      </c>
      <c r="M10" s="77">
        <f t="shared" si="5"/>
        <v>-170.97000000000116</v>
      </c>
    </row>
    <row r="11" spans="1:13" ht="15">
      <c r="A11" s="1">
        <v>10</v>
      </c>
      <c r="B11" s="69" t="s">
        <v>9</v>
      </c>
      <c r="C11" s="8">
        <v>37719</v>
      </c>
      <c r="D11" s="12">
        <v>33654</v>
      </c>
      <c r="E11" s="9">
        <v>33448</v>
      </c>
      <c r="F11" s="29">
        <f t="shared" si="0"/>
        <v>0.03270507159367801</v>
      </c>
      <c r="G11" s="15">
        <f t="shared" si="1"/>
        <v>-0.11323205811394788</v>
      </c>
      <c r="H11" s="9">
        <f t="shared" si="2"/>
        <v>-4271</v>
      </c>
      <c r="I11" s="26">
        <f t="shared" si="3"/>
        <v>0.04698724930415745</v>
      </c>
      <c r="J11" s="9">
        <v>33297.11</v>
      </c>
      <c r="K11" s="8">
        <v>32749.03</v>
      </c>
      <c r="L11" s="26">
        <f t="shared" si="4"/>
        <v>-0.016460287394311452</v>
      </c>
      <c r="M11" s="77">
        <f t="shared" si="5"/>
        <v>-548.0800000000017</v>
      </c>
    </row>
    <row r="12" spans="1:13" ht="15">
      <c r="A12" s="1">
        <v>11</v>
      </c>
      <c r="B12" s="69" t="s">
        <v>10</v>
      </c>
      <c r="C12" s="8">
        <v>2974</v>
      </c>
      <c r="D12" s="12">
        <v>2725</v>
      </c>
      <c r="E12" s="9">
        <v>2711</v>
      </c>
      <c r="F12" s="29">
        <f t="shared" si="0"/>
        <v>0.0026507847730943878</v>
      </c>
      <c r="G12" s="15">
        <f t="shared" si="1"/>
        <v>-0.08843308675184935</v>
      </c>
      <c r="H12" s="9">
        <f t="shared" si="2"/>
        <v>-263</v>
      </c>
      <c r="I12" s="26">
        <f t="shared" si="3"/>
        <v>0.0028933848201810842</v>
      </c>
      <c r="J12" s="9">
        <v>2670.547</v>
      </c>
      <c r="K12" s="8">
        <v>2622.286</v>
      </c>
      <c r="L12" s="26">
        <f t="shared" si="4"/>
        <v>-0.018071578594198105</v>
      </c>
      <c r="M12" s="77">
        <f t="shared" si="5"/>
        <v>-48.26099999999997</v>
      </c>
    </row>
    <row r="13" spans="1:13" ht="15">
      <c r="A13" s="1">
        <v>12</v>
      </c>
      <c r="B13" s="69" t="s">
        <v>11</v>
      </c>
      <c r="C13" s="8">
        <v>1424</v>
      </c>
      <c r="D13" s="12">
        <v>1385</v>
      </c>
      <c r="E13" s="9">
        <v>1382</v>
      </c>
      <c r="F13" s="29">
        <f t="shared" si="0"/>
        <v>0.0013513037832594778</v>
      </c>
      <c r="G13" s="15">
        <f t="shared" si="1"/>
        <v>-0.02949438202247191</v>
      </c>
      <c r="H13" s="9">
        <f t="shared" si="2"/>
        <v>-42</v>
      </c>
      <c r="I13" s="26">
        <f t="shared" si="3"/>
        <v>0.00046206145417340504</v>
      </c>
      <c r="J13" s="9">
        <v>1379.974</v>
      </c>
      <c r="K13" s="8">
        <v>1399.206</v>
      </c>
      <c r="L13" s="26">
        <f t="shared" si="4"/>
        <v>0.013936494455692623</v>
      </c>
      <c r="M13" s="77">
        <f t="shared" si="5"/>
        <v>19.23199999999997</v>
      </c>
    </row>
    <row r="14" spans="1:13" ht="15">
      <c r="A14" s="1">
        <v>13</v>
      </c>
      <c r="B14" s="69" t="s">
        <v>12</v>
      </c>
      <c r="C14" s="8">
        <v>5081</v>
      </c>
      <c r="D14" s="12">
        <v>4624</v>
      </c>
      <c r="E14" s="9">
        <v>4561</v>
      </c>
      <c r="F14" s="29">
        <f t="shared" si="0"/>
        <v>0.004459693600178349</v>
      </c>
      <c r="G14" s="15">
        <f t="shared" si="1"/>
        <v>-0.10234205864987207</v>
      </c>
      <c r="H14" s="9">
        <f t="shared" si="2"/>
        <v>-520</v>
      </c>
      <c r="I14" s="26">
        <f t="shared" si="3"/>
        <v>0.0057207608611945385</v>
      </c>
      <c r="J14" s="9">
        <v>4725.894</v>
      </c>
      <c r="K14" s="8">
        <v>4621.058</v>
      </c>
      <c r="L14" s="26">
        <f t="shared" si="4"/>
        <v>-0.022183316003279007</v>
      </c>
      <c r="M14" s="77">
        <f t="shared" si="5"/>
        <v>-104.83600000000024</v>
      </c>
    </row>
    <row r="15" spans="1:13" ht="15">
      <c r="A15" s="1">
        <v>14</v>
      </c>
      <c r="B15" s="69" t="s">
        <v>13</v>
      </c>
      <c r="C15" s="8">
        <v>5856</v>
      </c>
      <c r="D15" s="12">
        <v>5419</v>
      </c>
      <c r="E15" s="9">
        <v>5405</v>
      </c>
      <c r="F15" s="29">
        <f t="shared" si="0"/>
        <v>0.005284947140750707</v>
      </c>
      <c r="G15" s="15">
        <f t="shared" si="1"/>
        <v>-0.07701502732240437</v>
      </c>
      <c r="H15" s="9">
        <f t="shared" si="2"/>
        <v>-451</v>
      </c>
      <c r="I15" s="26">
        <f t="shared" si="3"/>
        <v>0.004961659900766802</v>
      </c>
      <c r="J15" s="9">
        <v>5385.212</v>
      </c>
      <c r="K15" s="8">
        <v>5369.743</v>
      </c>
      <c r="L15" s="26">
        <f t="shared" si="4"/>
        <v>-0.0028724960131560374</v>
      </c>
      <c r="M15" s="77">
        <f t="shared" si="5"/>
        <v>-15.469000000000051</v>
      </c>
    </row>
    <row r="16" spans="1:13" ht="15">
      <c r="A16" s="1">
        <v>15</v>
      </c>
      <c r="B16" s="69" t="s">
        <v>14</v>
      </c>
      <c r="C16" s="8">
        <v>10617</v>
      </c>
      <c r="D16" s="12">
        <v>9736</v>
      </c>
      <c r="E16" s="9">
        <v>9725</v>
      </c>
      <c r="F16" s="29">
        <f t="shared" si="0"/>
        <v>0.00950899369913055</v>
      </c>
      <c r="G16" s="15">
        <f t="shared" si="1"/>
        <v>-0.08401620043326741</v>
      </c>
      <c r="H16" s="9">
        <f t="shared" si="2"/>
        <v>-892</v>
      </c>
      <c r="I16" s="26">
        <f t="shared" si="3"/>
        <v>0.009813305169587555</v>
      </c>
      <c r="J16" s="9">
        <v>9655.37</v>
      </c>
      <c r="K16" s="8">
        <v>9564.368</v>
      </c>
      <c r="L16" s="26">
        <f t="shared" si="4"/>
        <v>-0.00942501426667237</v>
      </c>
      <c r="M16" s="77">
        <f t="shared" si="5"/>
        <v>-91.00200000000041</v>
      </c>
    </row>
    <row r="17" spans="1:13" ht="15">
      <c r="A17" s="1">
        <v>16</v>
      </c>
      <c r="B17" s="69" t="s">
        <v>15</v>
      </c>
      <c r="C17" s="8">
        <v>29569</v>
      </c>
      <c r="D17" s="12">
        <v>26854</v>
      </c>
      <c r="E17" s="9">
        <v>26701</v>
      </c>
      <c r="F17" s="29">
        <f t="shared" si="0"/>
        <v>0.026107932211875046</v>
      </c>
      <c r="G17" s="15">
        <f t="shared" si="1"/>
        <v>-0.09699347289390917</v>
      </c>
      <c r="H17" s="9">
        <f t="shared" si="2"/>
        <v>-2868</v>
      </c>
      <c r="I17" s="26">
        <f t="shared" si="3"/>
        <v>0.031552196442126805</v>
      </c>
      <c r="J17" s="9">
        <v>26959.6</v>
      </c>
      <c r="K17" s="8">
        <v>26595.19</v>
      </c>
      <c r="L17" s="26">
        <f t="shared" si="4"/>
        <v>-0.01351689194201694</v>
      </c>
      <c r="M17" s="77">
        <f t="shared" si="5"/>
        <v>-364.40999999999985</v>
      </c>
    </row>
    <row r="18" spans="1:13" ht="15">
      <c r="A18" s="1">
        <v>17</v>
      </c>
      <c r="B18" s="69" t="s">
        <v>16</v>
      </c>
      <c r="C18" s="8">
        <v>18101</v>
      </c>
      <c r="D18" s="12">
        <v>16551</v>
      </c>
      <c r="E18" s="9">
        <v>16463</v>
      </c>
      <c r="F18" s="29">
        <f t="shared" si="0"/>
        <v>0.01609733298393689</v>
      </c>
      <c r="G18" s="15">
        <f t="shared" si="1"/>
        <v>-0.09049223799790067</v>
      </c>
      <c r="H18" s="9">
        <f t="shared" si="2"/>
        <v>-1638</v>
      </c>
      <c r="I18" s="26">
        <f t="shared" si="3"/>
        <v>0.018020396712762798</v>
      </c>
      <c r="J18" s="9">
        <v>16455.69</v>
      </c>
      <c r="K18" s="8">
        <v>16234.22</v>
      </c>
      <c r="L18" s="26">
        <f t="shared" si="4"/>
        <v>-0.013458566611305837</v>
      </c>
      <c r="M18" s="77">
        <f t="shared" si="5"/>
        <v>-221.46999999999935</v>
      </c>
    </row>
    <row r="19" spans="1:13" ht="15">
      <c r="A19" s="1">
        <v>18</v>
      </c>
      <c r="B19" s="69" t="s">
        <v>17</v>
      </c>
      <c r="C19" s="8">
        <v>5822</v>
      </c>
      <c r="D19" s="12">
        <v>5578</v>
      </c>
      <c r="E19" s="9">
        <v>5527</v>
      </c>
      <c r="F19" s="29">
        <f t="shared" si="0"/>
        <v>0.005404237344482731</v>
      </c>
      <c r="G19" s="15">
        <f t="shared" si="1"/>
        <v>-0.05066987289591206</v>
      </c>
      <c r="H19" s="9">
        <f t="shared" si="2"/>
        <v>-295</v>
      </c>
      <c r="I19" s="26">
        <f t="shared" si="3"/>
        <v>0.0032454316424084403</v>
      </c>
      <c r="J19" s="9">
        <v>5588.807</v>
      </c>
      <c r="K19" s="8">
        <v>5565.136</v>
      </c>
      <c r="L19" s="26">
        <f t="shared" si="4"/>
        <v>-0.0042354298511291175</v>
      </c>
      <c r="M19" s="77">
        <f t="shared" si="5"/>
        <v>-23.670999999999367</v>
      </c>
    </row>
    <row r="20" spans="1:13" ht="15">
      <c r="A20" s="1">
        <v>19</v>
      </c>
      <c r="B20" s="69" t="s">
        <v>18</v>
      </c>
      <c r="C20" s="8">
        <v>15119</v>
      </c>
      <c r="D20" s="12">
        <v>13122</v>
      </c>
      <c r="E20" s="9">
        <v>13027</v>
      </c>
      <c r="F20" s="29">
        <f t="shared" si="0"/>
        <v>0.012737651508336625</v>
      </c>
      <c r="G20" s="15">
        <f t="shared" si="1"/>
        <v>-0.1383689397446921</v>
      </c>
      <c r="H20" s="9">
        <f t="shared" si="2"/>
        <v>-2092</v>
      </c>
      <c r="I20" s="26">
        <f t="shared" si="3"/>
        <v>0.023015061003113416</v>
      </c>
      <c r="J20" s="9">
        <v>13000.54</v>
      </c>
      <c r="K20" s="8">
        <v>12994.43</v>
      </c>
      <c r="L20" s="26">
        <f t="shared" si="4"/>
        <v>-0.00046998047773404655</v>
      </c>
      <c r="M20" s="77">
        <f t="shared" si="5"/>
        <v>-6.110000000000582</v>
      </c>
    </row>
    <row r="21" spans="1:13" ht="15">
      <c r="A21" s="1">
        <v>20</v>
      </c>
      <c r="B21" s="69" t="s">
        <v>19</v>
      </c>
      <c r="C21" s="8">
        <v>25110</v>
      </c>
      <c r="D21" s="12">
        <v>23146</v>
      </c>
      <c r="E21" s="9">
        <v>22980</v>
      </c>
      <c r="F21" s="29">
        <f t="shared" si="0"/>
        <v>0.022469580998048334</v>
      </c>
      <c r="G21" s="15">
        <f t="shared" si="1"/>
        <v>-0.08482676224611709</v>
      </c>
      <c r="H21" s="9">
        <f t="shared" si="2"/>
        <v>-2130</v>
      </c>
      <c r="I21" s="26">
        <f t="shared" si="3"/>
        <v>0.0234331166045084</v>
      </c>
      <c r="J21" s="9">
        <v>22997.79</v>
      </c>
      <c r="K21" s="8">
        <v>22857.36</v>
      </c>
      <c r="L21" s="26">
        <f t="shared" si="4"/>
        <v>-0.006106238903825119</v>
      </c>
      <c r="M21" s="77">
        <f t="shared" si="5"/>
        <v>-140.4300000000003</v>
      </c>
    </row>
    <row r="22" spans="1:13" ht="15">
      <c r="A22" s="1">
        <v>21</v>
      </c>
      <c r="B22" s="69" t="s">
        <v>20</v>
      </c>
      <c r="C22" s="8">
        <v>8691</v>
      </c>
      <c r="D22" s="12">
        <v>7884</v>
      </c>
      <c r="E22" s="9">
        <v>7864</v>
      </c>
      <c r="F22" s="29">
        <f t="shared" si="0"/>
        <v>0.007689329197939604</v>
      </c>
      <c r="G22" s="15">
        <f t="shared" si="1"/>
        <v>-0.09515590841099988</v>
      </c>
      <c r="H22" s="9">
        <f t="shared" si="2"/>
        <v>-827</v>
      </c>
      <c r="I22" s="26">
        <f t="shared" si="3"/>
        <v>0.009098210061938238</v>
      </c>
      <c r="J22" s="9">
        <v>7748.333</v>
      </c>
      <c r="K22" s="8">
        <v>7786.96</v>
      </c>
      <c r="L22" s="26">
        <f t="shared" si="4"/>
        <v>0.004985201332983548</v>
      </c>
      <c r="M22" s="77">
        <f t="shared" si="5"/>
        <v>38.62700000000041</v>
      </c>
    </row>
    <row r="23" spans="1:13" ht="15">
      <c r="A23" s="1">
        <v>22</v>
      </c>
      <c r="B23" s="69" t="s">
        <v>21</v>
      </c>
      <c r="C23" s="8">
        <v>13853</v>
      </c>
      <c r="D23" s="12">
        <v>12968</v>
      </c>
      <c r="E23" s="9">
        <v>12876</v>
      </c>
      <c r="F23" s="29">
        <f t="shared" si="0"/>
        <v>0.012590005436504367</v>
      </c>
      <c r="G23" s="15">
        <f t="shared" si="1"/>
        <v>-0.07052623980365264</v>
      </c>
      <c r="H23" s="9">
        <f t="shared" si="2"/>
        <v>-977</v>
      </c>
      <c r="I23" s="26">
        <f t="shared" si="3"/>
        <v>0.01074842954112897</v>
      </c>
      <c r="J23" s="9">
        <v>12928.87</v>
      </c>
      <c r="K23" s="8">
        <v>12724.01</v>
      </c>
      <c r="L23" s="26">
        <f t="shared" si="4"/>
        <v>-0.015845158935003646</v>
      </c>
      <c r="M23" s="77">
        <f t="shared" si="5"/>
        <v>-204.86000000000058</v>
      </c>
    </row>
    <row r="24" spans="1:13" ht="15">
      <c r="A24" s="1">
        <v>23</v>
      </c>
      <c r="B24" s="69" t="s">
        <v>22</v>
      </c>
      <c r="C24" s="8">
        <v>9380</v>
      </c>
      <c r="D24" s="12">
        <v>8263</v>
      </c>
      <c r="E24" s="9">
        <v>8211</v>
      </c>
      <c r="F24" s="29">
        <f t="shared" si="0"/>
        <v>0.008028621826587245</v>
      </c>
      <c r="G24" s="15">
        <f t="shared" si="1"/>
        <v>-0.12462686567164179</v>
      </c>
      <c r="H24" s="9">
        <f t="shared" si="2"/>
        <v>-1169</v>
      </c>
      <c r="I24" s="26">
        <f t="shared" si="3"/>
        <v>0.012860710474493107</v>
      </c>
      <c r="J24" s="9">
        <v>8175.577</v>
      </c>
      <c r="K24" s="8">
        <v>8143.995</v>
      </c>
      <c r="L24" s="26">
        <f t="shared" si="4"/>
        <v>-0.003862968937849932</v>
      </c>
      <c r="M24" s="77">
        <f t="shared" si="5"/>
        <v>-31.582000000000335</v>
      </c>
    </row>
    <row r="25" spans="1:13" ht="15">
      <c r="A25" s="1">
        <v>24</v>
      </c>
      <c r="B25" s="69" t="s">
        <v>23</v>
      </c>
      <c r="C25" s="8">
        <v>6539</v>
      </c>
      <c r="D25" s="12">
        <v>6081</v>
      </c>
      <c r="E25" s="9">
        <v>6039</v>
      </c>
      <c r="F25" s="29">
        <f t="shared" si="0"/>
        <v>0.005904865084735156</v>
      </c>
      <c r="G25" s="15">
        <f t="shared" si="1"/>
        <v>-0.0764642911760208</v>
      </c>
      <c r="H25" s="9">
        <f t="shared" si="2"/>
        <v>-500</v>
      </c>
      <c r="I25" s="26">
        <f t="shared" si="3"/>
        <v>0.005500731597302441</v>
      </c>
      <c r="J25" s="9">
        <v>6088.396</v>
      </c>
      <c r="K25" s="8">
        <v>6051.237</v>
      </c>
      <c r="L25" s="26">
        <f t="shared" si="4"/>
        <v>-0.006103249525819223</v>
      </c>
      <c r="M25" s="77">
        <f t="shared" si="5"/>
        <v>-37.15899999999965</v>
      </c>
    </row>
    <row r="26" spans="1:13" ht="15">
      <c r="A26" s="1">
        <v>25</v>
      </c>
      <c r="B26" s="69" t="s">
        <v>24</v>
      </c>
      <c r="C26" s="8">
        <v>11404</v>
      </c>
      <c r="D26" s="12">
        <v>10390</v>
      </c>
      <c r="E26" s="9">
        <v>10330</v>
      </c>
      <c r="F26" s="29">
        <f t="shared" si="0"/>
        <v>0.010100555775014765</v>
      </c>
      <c r="G26" s="15">
        <f t="shared" si="1"/>
        <v>-0.09417748158540863</v>
      </c>
      <c r="H26" s="9">
        <f t="shared" si="2"/>
        <v>-1074</v>
      </c>
      <c r="I26" s="26">
        <f t="shared" si="3"/>
        <v>0.011815571471005645</v>
      </c>
      <c r="J26" s="9">
        <v>10528.12</v>
      </c>
      <c r="K26" s="8">
        <v>10432.66</v>
      </c>
      <c r="L26" s="26">
        <f t="shared" si="4"/>
        <v>-0.00906714589119434</v>
      </c>
      <c r="M26" s="77">
        <f t="shared" si="5"/>
        <v>-95.46000000000095</v>
      </c>
    </row>
    <row r="27" spans="1:13" ht="15">
      <c r="A27" s="1">
        <v>26</v>
      </c>
      <c r="B27" s="69" t="s">
        <v>25</v>
      </c>
      <c r="C27" s="8">
        <v>8374</v>
      </c>
      <c r="D27" s="12">
        <v>8001</v>
      </c>
      <c r="E27" s="9">
        <v>7990</v>
      </c>
      <c r="F27" s="29">
        <f t="shared" si="0"/>
        <v>0.00781253055589235</v>
      </c>
      <c r="G27" s="15">
        <f t="shared" si="1"/>
        <v>-0.04585622163840459</v>
      </c>
      <c r="H27" s="9">
        <f t="shared" si="2"/>
        <v>-384</v>
      </c>
      <c r="I27" s="26">
        <f t="shared" si="3"/>
        <v>0.004224561866728275</v>
      </c>
      <c r="J27" s="9">
        <v>8049.315</v>
      </c>
      <c r="K27" s="8">
        <v>7982.967</v>
      </c>
      <c r="L27" s="26">
        <f t="shared" si="4"/>
        <v>-0.008242688974154939</v>
      </c>
      <c r="M27" s="77">
        <f t="shared" si="5"/>
        <v>-66.34799999999996</v>
      </c>
    </row>
    <row r="28" spans="1:13" ht="15">
      <c r="A28" s="1">
        <v>27</v>
      </c>
      <c r="B28" s="69" t="s">
        <v>26</v>
      </c>
      <c r="C28" s="8">
        <v>19839</v>
      </c>
      <c r="D28" s="12">
        <v>19840</v>
      </c>
      <c r="E28" s="9">
        <v>19770</v>
      </c>
      <c r="F28" s="29">
        <f t="shared" si="0"/>
        <v>0.019330879735918866</v>
      </c>
      <c r="G28" s="15">
        <f t="shared" si="1"/>
        <v>-0.00347799788295781</v>
      </c>
      <c r="H28" s="9">
        <f t="shared" si="2"/>
        <v>-69</v>
      </c>
      <c r="I28" s="26">
        <f t="shared" si="3"/>
        <v>0.0007591009604277369</v>
      </c>
      <c r="J28" s="9">
        <v>19897.4</v>
      </c>
      <c r="K28" s="8">
        <v>19886.16</v>
      </c>
      <c r="L28" s="26">
        <f t="shared" si="4"/>
        <v>-0.0005648979263623186</v>
      </c>
      <c r="M28" s="77">
        <f t="shared" si="5"/>
        <v>-11.2400000000016</v>
      </c>
    </row>
    <row r="29" spans="1:13" ht="15">
      <c r="A29" s="1">
        <v>28</v>
      </c>
      <c r="B29" s="69" t="s">
        <v>27</v>
      </c>
      <c r="C29" s="8">
        <v>12501</v>
      </c>
      <c r="D29" s="12">
        <v>11959</v>
      </c>
      <c r="E29" s="9">
        <v>11832</v>
      </c>
      <c r="F29" s="29">
        <f t="shared" si="0"/>
        <v>0.011569194184895904</v>
      </c>
      <c r="G29" s="15">
        <f t="shared" si="1"/>
        <v>-0.0535157187425006</v>
      </c>
      <c r="H29" s="9">
        <f t="shared" si="2"/>
        <v>-669</v>
      </c>
      <c r="I29" s="26">
        <f t="shared" si="3"/>
        <v>0.007359978877190666</v>
      </c>
      <c r="J29" s="9">
        <v>11895.62</v>
      </c>
      <c r="K29" s="8">
        <v>11658.15</v>
      </c>
      <c r="L29" s="26">
        <f t="shared" si="4"/>
        <v>-0.019962809840933148</v>
      </c>
      <c r="M29" s="77">
        <f t="shared" si="5"/>
        <v>-237.47000000000116</v>
      </c>
    </row>
    <row r="30" spans="1:13" ht="15">
      <c r="A30" s="1">
        <v>29</v>
      </c>
      <c r="B30" s="69" t="s">
        <v>28</v>
      </c>
      <c r="C30" s="8">
        <v>4427</v>
      </c>
      <c r="D30" s="12">
        <v>3920</v>
      </c>
      <c r="E30" s="9">
        <v>3884</v>
      </c>
      <c r="F30" s="29">
        <f t="shared" si="0"/>
        <v>0.003797730748321137</v>
      </c>
      <c r="G30" s="15">
        <f t="shared" si="1"/>
        <v>-0.12265642647391009</v>
      </c>
      <c r="H30" s="9">
        <f t="shared" si="2"/>
        <v>-543</v>
      </c>
      <c r="I30" s="26">
        <f t="shared" si="3"/>
        <v>0.005973794514670451</v>
      </c>
      <c r="J30" s="9">
        <v>3920.982</v>
      </c>
      <c r="K30" s="8">
        <v>3910.909</v>
      </c>
      <c r="L30" s="26">
        <f t="shared" si="4"/>
        <v>-0.002568999296604745</v>
      </c>
      <c r="M30" s="77">
        <f t="shared" si="5"/>
        <v>-10.072999999999865</v>
      </c>
    </row>
    <row r="31" spans="1:13" ht="15">
      <c r="A31" s="1">
        <v>30</v>
      </c>
      <c r="B31" s="69" t="s">
        <v>29</v>
      </c>
      <c r="C31" s="8">
        <v>965</v>
      </c>
      <c r="D31" s="12">
        <v>941</v>
      </c>
      <c r="E31" s="9">
        <v>938</v>
      </c>
      <c r="F31" s="29">
        <f t="shared" si="0"/>
        <v>0.0009171656647593271</v>
      </c>
      <c r="G31" s="15">
        <f t="shared" si="1"/>
        <v>-0.027979274611398965</v>
      </c>
      <c r="H31" s="9">
        <f t="shared" si="2"/>
        <v>-27</v>
      </c>
      <c r="I31" s="26">
        <f t="shared" si="3"/>
        <v>0.00029703950625433183</v>
      </c>
      <c r="J31" s="9">
        <v>923.8428</v>
      </c>
      <c r="K31" s="8">
        <v>925.9371</v>
      </c>
      <c r="L31" s="26">
        <f t="shared" si="4"/>
        <v>0.002266944116466541</v>
      </c>
      <c r="M31" s="77">
        <f t="shared" si="5"/>
        <v>2.0942999999999756</v>
      </c>
    </row>
    <row r="32" spans="1:13" ht="15">
      <c r="A32" s="1">
        <v>31</v>
      </c>
      <c r="B32" s="69" t="s">
        <v>30</v>
      </c>
      <c r="C32" s="8">
        <v>35106</v>
      </c>
      <c r="D32" s="12">
        <v>32162</v>
      </c>
      <c r="E32" s="9">
        <v>31947</v>
      </c>
      <c r="F32" s="29">
        <f t="shared" si="0"/>
        <v>0.03123741097235205</v>
      </c>
      <c r="G32" s="15">
        <f t="shared" si="1"/>
        <v>-0.0899846180140147</v>
      </c>
      <c r="H32" s="9">
        <f t="shared" si="2"/>
        <v>-3159</v>
      </c>
      <c r="I32" s="26">
        <f t="shared" si="3"/>
        <v>0.03475362223175683</v>
      </c>
      <c r="J32" s="9">
        <v>32192.25</v>
      </c>
      <c r="K32" s="8">
        <v>31877.95</v>
      </c>
      <c r="L32" s="26">
        <f t="shared" si="4"/>
        <v>-0.009763219408397961</v>
      </c>
      <c r="M32" s="77">
        <f t="shared" si="5"/>
        <v>-314.2999999999993</v>
      </c>
    </row>
    <row r="33" spans="1:13" ht="15">
      <c r="A33" s="1">
        <v>32</v>
      </c>
      <c r="B33" s="69" t="s">
        <v>31</v>
      </c>
      <c r="C33" s="8">
        <v>9378</v>
      </c>
      <c r="D33" s="12">
        <v>8439</v>
      </c>
      <c r="E33" s="9">
        <v>8390</v>
      </c>
      <c r="F33" s="29">
        <f t="shared" si="0"/>
        <v>0.008203645977964557</v>
      </c>
      <c r="G33" s="15">
        <f t="shared" si="1"/>
        <v>-0.1053529537214758</v>
      </c>
      <c r="H33" s="9">
        <f t="shared" si="2"/>
        <v>-988</v>
      </c>
      <c r="I33" s="26">
        <f t="shared" si="3"/>
        <v>0.010869445636269624</v>
      </c>
      <c r="J33" s="9">
        <v>8347.444</v>
      </c>
      <c r="K33" s="8">
        <v>8278.87</v>
      </c>
      <c r="L33" s="26">
        <f t="shared" si="4"/>
        <v>-0.008214969756011386</v>
      </c>
      <c r="M33" s="77">
        <f t="shared" si="5"/>
        <v>-68.5739999999987</v>
      </c>
    </row>
    <row r="34" spans="1:13" ht="15">
      <c r="A34" s="1">
        <v>33</v>
      </c>
      <c r="B34" s="69" t="s">
        <v>32</v>
      </c>
      <c r="C34" s="8">
        <v>43651</v>
      </c>
      <c r="D34" s="12">
        <v>41018</v>
      </c>
      <c r="E34" s="9">
        <v>40770</v>
      </c>
      <c r="F34" s="29">
        <f t="shared" si="0"/>
        <v>0.03986443939470977</v>
      </c>
      <c r="G34" s="15">
        <f t="shared" si="1"/>
        <v>-0.06600077890540881</v>
      </c>
      <c r="H34" s="9">
        <f t="shared" si="2"/>
        <v>-2881</v>
      </c>
      <c r="I34" s="26">
        <f t="shared" si="3"/>
        <v>0.03169521546365667</v>
      </c>
      <c r="J34" s="9">
        <v>40892.16</v>
      </c>
      <c r="K34" s="8">
        <v>40704.2</v>
      </c>
      <c r="L34" s="26">
        <f t="shared" si="4"/>
        <v>-0.004596480107678498</v>
      </c>
      <c r="M34" s="77">
        <f t="shared" si="5"/>
        <v>-187.9600000000064</v>
      </c>
    </row>
    <row r="35" spans="1:13" ht="15">
      <c r="A35" s="1">
        <v>34</v>
      </c>
      <c r="B35" s="69" t="s">
        <v>33</v>
      </c>
      <c r="C35" s="8">
        <v>11824</v>
      </c>
      <c r="D35" s="12">
        <v>7521</v>
      </c>
      <c r="E35" s="9">
        <v>7471</v>
      </c>
      <c r="F35" s="29">
        <f t="shared" si="0"/>
        <v>0.00730505829575366</v>
      </c>
      <c r="G35" s="15">
        <f t="shared" si="1"/>
        <v>-0.3681495263870095</v>
      </c>
      <c r="H35" s="9">
        <f t="shared" si="2"/>
        <v>-4353</v>
      </c>
      <c r="I35" s="26">
        <f t="shared" si="3"/>
        <v>0.047889369286115056</v>
      </c>
      <c r="J35" s="9">
        <v>7525.699</v>
      </c>
      <c r="K35" s="8">
        <v>7512.491</v>
      </c>
      <c r="L35" s="26">
        <f t="shared" si="4"/>
        <v>-0.0017550529193367458</v>
      </c>
      <c r="M35" s="77">
        <f t="shared" si="5"/>
        <v>-13.207999999999629</v>
      </c>
    </row>
    <row r="36" spans="1:13" ht="15">
      <c r="A36" s="1">
        <v>35</v>
      </c>
      <c r="B36" s="69" t="s">
        <v>34</v>
      </c>
      <c r="C36" s="8">
        <v>34639</v>
      </c>
      <c r="D36" s="12">
        <v>33060</v>
      </c>
      <c r="E36" s="9">
        <v>32923</v>
      </c>
      <c r="F36" s="29">
        <f t="shared" si="0"/>
        <v>0.032191732602208235</v>
      </c>
      <c r="G36" s="15">
        <f t="shared" si="1"/>
        <v>-0.049539536360749446</v>
      </c>
      <c r="H36" s="9">
        <f t="shared" si="2"/>
        <v>-1716</v>
      </c>
      <c r="I36" s="26">
        <f t="shared" si="3"/>
        <v>0.01887851084194198</v>
      </c>
      <c r="J36" s="9">
        <v>32569.02</v>
      </c>
      <c r="K36" s="8">
        <v>32278.63</v>
      </c>
      <c r="L36" s="26">
        <f t="shared" si="4"/>
        <v>-0.008916141781361533</v>
      </c>
      <c r="M36" s="77">
        <f t="shared" si="5"/>
        <v>-290.3899999999994</v>
      </c>
    </row>
    <row r="37" spans="1:13" ht="15">
      <c r="A37" s="1">
        <v>36</v>
      </c>
      <c r="B37" s="69" t="s">
        <v>35</v>
      </c>
      <c r="C37" s="8">
        <v>5970</v>
      </c>
      <c r="D37" s="12">
        <v>5602</v>
      </c>
      <c r="E37" s="9">
        <v>5569</v>
      </c>
      <c r="F37" s="29">
        <f t="shared" si="0"/>
        <v>0.005445304463800312</v>
      </c>
      <c r="G37" s="15">
        <f t="shared" si="1"/>
        <v>-0.06716917922948074</v>
      </c>
      <c r="H37" s="9">
        <f t="shared" si="2"/>
        <v>-401</v>
      </c>
      <c r="I37" s="26">
        <f t="shared" si="3"/>
        <v>0.004411586741036558</v>
      </c>
      <c r="J37" s="9">
        <v>5635.865</v>
      </c>
      <c r="K37" s="8">
        <v>5543.48</v>
      </c>
      <c r="L37" s="26">
        <f t="shared" si="4"/>
        <v>-0.01639233728983931</v>
      </c>
      <c r="M37" s="77">
        <f t="shared" si="5"/>
        <v>-92.38500000000022</v>
      </c>
    </row>
    <row r="38" spans="1:13" ht="15">
      <c r="A38" s="1">
        <v>37</v>
      </c>
      <c r="B38" s="69" t="s">
        <v>36</v>
      </c>
      <c r="C38" s="8">
        <v>13739</v>
      </c>
      <c r="D38" s="12">
        <v>12696</v>
      </c>
      <c r="E38" s="9">
        <v>12599</v>
      </c>
      <c r="F38" s="29">
        <f t="shared" si="0"/>
        <v>0.012319158006719363</v>
      </c>
      <c r="G38" s="15">
        <f t="shared" si="1"/>
        <v>-0.0829754712861198</v>
      </c>
      <c r="H38" s="9">
        <f t="shared" si="2"/>
        <v>-1140</v>
      </c>
      <c r="I38" s="26">
        <f t="shared" si="3"/>
        <v>0.012541668041849566</v>
      </c>
      <c r="J38" s="9">
        <v>12701.72</v>
      </c>
      <c r="K38" s="8">
        <v>12627.38</v>
      </c>
      <c r="L38" s="26">
        <f t="shared" si="4"/>
        <v>-0.005852750651092934</v>
      </c>
      <c r="M38" s="77">
        <f t="shared" si="5"/>
        <v>-74.34000000000015</v>
      </c>
    </row>
    <row r="39" spans="1:13" ht="15">
      <c r="A39" s="1">
        <v>38</v>
      </c>
      <c r="B39" s="69" t="s">
        <v>37</v>
      </c>
      <c r="C39" s="8">
        <v>16429</v>
      </c>
      <c r="D39" s="12">
        <v>14994</v>
      </c>
      <c r="E39" s="9">
        <v>14891</v>
      </c>
      <c r="F39" s="29">
        <f t="shared" si="0"/>
        <v>0.014560249375193113</v>
      </c>
      <c r="G39" s="15">
        <f t="shared" si="1"/>
        <v>-0.09361494917523891</v>
      </c>
      <c r="H39" s="9">
        <f t="shared" si="2"/>
        <v>-1538</v>
      </c>
      <c r="I39" s="26">
        <f t="shared" si="3"/>
        <v>0.01692025039330231</v>
      </c>
      <c r="J39" s="9">
        <v>14913.93</v>
      </c>
      <c r="K39" s="8">
        <v>14813.2</v>
      </c>
      <c r="L39" s="26">
        <f t="shared" si="4"/>
        <v>-0.006754088291952527</v>
      </c>
      <c r="M39" s="77">
        <f t="shared" si="5"/>
        <v>-100.72999999999956</v>
      </c>
    </row>
    <row r="40" spans="1:13" ht="15">
      <c r="A40" s="1">
        <v>39</v>
      </c>
      <c r="B40" s="69" t="s">
        <v>38</v>
      </c>
      <c r="C40" s="8">
        <v>6697</v>
      </c>
      <c r="D40" s="12">
        <v>6283</v>
      </c>
      <c r="E40" s="9">
        <v>6278</v>
      </c>
      <c r="F40" s="29">
        <f t="shared" si="0"/>
        <v>0.0061385565494233</v>
      </c>
      <c r="G40" s="15">
        <f t="shared" si="1"/>
        <v>-0.06256532775869793</v>
      </c>
      <c r="H40" s="9">
        <f t="shared" si="2"/>
        <v>-419</v>
      </c>
      <c r="I40" s="26">
        <f t="shared" si="3"/>
        <v>0.004609613078539446</v>
      </c>
      <c r="J40" s="9">
        <v>6224.878</v>
      </c>
      <c r="K40" s="8">
        <v>6198.94</v>
      </c>
      <c r="L40" s="26">
        <f t="shared" si="4"/>
        <v>-0.004166828651099685</v>
      </c>
      <c r="M40" s="77">
        <f t="shared" si="5"/>
        <v>-25.938000000000102</v>
      </c>
    </row>
    <row r="41" spans="1:13" ht="15">
      <c r="A41" s="1">
        <v>40</v>
      </c>
      <c r="B41" s="69" t="s">
        <v>39</v>
      </c>
      <c r="C41" s="8">
        <v>5566</v>
      </c>
      <c r="D41" s="12">
        <v>5068</v>
      </c>
      <c r="E41" s="9">
        <v>5047</v>
      </c>
      <c r="F41" s="29">
        <f t="shared" si="0"/>
        <v>0.0049348988379960814</v>
      </c>
      <c r="G41" s="15">
        <f t="shared" si="1"/>
        <v>-0.09324469996406755</v>
      </c>
      <c r="H41" s="9">
        <f t="shared" si="2"/>
        <v>-519</v>
      </c>
      <c r="I41" s="26">
        <f t="shared" si="3"/>
        <v>0.005709759397999934</v>
      </c>
      <c r="J41" s="9">
        <v>5057.433</v>
      </c>
      <c r="K41" s="8">
        <v>4989.066</v>
      </c>
      <c r="L41" s="26">
        <f t="shared" si="4"/>
        <v>-0.013518122731433158</v>
      </c>
      <c r="M41" s="77">
        <f t="shared" si="5"/>
        <v>-68.36700000000019</v>
      </c>
    </row>
    <row r="42" spans="1:13" ht="15">
      <c r="A42" s="1">
        <v>41</v>
      </c>
      <c r="B42" s="69" t="s">
        <v>40</v>
      </c>
      <c r="C42" s="8">
        <v>4479</v>
      </c>
      <c r="D42" s="12">
        <v>3837</v>
      </c>
      <c r="E42" s="9">
        <v>3826</v>
      </c>
      <c r="F42" s="29">
        <f t="shared" si="0"/>
        <v>0.003741019012120667</v>
      </c>
      <c r="G42" s="15">
        <f t="shared" si="1"/>
        <v>-0.1457914713105604</v>
      </c>
      <c r="H42" s="9">
        <f t="shared" si="2"/>
        <v>-653</v>
      </c>
      <c r="I42" s="26">
        <f t="shared" si="3"/>
        <v>0.007183955466076988</v>
      </c>
      <c r="J42" s="9">
        <v>3851.625</v>
      </c>
      <c r="K42" s="8">
        <v>3867.988</v>
      </c>
      <c r="L42" s="26">
        <f t="shared" si="4"/>
        <v>0.004248336740985903</v>
      </c>
      <c r="M42" s="77">
        <f t="shared" si="5"/>
        <v>16.36299999999983</v>
      </c>
    </row>
    <row r="43" spans="1:13" ht="15">
      <c r="A43" s="1">
        <v>42</v>
      </c>
      <c r="B43" s="69" t="s">
        <v>41</v>
      </c>
      <c r="C43" s="8">
        <v>59852</v>
      </c>
      <c r="D43" s="12">
        <v>55984</v>
      </c>
      <c r="E43" s="9">
        <v>55634</v>
      </c>
      <c r="F43" s="29">
        <f t="shared" si="0"/>
        <v>0.05439828847891301</v>
      </c>
      <c r="G43" s="15">
        <f t="shared" si="1"/>
        <v>-0.07047383546080331</v>
      </c>
      <c r="H43" s="9">
        <f t="shared" si="2"/>
        <v>-4218</v>
      </c>
      <c r="I43" s="26">
        <f t="shared" si="3"/>
        <v>0.0464041717548434</v>
      </c>
      <c r="J43" s="9">
        <v>55770.71</v>
      </c>
      <c r="K43" s="8">
        <v>55179.19</v>
      </c>
      <c r="L43" s="26">
        <f t="shared" si="4"/>
        <v>-0.010606284194696405</v>
      </c>
      <c r="M43" s="77">
        <f t="shared" si="5"/>
        <v>-591.5199999999968</v>
      </c>
    </row>
    <row r="44" spans="1:13" ht="15">
      <c r="A44" s="1">
        <v>43</v>
      </c>
      <c r="B44" s="69" t="s">
        <v>42</v>
      </c>
      <c r="C44" s="8">
        <v>12347</v>
      </c>
      <c r="D44" s="12">
        <v>11088</v>
      </c>
      <c r="E44" s="9">
        <v>11010</v>
      </c>
      <c r="F44" s="29">
        <f t="shared" si="0"/>
        <v>0.010765451992537518</v>
      </c>
      <c r="G44" s="15">
        <f t="shared" si="1"/>
        <v>-0.1082854134607597</v>
      </c>
      <c r="H44" s="9">
        <f t="shared" si="2"/>
        <v>-1337</v>
      </c>
      <c r="I44" s="26">
        <f t="shared" si="3"/>
        <v>0.014708956291186728</v>
      </c>
      <c r="J44" s="9">
        <v>10973.32</v>
      </c>
      <c r="K44" s="8">
        <v>10924.46</v>
      </c>
      <c r="L44" s="26">
        <f t="shared" si="4"/>
        <v>-0.0044526178039099</v>
      </c>
      <c r="M44" s="77">
        <f t="shared" si="5"/>
        <v>-48.86000000000058</v>
      </c>
    </row>
    <row r="45" spans="1:13" ht="15">
      <c r="A45" s="1">
        <v>44</v>
      </c>
      <c r="B45" s="69" t="s">
        <v>43</v>
      </c>
      <c r="C45" s="8">
        <v>19500</v>
      </c>
      <c r="D45" s="12">
        <v>17554</v>
      </c>
      <c r="E45" s="9">
        <v>17531</v>
      </c>
      <c r="F45" s="29">
        <f t="shared" si="0"/>
        <v>0.017141611160869683</v>
      </c>
      <c r="G45" s="15">
        <f t="shared" si="1"/>
        <v>-0.10097435897435897</v>
      </c>
      <c r="H45" s="9">
        <f t="shared" si="2"/>
        <v>-1969</v>
      </c>
      <c r="I45" s="26">
        <f t="shared" si="3"/>
        <v>0.021661881030177015</v>
      </c>
      <c r="J45" s="9">
        <v>17473.31</v>
      </c>
      <c r="K45" s="8">
        <v>17388.11</v>
      </c>
      <c r="L45" s="26">
        <f t="shared" si="4"/>
        <v>-0.004876008037401083</v>
      </c>
      <c r="M45" s="77">
        <f t="shared" si="5"/>
        <v>-85.20000000000073</v>
      </c>
    </row>
    <row r="46" spans="1:13" ht="15">
      <c r="A46" s="1">
        <v>45</v>
      </c>
      <c r="B46" s="69" t="s">
        <v>44</v>
      </c>
      <c r="C46" s="8">
        <v>50230</v>
      </c>
      <c r="D46" s="12">
        <v>47295</v>
      </c>
      <c r="E46" s="9">
        <v>47224</v>
      </c>
      <c r="F46" s="29">
        <f t="shared" si="0"/>
        <v>0.04617508672984484</v>
      </c>
      <c r="G46" s="15">
        <f t="shared" si="1"/>
        <v>-0.05984471431415489</v>
      </c>
      <c r="H46" s="9">
        <f t="shared" si="2"/>
        <v>-3006</v>
      </c>
      <c r="I46" s="26">
        <f t="shared" si="3"/>
        <v>0.03307039836298228</v>
      </c>
      <c r="J46" s="9">
        <v>46712.98</v>
      </c>
      <c r="K46" s="8">
        <v>46320.3</v>
      </c>
      <c r="L46" s="26">
        <f t="shared" si="4"/>
        <v>-0.008406228846885818</v>
      </c>
      <c r="M46" s="77">
        <f t="shared" si="5"/>
        <v>-392.6800000000003</v>
      </c>
    </row>
    <row r="47" spans="1:13" ht="15">
      <c r="A47" s="1">
        <v>46</v>
      </c>
      <c r="B47" s="69" t="s">
        <v>45</v>
      </c>
      <c r="C47" s="8">
        <v>15015</v>
      </c>
      <c r="D47" s="12">
        <v>14133</v>
      </c>
      <c r="E47" s="9">
        <v>14365</v>
      </c>
      <c r="F47" s="29">
        <f t="shared" si="0"/>
        <v>0.01404593259516816</v>
      </c>
      <c r="G47" s="15">
        <f t="shared" si="1"/>
        <v>-0.04329004329004329</v>
      </c>
      <c r="H47" s="9">
        <f t="shared" si="2"/>
        <v>-650</v>
      </c>
      <c r="I47" s="26">
        <f t="shared" si="3"/>
        <v>0.007150951076493174</v>
      </c>
      <c r="J47" s="9">
        <v>14120.34</v>
      </c>
      <c r="K47" s="8">
        <v>14164.96</v>
      </c>
      <c r="L47" s="26">
        <f t="shared" si="4"/>
        <v>0.003159980567040098</v>
      </c>
      <c r="M47" s="77">
        <f t="shared" si="5"/>
        <v>44.61999999999898</v>
      </c>
    </row>
    <row r="48" spans="1:13" ht="15">
      <c r="A48" s="1">
        <v>47</v>
      </c>
      <c r="B48" s="69" t="s">
        <v>46</v>
      </c>
      <c r="C48" s="8">
        <v>11108</v>
      </c>
      <c r="D48" s="12">
        <v>10721</v>
      </c>
      <c r="E48" s="9">
        <v>10709</v>
      </c>
      <c r="F48" s="29">
        <f t="shared" si="0"/>
        <v>0.010471137637428182</v>
      </c>
      <c r="G48" s="15">
        <f t="shared" si="1"/>
        <v>-0.03592005761613252</v>
      </c>
      <c r="H48" s="9">
        <f t="shared" si="2"/>
        <v>-399</v>
      </c>
      <c r="I48" s="26">
        <f t="shared" si="3"/>
        <v>0.004389583814647348</v>
      </c>
      <c r="J48" s="9">
        <v>10789.28</v>
      </c>
      <c r="K48" s="8">
        <v>10709.97</v>
      </c>
      <c r="L48" s="26">
        <f t="shared" si="4"/>
        <v>-0.007350814882920946</v>
      </c>
      <c r="M48" s="77">
        <f t="shared" si="5"/>
        <v>-79.31000000000131</v>
      </c>
    </row>
    <row r="49" spans="1:13" ht="15">
      <c r="A49" s="1">
        <v>48</v>
      </c>
      <c r="B49" s="69" t="s">
        <v>47</v>
      </c>
      <c r="C49" s="8">
        <v>17589</v>
      </c>
      <c r="D49" s="12">
        <v>16763</v>
      </c>
      <c r="E49" s="9">
        <v>16643</v>
      </c>
      <c r="F49" s="29">
        <f t="shared" si="0"/>
        <v>0.016273334923869384</v>
      </c>
      <c r="G49" s="15">
        <f t="shared" si="1"/>
        <v>-0.05378361475922452</v>
      </c>
      <c r="H49" s="9">
        <f t="shared" si="2"/>
        <v>-946</v>
      </c>
      <c r="I49" s="26">
        <f t="shared" si="3"/>
        <v>0.010407384182096219</v>
      </c>
      <c r="J49" s="9">
        <v>16787.93</v>
      </c>
      <c r="K49" s="8">
        <v>16655.4</v>
      </c>
      <c r="L49" s="26">
        <f t="shared" si="4"/>
        <v>-0.007894362199508745</v>
      </c>
      <c r="M49" s="77">
        <f t="shared" si="5"/>
        <v>-132.52999999999884</v>
      </c>
    </row>
    <row r="50" spans="1:13" ht="15">
      <c r="A50" s="1">
        <v>49</v>
      </c>
      <c r="B50" s="69" t="s">
        <v>48</v>
      </c>
      <c r="C50" s="8">
        <v>4006</v>
      </c>
      <c r="D50" s="12">
        <v>3670</v>
      </c>
      <c r="E50" s="9">
        <v>3636</v>
      </c>
      <c r="F50" s="29">
        <f t="shared" si="0"/>
        <v>0.0035552391866363682</v>
      </c>
      <c r="G50" s="15">
        <f t="shared" si="1"/>
        <v>-0.09236145781328008</v>
      </c>
      <c r="H50" s="9">
        <f t="shared" si="2"/>
        <v>-370</v>
      </c>
      <c r="I50" s="26">
        <f t="shared" si="3"/>
        <v>0.004070541382003807</v>
      </c>
      <c r="J50" s="9">
        <v>3642.812</v>
      </c>
      <c r="K50" s="8">
        <v>3544.028</v>
      </c>
      <c r="L50" s="26">
        <f t="shared" si="4"/>
        <v>-0.02711751251505708</v>
      </c>
      <c r="M50" s="77">
        <f t="shared" si="5"/>
        <v>-98.7840000000001</v>
      </c>
    </row>
    <row r="51" spans="1:13" ht="15">
      <c r="A51" s="1">
        <v>50</v>
      </c>
      <c r="B51" s="69" t="s">
        <v>49</v>
      </c>
      <c r="C51" s="8">
        <v>10901</v>
      </c>
      <c r="D51" s="12">
        <v>10398</v>
      </c>
      <c r="E51" s="9">
        <v>10371</v>
      </c>
      <c r="F51" s="29">
        <f t="shared" si="0"/>
        <v>0.010140645105777167</v>
      </c>
      <c r="G51" s="15">
        <f t="shared" si="1"/>
        <v>-0.048619392716264566</v>
      </c>
      <c r="H51" s="9">
        <f t="shared" si="2"/>
        <v>-530</v>
      </c>
      <c r="I51" s="26">
        <f t="shared" si="3"/>
        <v>0.005830775493140588</v>
      </c>
      <c r="J51" s="9">
        <v>10444.92</v>
      </c>
      <c r="K51" s="8">
        <v>10522.24</v>
      </c>
      <c r="L51" s="26">
        <f t="shared" si="4"/>
        <v>0.00740264166695386</v>
      </c>
      <c r="M51" s="77">
        <f t="shared" si="5"/>
        <v>77.31999999999971</v>
      </c>
    </row>
    <row r="52" spans="1:13" ht="15">
      <c r="A52" s="1">
        <v>51</v>
      </c>
      <c r="B52" s="69" t="s">
        <v>50</v>
      </c>
      <c r="C52" s="8">
        <v>14855</v>
      </c>
      <c r="D52" s="12">
        <v>14616</v>
      </c>
      <c r="E52" s="9">
        <v>14550</v>
      </c>
      <c r="F52" s="29">
        <f t="shared" si="0"/>
        <v>0.014226823477876556</v>
      </c>
      <c r="G52" s="15">
        <f t="shared" si="1"/>
        <v>-0.020531807472231572</v>
      </c>
      <c r="H52" s="9">
        <f t="shared" si="2"/>
        <v>-305</v>
      </c>
      <c r="I52" s="26">
        <f t="shared" si="3"/>
        <v>0.003355446274354489</v>
      </c>
      <c r="J52" s="9">
        <v>14577.32</v>
      </c>
      <c r="K52" s="8">
        <v>14548.24</v>
      </c>
      <c r="L52" s="26">
        <f t="shared" si="4"/>
        <v>-0.001994879717259409</v>
      </c>
      <c r="M52" s="77">
        <f t="shared" si="5"/>
        <v>-29.079999999999927</v>
      </c>
    </row>
    <row r="53" spans="1:13" ht="15">
      <c r="A53" s="1">
        <v>52</v>
      </c>
      <c r="B53" s="69" t="s">
        <v>51</v>
      </c>
      <c r="C53" s="8">
        <v>20732</v>
      </c>
      <c r="D53" s="12">
        <v>18253</v>
      </c>
      <c r="E53" s="9">
        <v>18084</v>
      </c>
      <c r="F53" s="29">
        <f t="shared" si="0"/>
        <v>0.017682328231884512</v>
      </c>
      <c r="G53" s="15">
        <f t="shared" si="1"/>
        <v>-0.12772525564344975</v>
      </c>
      <c r="H53" s="9">
        <f t="shared" si="2"/>
        <v>-2648</v>
      </c>
      <c r="I53" s="26">
        <f t="shared" si="3"/>
        <v>0.029131874539313728</v>
      </c>
      <c r="J53" s="9">
        <v>17804.33</v>
      </c>
      <c r="K53" s="8">
        <v>17592.6</v>
      </c>
      <c r="L53" s="26">
        <f t="shared" si="4"/>
        <v>-0.011892050978610439</v>
      </c>
      <c r="M53" s="77">
        <f t="shared" si="5"/>
        <v>-211.7300000000032</v>
      </c>
    </row>
    <row r="54" spans="1:13" ht="15">
      <c r="A54" s="1">
        <v>53</v>
      </c>
      <c r="B54" s="69" t="s">
        <v>52</v>
      </c>
      <c r="C54" s="8">
        <v>13198</v>
      </c>
      <c r="D54" s="12">
        <v>12665</v>
      </c>
      <c r="E54" s="9">
        <v>12890</v>
      </c>
      <c r="F54" s="29">
        <f t="shared" si="0"/>
        <v>0.012603694476276893</v>
      </c>
      <c r="G54" s="15">
        <f t="shared" si="1"/>
        <v>-0.023336869222609486</v>
      </c>
      <c r="H54" s="9">
        <f t="shared" si="2"/>
        <v>-308</v>
      </c>
      <c r="I54" s="26">
        <f t="shared" si="3"/>
        <v>0.003388450663938304</v>
      </c>
      <c r="J54" s="9">
        <v>12588.37</v>
      </c>
      <c r="K54" s="8">
        <v>12818.23</v>
      </c>
      <c r="L54" s="26">
        <f t="shared" si="4"/>
        <v>0.01825971114608156</v>
      </c>
      <c r="M54" s="77">
        <f t="shared" si="5"/>
        <v>229.85999999999876</v>
      </c>
    </row>
    <row r="55" spans="1:13" ht="15">
      <c r="A55" s="1">
        <v>54</v>
      </c>
      <c r="B55" s="69" t="s">
        <v>53</v>
      </c>
      <c r="C55" s="8">
        <v>18027</v>
      </c>
      <c r="D55" s="12">
        <v>15657</v>
      </c>
      <c r="E55" s="9">
        <v>15530</v>
      </c>
      <c r="F55" s="29">
        <f t="shared" si="0"/>
        <v>0.015185056261953465</v>
      </c>
      <c r="G55" s="15">
        <f t="shared" si="1"/>
        <v>-0.13851445054640263</v>
      </c>
      <c r="H55" s="9">
        <f t="shared" si="2"/>
        <v>-2497</v>
      </c>
      <c r="I55" s="26">
        <f t="shared" si="3"/>
        <v>0.02747065359692839</v>
      </c>
      <c r="J55" s="9">
        <v>15732.33</v>
      </c>
      <c r="K55" s="8">
        <v>15519.72</v>
      </c>
      <c r="L55" s="26">
        <f t="shared" si="4"/>
        <v>-0.013514209274786417</v>
      </c>
      <c r="M55" s="77">
        <f t="shared" si="5"/>
        <v>-212.61000000000058</v>
      </c>
    </row>
    <row r="56" spans="1:13" ht="15">
      <c r="A56" s="1">
        <v>55</v>
      </c>
      <c r="B56" s="69" t="s">
        <v>54</v>
      </c>
      <c r="C56" s="8">
        <v>38066</v>
      </c>
      <c r="D56" s="12">
        <v>33815</v>
      </c>
      <c r="E56" s="9">
        <v>33302</v>
      </c>
      <c r="F56" s="29">
        <f t="shared" si="0"/>
        <v>0.032562314464621656</v>
      </c>
      <c r="G56" s="15">
        <f t="shared" si="1"/>
        <v>-0.1251510534335102</v>
      </c>
      <c r="H56" s="9">
        <f t="shared" si="2"/>
        <v>-4764</v>
      </c>
      <c r="I56" s="26">
        <f t="shared" si="3"/>
        <v>0.05241097065909766</v>
      </c>
      <c r="J56" s="9">
        <v>33762.8</v>
      </c>
      <c r="K56" s="8">
        <v>33194.82</v>
      </c>
      <c r="L56" s="26">
        <f t="shared" si="4"/>
        <v>-0.01682265688864677</v>
      </c>
      <c r="M56" s="77">
        <f t="shared" si="5"/>
        <v>-567.9800000000032</v>
      </c>
    </row>
    <row r="57" spans="1:13" ht="15">
      <c r="A57" s="1">
        <v>56</v>
      </c>
      <c r="B57" s="69" t="s">
        <v>55</v>
      </c>
      <c r="C57" s="8">
        <v>3032</v>
      </c>
      <c r="D57" s="12">
        <v>2838</v>
      </c>
      <c r="E57" s="9">
        <v>2819</v>
      </c>
      <c r="F57" s="29">
        <f t="shared" si="0"/>
        <v>0.002756385937053884</v>
      </c>
      <c r="G57" s="15">
        <f t="shared" si="1"/>
        <v>-0.07025065963060687</v>
      </c>
      <c r="H57" s="9">
        <f t="shared" si="2"/>
        <v>-213</v>
      </c>
      <c r="I57" s="26">
        <f t="shared" si="3"/>
        <v>0.00234331166045084</v>
      </c>
      <c r="J57" s="9">
        <v>2849.176</v>
      </c>
      <c r="K57" s="8">
        <v>2852.986</v>
      </c>
      <c r="L57" s="26">
        <f t="shared" si="4"/>
        <v>0.0013372287285867723</v>
      </c>
      <c r="M57" s="77">
        <f t="shared" si="5"/>
        <v>3.8099999999999454</v>
      </c>
    </row>
    <row r="58" spans="1:13" ht="15">
      <c r="A58" s="1">
        <v>57</v>
      </c>
      <c r="B58" s="69" t="s">
        <v>56</v>
      </c>
      <c r="C58" s="8">
        <v>5279</v>
      </c>
      <c r="D58" s="12">
        <v>4780</v>
      </c>
      <c r="E58" s="9">
        <v>4772</v>
      </c>
      <c r="F58" s="29">
        <f t="shared" si="0"/>
        <v>0.0046660069853214385</v>
      </c>
      <c r="G58" s="15">
        <f t="shared" si="1"/>
        <v>-0.09604091684031066</v>
      </c>
      <c r="H58" s="9">
        <f t="shared" si="2"/>
        <v>-507</v>
      </c>
      <c r="I58" s="26">
        <f t="shared" si="3"/>
        <v>0.005577741839664675</v>
      </c>
      <c r="J58" s="9">
        <v>4798.57</v>
      </c>
      <c r="K58" s="8">
        <v>4777.542</v>
      </c>
      <c r="L58" s="26">
        <f t="shared" si="4"/>
        <v>-0.004382138845530926</v>
      </c>
      <c r="M58" s="77">
        <f t="shared" si="5"/>
        <v>-21.027999999999338</v>
      </c>
    </row>
    <row r="59" spans="1:13" ht="15">
      <c r="A59" s="1">
        <v>58</v>
      </c>
      <c r="B59" s="69" t="s">
        <v>57</v>
      </c>
      <c r="C59" s="8">
        <v>18990</v>
      </c>
      <c r="D59" s="12">
        <v>17511</v>
      </c>
      <c r="E59" s="9">
        <v>17448</v>
      </c>
      <c r="F59" s="29">
        <f t="shared" si="0"/>
        <v>0.0170604547107897</v>
      </c>
      <c r="G59" s="15">
        <f t="shared" si="1"/>
        <v>-0.08120063191153239</v>
      </c>
      <c r="H59" s="9">
        <f t="shared" si="2"/>
        <v>-1542</v>
      </c>
      <c r="I59" s="26">
        <f t="shared" si="3"/>
        <v>0.01696425624608073</v>
      </c>
      <c r="J59" s="9">
        <v>17376.21</v>
      </c>
      <c r="K59" s="8">
        <v>17279.43</v>
      </c>
      <c r="L59" s="26">
        <f t="shared" si="4"/>
        <v>-0.005569684068044691</v>
      </c>
      <c r="M59" s="77">
        <f t="shared" si="5"/>
        <v>-96.77999999999884</v>
      </c>
    </row>
    <row r="60" spans="1:13" ht="15">
      <c r="A60" s="1">
        <v>59</v>
      </c>
      <c r="B60" s="69" t="s">
        <v>58</v>
      </c>
      <c r="C60" s="8">
        <v>10730</v>
      </c>
      <c r="D60" s="12">
        <v>9731</v>
      </c>
      <c r="E60" s="9">
        <v>9705</v>
      </c>
      <c r="F60" s="29">
        <f t="shared" si="0"/>
        <v>0.00948943792802694</v>
      </c>
      <c r="G60" s="15">
        <f t="shared" si="1"/>
        <v>-0.09552656104380243</v>
      </c>
      <c r="H60" s="9">
        <f t="shared" si="2"/>
        <v>-1025</v>
      </c>
      <c r="I60" s="26">
        <f t="shared" si="3"/>
        <v>0.011276499774470004</v>
      </c>
      <c r="J60" s="9">
        <v>9616.771</v>
      </c>
      <c r="K60" s="8">
        <v>9550.911</v>
      </c>
      <c r="L60" s="26">
        <f t="shared" si="4"/>
        <v>-0.006848452562715757</v>
      </c>
      <c r="M60" s="77">
        <f t="shared" si="5"/>
        <v>-65.86000000000058</v>
      </c>
    </row>
    <row r="61" spans="1:13" ht="15">
      <c r="A61" s="1">
        <v>60</v>
      </c>
      <c r="B61" s="69" t="s">
        <v>59</v>
      </c>
      <c r="C61" s="8">
        <v>15948</v>
      </c>
      <c r="D61" s="12">
        <v>14600</v>
      </c>
      <c r="E61" s="9">
        <v>14502</v>
      </c>
      <c r="F61" s="29">
        <f t="shared" si="0"/>
        <v>0.01417988962722789</v>
      </c>
      <c r="G61" s="15">
        <f t="shared" si="1"/>
        <v>-0.09066967644845748</v>
      </c>
      <c r="H61" s="9">
        <f t="shared" si="2"/>
        <v>-1446</v>
      </c>
      <c r="I61" s="26">
        <f t="shared" si="3"/>
        <v>0.01590811577939866</v>
      </c>
      <c r="J61" s="9">
        <v>14525.76</v>
      </c>
      <c r="K61" s="8">
        <v>14464.45</v>
      </c>
      <c r="L61" s="26">
        <f t="shared" si="4"/>
        <v>-0.004220777432643765</v>
      </c>
      <c r="M61" s="77">
        <f t="shared" si="5"/>
        <v>-61.30999999999949</v>
      </c>
    </row>
    <row r="62" spans="1:13" ht="15">
      <c r="A62" s="1">
        <v>61</v>
      </c>
      <c r="B62" s="69" t="s">
        <v>60</v>
      </c>
      <c r="C62" s="8">
        <v>10707</v>
      </c>
      <c r="D62" s="12">
        <v>9588</v>
      </c>
      <c r="E62" s="9">
        <v>9503</v>
      </c>
      <c r="F62" s="29">
        <f t="shared" si="0"/>
        <v>0.009291924639880475</v>
      </c>
      <c r="G62" s="15">
        <f t="shared" si="1"/>
        <v>-0.11244979919678715</v>
      </c>
      <c r="H62" s="9">
        <f t="shared" si="2"/>
        <v>-1204</v>
      </c>
      <c r="I62" s="26">
        <f t="shared" si="3"/>
        <v>0.013245761686304279</v>
      </c>
      <c r="J62" s="9">
        <v>9554.385</v>
      </c>
      <c r="K62" s="8">
        <v>9517.378</v>
      </c>
      <c r="L62" s="26">
        <f t="shared" si="4"/>
        <v>-0.0038733000606527377</v>
      </c>
      <c r="M62" s="77">
        <f t="shared" si="5"/>
        <v>-37.00699999999961</v>
      </c>
    </row>
    <row r="63" spans="1:13" ht="15">
      <c r="A63" s="1">
        <v>62</v>
      </c>
      <c r="B63" s="69" t="s">
        <v>61</v>
      </c>
      <c r="C63" s="8">
        <v>1533</v>
      </c>
      <c r="D63" s="12">
        <v>1454</v>
      </c>
      <c r="E63" s="9">
        <v>1454</v>
      </c>
      <c r="F63" s="29">
        <f t="shared" si="0"/>
        <v>0.0014217045592324752</v>
      </c>
      <c r="G63" s="15">
        <f t="shared" si="1"/>
        <v>-0.051532941943900845</v>
      </c>
      <c r="H63" s="9">
        <f t="shared" si="2"/>
        <v>-79</v>
      </c>
      <c r="I63" s="26">
        <f t="shared" si="3"/>
        <v>0.0008691155923737857</v>
      </c>
      <c r="J63" s="9">
        <v>1464.732</v>
      </c>
      <c r="K63" s="8">
        <v>1446.191</v>
      </c>
      <c r="L63" s="26">
        <f t="shared" si="4"/>
        <v>-0.012658288342167673</v>
      </c>
      <c r="M63" s="77">
        <f t="shared" si="5"/>
        <v>-18.54099999999994</v>
      </c>
    </row>
    <row r="64" spans="1:13" ht="15">
      <c r="A64" s="1">
        <v>63</v>
      </c>
      <c r="B64" s="69" t="s">
        <v>62</v>
      </c>
      <c r="C64" s="8">
        <v>26202</v>
      </c>
      <c r="D64" s="12">
        <v>25214</v>
      </c>
      <c r="E64" s="9">
        <v>25091</v>
      </c>
      <c r="F64" s="29">
        <f t="shared" si="0"/>
        <v>0.02453369263803441</v>
      </c>
      <c r="G64" s="15">
        <f t="shared" si="1"/>
        <v>-0.04240134340890008</v>
      </c>
      <c r="H64" s="9">
        <f t="shared" si="2"/>
        <v>-1111</v>
      </c>
      <c r="I64" s="26">
        <f t="shared" si="3"/>
        <v>0.012222625609206025</v>
      </c>
      <c r="J64" s="9">
        <v>25130.06</v>
      </c>
      <c r="K64" s="8">
        <v>25232.21</v>
      </c>
      <c r="L64" s="26">
        <f t="shared" si="4"/>
        <v>0.004064853008707413</v>
      </c>
      <c r="M64" s="77">
        <f t="shared" si="5"/>
        <v>102.14999999999782</v>
      </c>
    </row>
    <row r="65" spans="1:13" ht="15">
      <c r="A65" s="1">
        <v>64</v>
      </c>
      <c r="B65" s="69" t="s">
        <v>63</v>
      </c>
      <c r="C65" s="8">
        <v>10407</v>
      </c>
      <c r="D65" s="12">
        <v>9835</v>
      </c>
      <c r="E65" s="9">
        <v>9774</v>
      </c>
      <c r="F65" s="29">
        <f t="shared" si="0"/>
        <v>0.009556905338334396</v>
      </c>
      <c r="G65" s="15">
        <f t="shared" si="1"/>
        <v>-0.06082444508503892</v>
      </c>
      <c r="H65" s="9">
        <f t="shared" si="2"/>
        <v>-633</v>
      </c>
      <c r="I65" s="26">
        <f t="shared" si="3"/>
        <v>0.006963926202184891</v>
      </c>
      <c r="J65" s="9">
        <v>9764.286</v>
      </c>
      <c r="K65" s="8">
        <v>9746.573</v>
      </c>
      <c r="L65" s="26">
        <f t="shared" si="4"/>
        <v>-0.0018140599322879049</v>
      </c>
      <c r="M65" s="77">
        <f t="shared" si="5"/>
        <v>-17.712999999999738</v>
      </c>
    </row>
    <row r="66" spans="1:13" ht="15">
      <c r="A66" s="1">
        <v>65</v>
      </c>
      <c r="B66" s="69" t="s">
        <v>64</v>
      </c>
      <c r="C66" s="8">
        <v>4083</v>
      </c>
      <c r="D66" s="12">
        <v>3997</v>
      </c>
      <c r="E66" s="9">
        <v>3988</v>
      </c>
      <c r="F66" s="29">
        <f t="shared" si="0"/>
        <v>0.003899420758059911</v>
      </c>
      <c r="G66" s="15">
        <f t="shared" si="1"/>
        <v>-0.023267205486162134</v>
      </c>
      <c r="H66" s="9">
        <f t="shared" si="2"/>
        <v>-95</v>
      </c>
      <c r="I66" s="26">
        <f t="shared" si="3"/>
        <v>0.0010451390034874638</v>
      </c>
      <c r="J66" s="9">
        <v>4005.678</v>
      </c>
      <c r="K66" s="8">
        <v>3866.515</v>
      </c>
      <c r="L66" s="26">
        <f t="shared" si="4"/>
        <v>-0.03474143453367944</v>
      </c>
      <c r="M66" s="77">
        <f t="shared" si="5"/>
        <v>-139.163</v>
      </c>
    </row>
    <row r="67" spans="1:13" ht="15">
      <c r="A67" s="1">
        <v>66</v>
      </c>
      <c r="B67" s="69" t="s">
        <v>65</v>
      </c>
      <c r="C67" s="8">
        <v>19048</v>
      </c>
      <c r="D67" s="12">
        <v>16974</v>
      </c>
      <c r="E67" s="9">
        <v>16882</v>
      </c>
      <c r="F67" s="29">
        <f aca="true" t="shared" si="6" ref="F67:F83">E67/$E$83</f>
        <v>0.016507026388557527</v>
      </c>
      <c r="G67" s="15">
        <f aca="true" t="shared" si="7" ref="G67:G83">(E67-C67)/C67</f>
        <v>-0.11371272574548509</v>
      </c>
      <c r="H67" s="9">
        <f aca="true" t="shared" si="8" ref="H67:H83">E67-C67</f>
        <v>-2166</v>
      </c>
      <c r="I67" s="26">
        <f aca="true" t="shared" si="9" ref="I67:I83">H67/$H$83</f>
        <v>0.023829169279514176</v>
      </c>
      <c r="J67" s="9">
        <v>16902.87</v>
      </c>
      <c r="K67" s="8">
        <v>16730.16</v>
      </c>
      <c r="L67" s="26">
        <f aca="true" t="shared" si="10" ref="L67:L83">(K67-J67)/J67</f>
        <v>-0.010217791416487208</v>
      </c>
      <c r="M67" s="77">
        <f aca="true" t="shared" si="11" ref="M67:M83">K67-J67</f>
        <v>-172.70999999999913</v>
      </c>
    </row>
    <row r="68" spans="1:13" ht="15">
      <c r="A68" s="1">
        <v>67</v>
      </c>
      <c r="B68" s="69" t="s">
        <v>66</v>
      </c>
      <c r="C68" s="8">
        <v>2944</v>
      </c>
      <c r="D68" s="12">
        <v>2499</v>
      </c>
      <c r="E68" s="9">
        <v>2473</v>
      </c>
      <c r="F68" s="29">
        <f t="shared" si="6"/>
        <v>0.0024180710969614245</v>
      </c>
      <c r="G68" s="15">
        <f t="shared" si="7"/>
        <v>-0.15998641304347827</v>
      </c>
      <c r="H68" s="9">
        <f t="shared" si="8"/>
        <v>-471</v>
      </c>
      <c r="I68" s="26">
        <f t="shared" si="9"/>
        <v>0.0051816891646589</v>
      </c>
      <c r="J68" s="9">
        <v>2481.08</v>
      </c>
      <c r="K68" s="8">
        <v>2466.951</v>
      </c>
      <c r="L68" s="26">
        <f t="shared" si="10"/>
        <v>-0.005694697470456376</v>
      </c>
      <c r="M68" s="77">
        <f t="shared" si="11"/>
        <v>-14.128999999999905</v>
      </c>
    </row>
    <row r="69" spans="1:13" ht="15">
      <c r="A69" s="1">
        <v>68</v>
      </c>
      <c r="B69" s="69" t="s">
        <v>67</v>
      </c>
      <c r="C69" s="8">
        <v>12872</v>
      </c>
      <c r="D69" s="12">
        <v>12486</v>
      </c>
      <c r="E69" s="9">
        <v>12432</v>
      </c>
      <c r="F69" s="29">
        <f t="shared" si="6"/>
        <v>0.012155867318004216</v>
      </c>
      <c r="G69" s="15">
        <f t="shared" si="7"/>
        <v>-0.03418272218769422</v>
      </c>
      <c r="H69" s="9">
        <f t="shared" si="8"/>
        <v>-440</v>
      </c>
      <c r="I69" s="26">
        <f t="shared" si="9"/>
        <v>0.004840643805626149</v>
      </c>
      <c r="J69" s="9">
        <v>12500.6</v>
      </c>
      <c r="K69" s="8">
        <v>12465.9</v>
      </c>
      <c r="L69" s="26">
        <f t="shared" si="10"/>
        <v>-0.002775866758395655</v>
      </c>
      <c r="M69" s="77">
        <f t="shared" si="11"/>
        <v>-34.70000000000073</v>
      </c>
    </row>
    <row r="70" spans="1:13" ht="15">
      <c r="A70" s="1">
        <v>69</v>
      </c>
      <c r="B70" s="69" t="s">
        <v>68</v>
      </c>
      <c r="C70" s="8">
        <v>2786</v>
      </c>
      <c r="D70" s="12">
        <v>2436</v>
      </c>
      <c r="E70" s="9">
        <v>2400</v>
      </c>
      <c r="F70" s="29">
        <f t="shared" si="6"/>
        <v>0.0023466925324332464</v>
      </c>
      <c r="G70" s="15">
        <f t="shared" si="7"/>
        <v>-0.13854989231873654</v>
      </c>
      <c r="H70" s="9">
        <f t="shared" si="8"/>
        <v>-386</v>
      </c>
      <c r="I70" s="26">
        <f t="shared" si="9"/>
        <v>0.004246564793117484</v>
      </c>
      <c r="J70" s="9">
        <v>2473.388</v>
      </c>
      <c r="K70" s="8">
        <v>2433.577</v>
      </c>
      <c r="L70" s="26">
        <f t="shared" si="10"/>
        <v>-0.016095735889395314</v>
      </c>
      <c r="M70" s="77">
        <f t="shared" si="11"/>
        <v>-39.810999999999694</v>
      </c>
    </row>
    <row r="71" spans="1:13" ht="15">
      <c r="A71" s="1">
        <v>70</v>
      </c>
      <c r="B71" s="69" t="s">
        <v>69</v>
      </c>
      <c r="C71" s="8">
        <v>7495</v>
      </c>
      <c r="D71" s="12">
        <v>7270</v>
      </c>
      <c r="E71" s="9">
        <v>7236</v>
      </c>
      <c r="F71" s="29">
        <f t="shared" si="6"/>
        <v>0.007075277985286238</v>
      </c>
      <c r="G71" s="15">
        <f t="shared" si="7"/>
        <v>-0.034556370913942626</v>
      </c>
      <c r="H71" s="9">
        <f t="shared" si="8"/>
        <v>-259</v>
      </c>
      <c r="I71" s="26">
        <f t="shared" si="9"/>
        <v>0.0028493789674026646</v>
      </c>
      <c r="J71" s="9">
        <v>7259.896</v>
      </c>
      <c r="K71" s="8">
        <v>7252.963</v>
      </c>
      <c r="L71" s="26">
        <f t="shared" si="10"/>
        <v>-0.0009549723577307434</v>
      </c>
      <c r="M71" s="77">
        <f t="shared" si="11"/>
        <v>-6.932999999999993</v>
      </c>
    </row>
    <row r="72" spans="1:13" ht="15">
      <c r="A72" s="1">
        <v>71</v>
      </c>
      <c r="B72" s="69" t="s">
        <v>70</v>
      </c>
      <c r="C72" s="8">
        <v>4881</v>
      </c>
      <c r="D72" s="12">
        <v>4448</v>
      </c>
      <c r="E72" s="9">
        <v>4440</v>
      </c>
      <c r="F72" s="29">
        <f t="shared" si="6"/>
        <v>0.0043413811850015055</v>
      </c>
      <c r="G72" s="15">
        <f t="shared" si="7"/>
        <v>-0.09035033804548248</v>
      </c>
      <c r="H72" s="9">
        <f t="shared" si="8"/>
        <v>-441</v>
      </c>
      <c r="I72" s="26">
        <f t="shared" si="9"/>
        <v>0.004851645268820753</v>
      </c>
      <c r="J72" s="9">
        <v>4457.293</v>
      </c>
      <c r="K72" s="8">
        <v>4459.809</v>
      </c>
      <c r="L72" s="26">
        <f t="shared" si="10"/>
        <v>0.0005644681648705911</v>
      </c>
      <c r="M72" s="77">
        <f t="shared" si="11"/>
        <v>2.516000000000531</v>
      </c>
    </row>
    <row r="73" spans="1:13" ht="15">
      <c r="A73" s="1">
        <v>72</v>
      </c>
      <c r="B73" s="69" t="s">
        <v>71</v>
      </c>
      <c r="C73" s="8">
        <v>1857</v>
      </c>
      <c r="D73" s="12">
        <v>1655</v>
      </c>
      <c r="E73" s="9">
        <v>1650</v>
      </c>
      <c r="F73" s="29">
        <f t="shared" si="6"/>
        <v>0.001613351116047857</v>
      </c>
      <c r="G73" s="15">
        <f t="shared" si="7"/>
        <v>-0.11147011308562198</v>
      </c>
      <c r="H73" s="9">
        <f t="shared" si="8"/>
        <v>-207</v>
      </c>
      <c r="I73" s="26">
        <f t="shared" si="9"/>
        <v>0.0022773028812832106</v>
      </c>
      <c r="J73" s="9">
        <v>1579.775</v>
      </c>
      <c r="K73" s="8">
        <v>1520.755</v>
      </c>
      <c r="L73" s="26">
        <f t="shared" si="10"/>
        <v>-0.037359750597395186</v>
      </c>
      <c r="M73" s="77">
        <f t="shared" si="11"/>
        <v>-59.01999999999998</v>
      </c>
    </row>
    <row r="74" spans="1:13" ht="15">
      <c r="A74" s="1">
        <v>73</v>
      </c>
      <c r="B74" s="69" t="s">
        <v>72</v>
      </c>
      <c r="C74" s="8">
        <v>1099</v>
      </c>
      <c r="D74" s="12">
        <v>1054</v>
      </c>
      <c r="E74" s="9">
        <v>1050</v>
      </c>
      <c r="F74" s="29">
        <f t="shared" si="6"/>
        <v>0.0010266779829395452</v>
      </c>
      <c r="G74" s="15">
        <f t="shared" si="7"/>
        <v>-0.044585987261146494</v>
      </c>
      <c r="H74" s="9">
        <f t="shared" si="8"/>
        <v>-49</v>
      </c>
      <c r="I74" s="26">
        <f t="shared" si="9"/>
        <v>0.0005390716965356392</v>
      </c>
      <c r="J74" s="9">
        <v>1067.489</v>
      </c>
      <c r="K74" s="8">
        <v>1080.515</v>
      </c>
      <c r="L74" s="26">
        <f t="shared" si="10"/>
        <v>0.012202467660088364</v>
      </c>
      <c r="M74" s="77">
        <f t="shared" si="11"/>
        <v>13.026000000000067</v>
      </c>
    </row>
    <row r="75" spans="1:13" ht="15">
      <c r="A75" s="1">
        <v>74</v>
      </c>
      <c r="B75" s="69" t="s">
        <v>73</v>
      </c>
      <c r="C75" s="8">
        <v>1097</v>
      </c>
      <c r="D75" s="12">
        <v>970</v>
      </c>
      <c r="E75" s="9">
        <v>972</v>
      </c>
      <c r="F75" s="29">
        <f t="shared" si="6"/>
        <v>0.0009504104756354648</v>
      </c>
      <c r="G75" s="15">
        <f t="shared" si="7"/>
        <v>-0.11394712853236098</v>
      </c>
      <c r="H75" s="9">
        <f t="shared" si="8"/>
        <v>-125</v>
      </c>
      <c r="I75" s="26">
        <f t="shared" si="9"/>
        <v>0.0013751828993256103</v>
      </c>
      <c r="J75" s="9">
        <v>959.0873</v>
      </c>
      <c r="K75" s="8">
        <v>965.3309</v>
      </c>
      <c r="L75" s="26">
        <f t="shared" si="10"/>
        <v>0.0065099391890602815</v>
      </c>
      <c r="M75" s="77">
        <f t="shared" si="11"/>
        <v>6.243600000000015</v>
      </c>
    </row>
    <row r="76" spans="1:13" ht="15">
      <c r="A76" s="1">
        <v>75</v>
      </c>
      <c r="B76" s="69" t="s">
        <v>74</v>
      </c>
      <c r="C76" s="8">
        <v>4476</v>
      </c>
      <c r="D76" s="12">
        <v>4210</v>
      </c>
      <c r="E76" s="9">
        <v>4196</v>
      </c>
      <c r="F76" s="29">
        <f t="shared" si="6"/>
        <v>0.004102800777537459</v>
      </c>
      <c r="G76" s="15">
        <f t="shared" si="7"/>
        <v>-0.06255585344057193</v>
      </c>
      <c r="H76" s="9">
        <f t="shared" si="8"/>
        <v>-280</v>
      </c>
      <c r="I76" s="26">
        <f t="shared" si="9"/>
        <v>0.003080409694489367</v>
      </c>
      <c r="J76" s="9">
        <v>4184.879</v>
      </c>
      <c r="K76" s="8">
        <v>4181.194</v>
      </c>
      <c r="L76" s="26">
        <f t="shared" si="10"/>
        <v>-0.0008805511461620493</v>
      </c>
      <c r="M76" s="77">
        <f t="shared" si="11"/>
        <v>-3.6849999999994907</v>
      </c>
    </row>
    <row r="77" spans="1:13" ht="15">
      <c r="A77" s="1">
        <v>76</v>
      </c>
      <c r="B77" s="69" t="s">
        <v>75</v>
      </c>
      <c r="C77" s="8">
        <v>2783</v>
      </c>
      <c r="D77" s="12">
        <v>2478</v>
      </c>
      <c r="E77" s="9">
        <v>2458</v>
      </c>
      <c r="F77" s="29">
        <f t="shared" si="6"/>
        <v>0.0024034042686337164</v>
      </c>
      <c r="G77" s="15">
        <f t="shared" si="7"/>
        <v>-0.1167804527488322</v>
      </c>
      <c r="H77" s="9">
        <f t="shared" si="8"/>
        <v>-325</v>
      </c>
      <c r="I77" s="26">
        <f t="shared" si="9"/>
        <v>0.003575475538246587</v>
      </c>
      <c r="J77" s="9">
        <v>2421.682</v>
      </c>
      <c r="K77" s="8">
        <v>2430.985</v>
      </c>
      <c r="L77" s="26">
        <f t="shared" si="10"/>
        <v>0.003841544843625356</v>
      </c>
      <c r="M77" s="77">
        <f t="shared" si="11"/>
        <v>9.303000000000338</v>
      </c>
    </row>
    <row r="78" spans="1:13" ht="15">
      <c r="A78" s="1">
        <v>77</v>
      </c>
      <c r="B78" s="69" t="s">
        <v>76</v>
      </c>
      <c r="C78" s="8">
        <v>2138</v>
      </c>
      <c r="D78" s="12">
        <v>1908</v>
      </c>
      <c r="E78" s="9">
        <v>1898</v>
      </c>
      <c r="F78" s="29">
        <f t="shared" si="6"/>
        <v>0.0018558426777326256</v>
      </c>
      <c r="G78" s="15">
        <f t="shared" si="7"/>
        <v>-0.11225444340505145</v>
      </c>
      <c r="H78" s="9">
        <f t="shared" si="8"/>
        <v>-240</v>
      </c>
      <c r="I78" s="26">
        <f t="shared" si="9"/>
        <v>0.002640351166705172</v>
      </c>
      <c r="J78" s="9">
        <v>1895.816</v>
      </c>
      <c r="K78" s="8">
        <v>1883.109</v>
      </c>
      <c r="L78" s="26">
        <f t="shared" si="10"/>
        <v>-0.006702654688007754</v>
      </c>
      <c r="M78" s="77">
        <f t="shared" si="11"/>
        <v>-12.707000000000107</v>
      </c>
    </row>
    <row r="79" spans="1:13" ht="15">
      <c r="A79" s="1">
        <v>78</v>
      </c>
      <c r="B79" s="69" t="s">
        <v>77</v>
      </c>
      <c r="C79" s="8">
        <v>1973</v>
      </c>
      <c r="D79" s="12">
        <v>1683</v>
      </c>
      <c r="E79" s="9">
        <v>1659</v>
      </c>
      <c r="F79" s="29">
        <f t="shared" si="6"/>
        <v>0.0016221512130444816</v>
      </c>
      <c r="G79" s="15">
        <f t="shared" si="7"/>
        <v>-0.15914850481500253</v>
      </c>
      <c r="H79" s="9">
        <f t="shared" si="8"/>
        <v>-314</v>
      </c>
      <c r="I79" s="26">
        <f t="shared" si="9"/>
        <v>0.003454459443105933</v>
      </c>
      <c r="J79" s="9">
        <v>1649.462</v>
      </c>
      <c r="K79" s="8">
        <v>1650.18</v>
      </c>
      <c r="L79" s="26">
        <f t="shared" si="10"/>
        <v>0.0004352934471967675</v>
      </c>
      <c r="M79" s="77">
        <f t="shared" si="11"/>
        <v>0.7180000000000746</v>
      </c>
    </row>
    <row r="80" spans="1:13" ht="15">
      <c r="A80" s="1">
        <v>79</v>
      </c>
      <c r="B80" s="69" t="s">
        <v>78</v>
      </c>
      <c r="C80" s="8">
        <v>3137</v>
      </c>
      <c r="D80" s="12">
        <v>2957</v>
      </c>
      <c r="E80" s="9">
        <v>2948</v>
      </c>
      <c r="F80" s="29">
        <f t="shared" si="6"/>
        <v>0.002882520660672171</v>
      </c>
      <c r="G80" s="15">
        <f t="shared" si="7"/>
        <v>-0.0602486452024227</v>
      </c>
      <c r="H80" s="9">
        <f t="shared" si="8"/>
        <v>-189</v>
      </c>
      <c r="I80" s="26">
        <f t="shared" si="9"/>
        <v>0.002079276543780323</v>
      </c>
      <c r="J80" s="9">
        <v>2928.957</v>
      </c>
      <c r="K80" s="8">
        <v>2947.936</v>
      </c>
      <c r="L80" s="26">
        <f t="shared" si="10"/>
        <v>0.006479781027854035</v>
      </c>
      <c r="M80" s="77">
        <f t="shared" si="11"/>
        <v>18.97900000000027</v>
      </c>
    </row>
    <row r="81" spans="1:13" ht="15">
      <c r="A81" s="1">
        <v>80</v>
      </c>
      <c r="B81" s="69" t="s">
        <v>79</v>
      </c>
      <c r="C81" s="8">
        <v>8783</v>
      </c>
      <c r="D81" s="12">
        <v>7985</v>
      </c>
      <c r="E81" s="9">
        <v>7916</v>
      </c>
      <c r="F81" s="29">
        <f t="shared" si="6"/>
        <v>0.007740174202808991</v>
      </c>
      <c r="G81" s="15">
        <f t="shared" si="7"/>
        <v>-0.09871342365934191</v>
      </c>
      <c r="H81" s="9">
        <f t="shared" si="8"/>
        <v>-867</v>
      </c>
      <c r="I81" s="26">
        <f t="shared" si="9"/>
        <v>0.009538268589722433</v>
      </c>
      <c r="J81" s="9">
        <v>7951.674</v>
      </c>
      <c r="K81" s="8">
        <v>7896.507</v>
      </c>
      <c r="L81" s="26">
        <f t="shared" si="10"/>
        <v>-0.006937784421242668</v>
      </c>
      <c r="M81" s="77">
        <f t="shared" si="11"/>
        <v>-55.16700000000037</v>
      </c>
    </row>
    <row r="82" spans="1:13" ht="15.75" thickBot="1">
      <c r="A82" s="34">
        <v>81</v>
      </c>
      <c r="B82" s="70" t="s">
        <v>80</v>
      </c>
      <c r="C82" s="8">
        <v>7513</v>
      </c>
      <c r="D82" s="12">
        <v>6678</v>
      </c>
      <c r="E82" s="9">
        <v>6631</v>
      </c>
      <c r="F82" s="29">
        <f t="shared" si="6"/>
        <v>0.0064837159094020234</v>
      </c>
      <c r="G82" s="15">
        <f t="shared" si="7"/>
        <v>-0.11739651271130042</v>
      </c>
      <c r="H82" s="9">
        <f t="shared" si="8"/>
        <v>-882</v>
      </c>
      <c r="I82" s="26">
        <f t="shared" si="9"/>
        <v>0.009703290537641506</v>
      </c>
      <c r="J82" s="9">
        <v>6617.563</v>
      </c>
      <c r="K82" s="8">
        <v>6571.519</v>
      </c>
      <c r="L82" s="26">
        <f t="shared" si="10"/>
        <v>-0.006957848380136293</v>
      </c>
      <c r="M82" s="77">
        <f t="shared" si="11"/>
        <v>-46.04399999999987</v>
      </c>
    </row>
    <row r="83" spans="1:13" s="49" customFormat="1" ht="15.75" thickBot="1">
      <c r="A83" s="146" t="s">
        <v>273</v>
      </c>
      <c r="B83" s="147"/>
      <c r="C83" s="41">
        <v>1113613</v>
      </c>
      <c r="D83" s="40">
        <v>1027778</v>
      </c>
      <c r="E83" s="80">
        <v>1022716</v>
      </c>
      <c r="F83" s="132">
        <f t="shared" si="6"/>
        <v>1</v>
      </c>
      <c r="G83" s="133">
        <f t="shared" si="7"/>
        <v>-0.08162350834625673</v>
      </c>
      <c r="H83" s="80">
        <f t="shared" si="8"/>
        <v>-90897</v>
      </c>
      <c r="I83" s="134">
        <f t="shared" si="9"/>
        <v>1</v>
      </c>
      <c r="J83" s="80">
        <v>1022310</v>
      </c>
      <c r="K83" s="41">
        <v>1016050</v>
      </c>
      <c r="L83" s="134">
        <f t="shared" si="10"/>
        <v>-0.006123387230879088</v>
      </c>
      <c r="M83" s="79">
        <f t="shared" si="11"/>
        <v>-6260</v>
      </c>
    </row>
    <row r="84" spans="3:13" ht="15">
      <c r="C84" s="2"/>
      <c r="D84" s="2"/>
      <c r="E84" s="2"/>
      <c r="I84" s="47"/>
      <c r="J84" s="48"/>
      <c r="K84" s="48"/>
      <c r="L84" s="47"/>
      <c r="M84" s="48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59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60.75" thickBot="1">
      <c r="A1" s="157" t="s">
        <v>289</v>
      </c>
      <c r="B1" s="10" t="s">
        <v>290</v>
      </c>
      <c r="C1" s="21">
        <v>41030</v>
      </c>
      <c r="D1" s="55">
        <v>41365</v>
      </c>
      <c r="E1" s="55">
        <v>41395</v>
      </c>
      <c r="F1" s="30" t="s">
        <v>287</v>
      </c>
      <c r="G1" s="31" t="s">
        <v>299</v>
      </c>
      <c r="H1" s="13" t="s">
        <v>300</v>
      </c>
      <c r="I1" s="30" t="s">
        <v>288</v>
      </c>
      <c r="J1" s="54" t="s">
        <v>280</v>
      </c>
      <c r="K1" s="54" t="s">
        <v>279</v>
      </c>
      <c r="L1" s="38" t="s">
        <v>301</v>
      </c>
      <c r="M1" s="38" t="s">
        <v>302</v>
      </c>
    </row>
    <row r="2" spans="1:13" ht="15">
      <c r="A2" s="19">
        <v>1</v>
      </c>
      <c r="B2" s="68" t="s">
        <v>0</v>
      </c>
      <c r="C2" s="99">
        <v>60682</v>
      </c>
      <c r="D2" s="81">
        <v>63357</v>
      </c>
      <c r="E2" s="65">
        <v>63608</v>
      </c>
      <c r="F2" s="28">
        <f>E2/$E$83</f>
        <v>0.023996173167202112</v>
      </c>
      <c r="G2" s="14">
        <f>(E2-C2)/C2</f>
        <v>0.04821858211660789</v>
      </c>
      <c r="H2" s="9">
        <f>E2-C2</f>
        <v>2926</v>
      </c>
      <c r="I2" s="32">
        <f>H2/$H$83</f>
        <v>0.038295421825511086</v>
      </c>
      <c r="J2" s="2">
        <v>64088.4</v>
      </c>
      <c r="K2" s="75">
        <v>64283.35</v>
      </c>
      <c r="L2" s="32">
        <f>(K2-J2)/J2</f>
        <v>0.0030418921364864324</v>
      </c>
      <c r="M2" s="77">
        <f>K2-J2</f>
        <v>194.9499999999971</v>
      </c>
    </row>
    <row r="3" spans="1:13" ht="15">
      <c r="A3" s="1">
        <v>2</v>
      </c>
      <c r="B3" s="69" t="s">
        <v>1</v>
      </c>
      <c r="C3" s="20">
        <v>18607</v>
      </c>
      <c r="D3" s="39">
        <v>19094</v>
      </c>
      <c r="E3" s="65">
        <v>19080</v>
      </c>
      <c r="F3" s="29">
        <f aca="true" t="shared" si="0" ref="F3:F66">E3/$E$83</f>
        <v>0.007197946548079114</v>
      </c>
      <c r="G3" s="15">
        <f aca="true" t="shared" si="1" ref="G3:G66">(E3-C3)/C3</f>
        <v>0.025420540656742086</v>
      </c>
      <c r="H3" s="9">
        <f aca="true" t="shared" si="2" ref="H3:H66">E3-C3</f>
        <v>473</v>
      </c>
      <c r="I3" s="26">
        <f aca="true" t="shared" si="3" ref="I3:I66">H3/$H$83</f>
        <v>0.006190613302620213</v>
      </c>
      <c r="J3" s="2">
        <v>19117.21</v>
      </c>
      <c r="K3" s="8">
        <v>19110.53</v>
      </c>
      <c r="L3" s="26">
        <f aca="true" t="shared" si="4" ref="L3:L66">(K3-J3)/J3</f>
        <v>-0.0003494233729712804</v>
      </c>
      <c r="M3" s="77">
        <f aca="true" t="shared" si="5" ref="M3:M66">K3-J3</f>
        <v>-6.680000000000291</v>
      </c>
    </row>
    <row r="4" spans="1:13" ht="15">
      <c r="A4" s="1">
        <v>3</v>
      </c>
      <c r="B4" s="69" t="s">
        <v>2</v>
      </c>
      <c r="C4" s="20">
        <v>24814</v>
      </c>
      <c r="D4" s="39">
        <v>25617</v>
      </c>
      <c r="E4" s="65">
        <v>25670</v>
      </c>
      <c r="F4" s="29">
        <f t="shared" si="0"/>
        <v>0.009684029763584427</v>
      </c>
      <c r="G4" s="15">
        <f t="shared" si="1"/>
        <v>0.03449665511404852</v>
      </c>
      <c r="H4" s="9">
        <f t="shared" si="2"/>
        <v>856</v>
      </c>
      <c r="I4" s="26">
        <f t="shared" si="3"/>
        <v>0.011203308640682669</v>
      </c>
      <c r="J4" s="2">
        <v>25886.14</v>
      </c>
      <c r="K4" s="8">
        <v>25967.29</v>
      </c>
      <c r="L4" s="26">
        <f t="shared" si="4"/>
        <v>0.0031348822188244927</v>
      </c>
      <c r="M4" s="77">
        <f t="shared" si="5"/>
        <v>81.15000000000146</v>
      </c>
    </row>
    <row r="5" spans="1:13" ht="15">
      <c r="A5" s="1">
        <v>4</v>
      </c>
      <c r="B5" s="69" t="s">
        <v>3</v>
      </c>
      <c r="C5" s="20">
        <v>15804</v>
      </c>
      <c r="D5" s="39">
        <v>15826</v>
      </c>
      <c r="E5" s="65">
        <v>15833</v>
      </c>
      <c r="F5" s="29">
        <f t="shared" si="0"/>
        <v>0.0059730129819568455</v>
      </c>
      <c r="G5" s="15">
        <f t="shared" si="1"/>
        <v>0.0018349784864591242</v>
      </c>
      <c r="H5" s="9">
        <f t="shared" si="2"/>
        <v>29</v>
      </c>
      <c r="I5" s="26">
        <f t="shared" si="3"/>
        <v>0.00037955134413527735</v>
      </c>
      <c r="J5" s="2">
        <v>15960.07</v>
      </c>
      <c r="K5" s="8">
        <v>16010.87</v>
      </c>
      <c r="L5" s="26">
        <f t="shared" si="4"/>
        <v>0.003182943433205562</v>
      </c>
      <c r="M5" s="77">
        <f t="shared" si="5"/>
        <v>50.80000000000109</v>
      </c>
    </row>
    <row r="6" spans="1:13" ht="15">
      <c r="A6" s="1">
        <v>5</v>
      </c>
      <c r="B6" s="69" t="s">
        <v>4</v>
      </c>
      <c r="C6" s="20">
        <v>15322</v>
      </c>
      <c r="D6" s="39">
        <v>15865</v>
      </c>
      <c r="E6" s="65">
        <v>15891</v>
      </c>
      <c r="F6" s="29">
        <f t="shared" si="0"/>
        <v>0.005994893532260231</v>
      </c>
      <c r="G6" s="15">
        <f t="shared" si="1"/>
        <v>0.03713614410651351</v>
      </c>
      <c r="H6" s="9">
        <f t="shared" si="2"/>
        <v>569</v>
      </c>
      <c r="I6" s="26">
        <f t="shared" si="3"/>
        <v>0.007447059131481821</v>
      </c>
      <c r="J6" s="2">
        <v>16042.91</v>
      </c>
      <c r="K6" s="8">
        <v>16054.44</v>
      </c>
      <c r="L6" s="26">
        <f t="shared" si="4"/>
        <v>0.0007186975430268359</v>
      </c>
      <c r="M6" s="77">
        <f t="shared" si="5"/>
        <v>11.530000000000655</v>
      </c>
    </row>
    <row r="7" spans="1:13" ht="15">
      <c r="A7" s="1">
        <v>6</v>
      </c>
      <c r="B7" s="69" t="s">
        <v>5</v>
      </c>
      <c r="C7" s="20">
        <v>370746</v>
      </c>
      <c r="D7" s="39">
        <v>374998</v>
      </c>
      <c r="E7" s="65">
        <v>371999</v>
      </c>
      <c r="F7" s="29">
        <f t="shared" si="0"/>
        <v>0.14033694538463745</v>
      </c>
      <c r="G7" s="15">
        <f t="shared" si="1"/>
        <v>0.003379672336316508</v>
      </c>
      <c r="H7" s="9">
        <f t="shared" si="2"/>
        <v>1253</v>
      </c>
      <c r="I7" s="26">
        <f t="shared" si="3"/>
        <v>0.016399235662120776</v>
      </c>
      <c r="J7" s="2">
        <v>377143.5</v>
      </c>
      <c r="K7" s="8">
        <v>377062.8</v>
      </c>
      <c r="L7" s="26">
        <f t="shared" si="4"/>
        <v>-0.0002139769079939377</v>
      </c>
      <c r="M7" s="77">
        <f t="shared" si="5"/>
        <v>-80.70000000001164</v>
      </c>
    </row>
    <row r="8" spans="1:13" ht="15">
      <c r="A8" s="1">
        <v>7</v>
      </c>
      <c r="B8" s="69" t="s">
        <v>6</v>
      </c>
      <c r="C8" s="20">
        <v>55920</v>
      </c>
      <c r="D8" s="39">
        <v>59468</v>
      </c>
      <c r="E8" s="65">
        <v>58804</v>
      </c>
      <c r="F8" s="29">
        <f t="shared" si="0"/>
        <v>0.022183860000694142</v>
      </c>
      <c r="G8" s="15">
        <f t="shared" si="1"/>
        <v>0.05157367668097282</v>
      </c>
      <c r="H8" s="9">
        <f t="shared" si="2"/>
        <v>2884</v>
      </c>
      <c r="I8" s="26">
        <f t="shared" si="3"/>
        <v>0.03774572677538413</v>
      </c>
      <c r="J8" s="2">
        <v>59683.68</v>
      </c>
      <c r="K8" s="8">
        <v>59800.8</v>
      </c>
      <c r="L8" s="26">
        <f t="shared" si="4"/>
        <v>0.0019623454853990676</v>
      </c>
      <c r="M8" s="77">
        <f t="shared" si="5"/>
        <v>117.12000000000262</v>
      </c>
    </row>
    <row r="9" spans="1:13" ht="15">
      <c r="A9" s="1">
        <v>8</v>
      </c>
      <c r="B9" s="69" t="s">
        <v>7</v>
      </c>
      <c r="C9" s="20">
        <v>8571</v>
      </c>
      <c r="D9" s="39">
        <v>8880</v>
      </c>
      <c r="E9" s="65">
        <v>8863</v>
      </c>
      <c r="F9" s="29">
        <f t="shared" si="0"/>
        <v>0.00334357443687763</v>
      </c>
      <c r="G9" s="15">
        <f t="shared" si="1"/>
        <v>0.034068370085170926</v>
      </c>
      <c r="H9" s="9">
        <f t="shared" si="2"/>
        <v>292</v>
      </c>
      <c r="I9" s="26">
        <f t="shared" si="3"/>
        <v>0.0038216893961207235</v>
      </c>
      <c r="J9" s="2">
        <v>9044.352</v>
      </c>
      <c r="K9" s="8">
        <v>9062.963</v>
      </c>
      <c r="L9" s="26">
        <f t="shared" si="4"/>
        <v>0.0020577483052405484</v>
      </c>
      <c r="M9" s="77">
        <f t="shared" si="5"/>
        <v>18.610999999998967</v>
      </c>
    </row>
    <row r="10" spans="1:13" ht="15">
      <c r="A10" s="1">
        <v>9</v>
      </c>
      <c r="B10" s="69" t="s">
        <v>8</v>
      </c>
      <c r="C10" s="20">
        <v>31513</v>
      </c>
      <c r="D10" s="39">
        <v>33906</v>
      </c>
      <c r="E10" s="65">
        <v>33955</v>
      </c>
      <c r="F10" s="29">
        <f t="shared" si="0"/>
        <v>0.012809553199162806</v>
      </c>
      <c r="G10" s="15">
        <f t="shared" si="1"/>
        <v>0.07749182876907942</v>
      </c>
      <c r="H10" s="9">
        <f t="shared" si="2"/>
        <v>2442</v>
      </c>
      <c r="I10" s="26">
        <f t="shared" si="3"/>
        <v>0.031960840771667144</v>
      </c>
      <c r="J10" s="2">
        <v>34152.72</v>
      </c>
      <c r="K10" s="8">
        <v>34468.93</v>
      </c>
      <c r="L10" s="26">
        <f t="shared" si="4"/>
        <v>0.009258706187969775</v>
      </c>
      <c r="M10" s="77">
        <f t="shared" si="5"/>
        <v>316.2099999999991</v>
      </c>
    </row>
    <row r="11" spans="1:13" ht="15">
      <c r="A11" s="1">
        <v>10</v>
      </c>
      <c r="B11" s="69" t="s">
        <v>9</v>
      </c>
      <c r="C11" s="20">
        <v>46513</v>
      </c>
      <c r="D11" s="39">
        <v>47172</v>
      </c>
      <c r="E11" s="65">
        <v>46423</v>
      </c>
      <c r="F11" s="29">
        <f t="shared" si="0"/>
        <v>0.017513117012656013</v>
      </c>
      <c r="G11" s="15">
        <f t="shared" si="1"/>
        <v>-0.001934942919183884</v>
      </c>
      <c r="H11" s="9">
        <f t="shared" si="2"/>
        <v>-90</v>
      </c>
      <c r="I11" s="26">
        <f t="shared" si="3"/>
        <v>-0.0011779179645577573</v>
      </c>
      <c r="J11" s="2">
        <v>46512.86</v>
      </c>
      <c r="K11" s="8">
        <v>46151.04</v>
      </c>
      <c r="L11" s="26">
        <f t="shared" si="4"/>
        <v>-0.007778923936304921</v>
      </c>
      <c r="M11" s="77">
        <f t="shared" si="5"/>
        <v>-361.8199999999997</v>
      </c>
    </row>
    <row r="12" spans="1:13" ht="15">
      <c r="A12" s="1">
        <v>11</v>
      </c>
      <c r="B12" s="69" t="s">
        <v>10</v>
      </c>
      <c r="C12" s="20">
        <v>7941</v>
      </c>
      <c r="D12" s="39">
        <v>8236</v>
      </c>
      <c r="E12" s="65">
        <v>8270</v>
      </c>
      <c r="F12" s="29">
        <f t="shared" si="0"/>
        <v>0.003119864672568882</v>
      </c>
      <c r="G12" s="15">
        <f t="shared" si="1"/>
        <v>0.041430550308525375</v>
      </c>
      <c r="H12" s="9">
        <f t="shared" si="2"/>
        <v>329</v>
      </c>
      <c r="I12" s="26">
        <f t="shared" si="3"/>
        <v>0.004305944559327802</v>
      </c>
      <c r="J12" s="2">
        <v>8335.058</v>
      </c>
      <c r="K12" s="8">
        <v>8354.435</v>
      </c>
      <c r="L12" s="26">
        <f t="shared" si="4"/>
        <v>0.0023247588679045287</v>
      </c>
      <c r="M12" s="77">
        <f t="shared" si="5"/>
        <v>19.37699999999859</v>
      </c>
    </row>
    <row r="13" spans="1:13" ht="15">
      <c r="A13" s="1">
        <v>12</v>
      </c>
      <c r="B13" s="69" t="s">
        <v>11</v>
      </c>
      <c r="C13" s="20">
        <v>11459</v>
      </c>
      <c r="D13" s="39">
        <v>11950</v>
      </c>
      <c r="E13" s="65">
        <v>11824</v>
      </c>
      <c r="F13" s="29">
        <f t="shared" si="0"/>
        <v>0.004460614254952172</v>
      </c>
      <c r="G13" s="15">
        <f t="shared" si="1"/>
        <v>0.031852692206998864</v>
      </c>
      <c r="H13" s="9">
        <f t="shared" si="2"/>
        <v>365</v>
      </c>
      <c r="I13" s="26">
        <f t="shared" si="3"/>
        <v>0.004777111745150904</v>
      </c>
      <c r="J13" s="2">
        <v>12076.92</v>
      </c>
      <c r="K13" s="8">
        <v>12022.11</v>
      </c>
      <c r="L13" s="26">
        <f t="shared" si="4"/>
        <v>-0.004538408799594556</v>
      </c>
      <c r="M13" s="77">
        <f t="shared" si="5"/>
        <v>-54.80999999999949</v>
      </c>
    </row>
    <row r="14" spans="1:13" ht="15">
      <c r="A14" s="1">
        <v>13</v>
      </c>
      <c r="B14" s="69" t="s">
        <v>12</v>
      </c>
      <c r="C14" s="20">
        <v>12872</v>
      </c>
      <c r="D14" s="39">
        <v>13090</v>
      </c>
      <c r="E14" s="65">
        <v>13135</v>
      </c>
      <c r="F14" s="29">
        <f t="shared" si="0"/>
        <v>0.004955190141982136</v>
      </c>
      <c r="G14" s="15">
        <f t="shared" si="1"/>
        <v>0.0204319453076445</v>
      </c>
      <c r="H14" s="9">
        <f t="shared" si="2"/>
        <v>263</v>
      </c>
      <c r="I14" s="26">
        <f t="shared" si="3"/>
        <v>0.0034421380519854463</v>
      </c>
      <c r="J14" s="2">
        <v>13224.77</v>
      </c>
      <c r="K14" s="8">
        <v>13266.72</v>
      </c>
      <c r="L14" s="26">
        <f t="shared" si="4"/>
        <v>0.003172077850881256</v>
      </c>
      <c r="M14" s="77">
        <f t="shared" si="5"/>
        <v>41.94999999999891</v>
      </c>
    </row>
    <row r="15" spans="1:13" ht="15">
      <c r="A15" s="1">
        <v>14</v>
      </c>
      <c r="B15" s="69" t="s">
        <v>13</v>
      </c>
      <c r="C15" s="20">
        <v>13335</v>
      </c>
      <c r="D15" s="39">
        <v>13793</v>
      </c>
      <c r="E15" s="65">
        <v>14064</v>
      </c>
      <c r="F15" s="29">
        <f t="shared" si="0"/>
        <v>0.005305656197703599</v>
      </c>
      <c r="G15" s="15">
        <f t="shared" si="1"/>
        <v>0.0546681664791901</v>
      </c>
      <c r="H15" s="9">
        <f t="shared" si="2"/>
        <v>729</v>
      </c>
      <c r="I15" s="26">
        <f t="shared" si="3"/>
        <v>0.009541135512917834</v>
      </c>
      <c r="J15" s="2">
        <v>13873</v>
      </c>
      <c r="K15" s="8">
        <v>14088.15</v>
      </c>
      <c r="L15" s="26">
        <f t="shared" si="4"/>
        <v>0.015508541771786897</v>
      </c>
      <c r="M15" s="77">
        <f t="shared" si="5"/>
        <v>215.14999999999964</v>
      </c>
    </row>
    <row r="16" spans="1:13" ht="15">
      <c r="A16" s="1">
        <v>15</v>
      </c>
      <c r="B16" s="69" t="s">
        <v>14</v>
      </c>
      <c r="C16" s="20">
        <v>11177</v>
      </c>
      <c r="D16" s="39">
        <v>11507</v>
      </c>
      <c r="E16" s="65">
        <v>11552</v>
      </c>
      <c r="F16" s="29">
        <f t="shared" si="0"/>
        <v>0.004358002019046642</v>
      </c>
      <c r="G16" s="15">
        <f t="shared" si="1"/>
        <v>0.03355104231904805</v>
      </c>
      <c r="H16" s="9">
        <f t="shared" si="2"/>
        <v>375</v>
      </c>
      <c r="I16" s="26">
        <f t="shared" si="3"/>
        <v>0.004907991518990656</v>
      </c>
      <c r="J16" s="2">
        <v>11638.44</v>
      </c>
      <c r="K16" s="8">
        <v>11664.11</v>
      </c>
      <c r="L16" s="26">
        <f t="shared" si="4"/>
        <v>0.0022056220593137973</v>
      </c>
      <c r="M16" s="77">
        <f t="shared" si="5"/>
        <v>25.670000000000073</v>
      </c>
    </row>
    <row r="17" spans="1:13" ht="15">
      <c r="A17" s="1">
        <v>16</v>
      </c>
      <c r="B17" s="69" t="s">
        <v>15</v>
      </c>
      <c r="C17" s="20">
        <v>66031</v>
      </c>
      <c r="D17" s="39">
        <v>69422</v>
      </c>
      <c r="E17" s="65">
        <v>69563</v>
      </c>
      <c r="F17" s="29">
        <f t="shared" si="0"/>
        <v>0.026242702081972085</v>
      </c>
      <c r="G17" s="15">
        <f t="shared" si="1"/>
        <v>0.05349002741136739</v>
      </c>
      <c r="H17" s="9">
        <f t="shared" si="2"/>
        <v>3532</v>
      </c>
      <c r="I17" s="26">
        <f t="shared" si="3"/>
        <v>0.046226736120199986</v>
      </c>
      <c r="J17" s="2">
        <v>69984.13</v>
      </c>
      <c r="K17" s="8">
        <v>70445.65</v>
      </c>
      <c r="L17" s="26">
        <f t="shared" si="4"/>
        <v>0.006594637955776395</v>
      </c>
      <c r="M17" s="77">
        <f t="shared" si="5"/>
        <v>461.5199999999895</v>
      </c>
    </row>
    <row r="18" spans="1:13" ht="15">
      <c r="A18" s="1">
        <v>17</v>
      </c>
      <c r="B18" s="69" t="s">
        <v>16</v>
      </c>
      <c r="C18" s="20">
        <v>20726</v>
      </c>
      <c r="D18" s="39">
        <v>21686</v>
      </c>
      <c r="E18" s="65">
        <v>21710</v>
      </c>
      <c r="F18" s="29">
        <f t="shared" si="0"/>
        <v>0.008190116329077441</v>
      </c>
      <c r="G18" s="15">
        <f t="shared" si="1"/>
        <v>0.047476599440316514</v>
      </c>
      <c r="H18" s="9">
        <f t="shared" si="2"/>
        <v>984</v>
      </c>
      <c r="I18" s="26">
        <f t="shared" si="3"/>
        <v>0.01287856974583148</v>
      </c>
      <c r="J18" s="2">
        <v>21782.96</v>
      </c>
      <c r="K18" s="8">
        <v>21823.44</v>
      </c>
      <c r="L18" s="26">
        <f t="shared" si="4"/>
        <v>0.0018583333027283513</v>
      </c>
      <c r="M18" s="77">
        <f t="shared" si="5"/>
        <v>40.47999999999956</v>
      </c>
    </row>
    <row r="19" spans="1:13" ht="15">
      <c r="A19" s="1">
        <v>18</v>
      </c>
      <c r="B19" s="69" t="s">
        <v>17</v>
      </c>
      <c r="C19" s="20">
        <v>8784</v>
      </c>
      <c r="D19" s="39">
        <v>8920</v>
      </c>
      <c r="E19" s="65">
        <v>8856</v>
      </c>
      <c r="F19" s="29">
        <f t="shared" si="0"/>
        <v>0.003340933680806532</v>
      </c>
      <c r="G19" s="15">
        <f t="shared" si="1"/>
        <v>0.00819672131147541</v>
      </c>
      <c r="H19" s="9">
        <f t="shared" si="2"/>
        <v>72</v>
      </c>
      <c r="I19" s="26">
        <f t="shared" si="3"/>
        <v>0.0009423343716462057</v>
      </c>
      <c r="J19" s="2">
        <v>9082.41</v>
      </c>
      <c r="K19" s="8">
        <v>9041.204</v>
      </c>
      <c r="L19" s="26">
        <f t="shared" si="4"/>
        <v>-0.004536901549258416</v>
      </c>
      <c r="M19" s="77">
        <f t="shared" si="5"/>
        <v>-41.20600000000013</v>
      </c>
    </row>
    <row r="20" spans="1:13" ht="15">
      <c r="A20" s="1">
        <v>19</v>
      </c>
      <c r="B20" s="69" t="s">
        <v>18</v>
      </c>
      <c r="C20" s="20">
        <v>18246</v>
      </c>
      <c r="D20" s="39">
        <v>18767</v>
      </c>
      <c r="E20" s="65">
        <v>18755</v>
      </c>
      <c r="F20" s="29">
        <f t="shared" si="0"/>
        <v>0.007075340016206697</v>
      </c>
      <c r="G20" s="15">
        <f t="shared" si="1"/>
        <v>0.027896525265811684</v>
      </c>
      <c r="H20" s="9">
        <f t="shared" si="2"/>
        <v>509</v>
      </c>
      <c r="I20" s="26">
        <f t="shared" si="3"/>
        <v>0.006661780488443316</v>
      </c>
      <c r="J20" s="2">
        <v>18849.48</v>
      </c>
      <c r="K20" s="8">
        <v>18860.63</v>
      </c>
      <c r="L20" s="26">
        <f t="shared" si="4"/>
        <v>0.0005915282543604097</v>
      </c>
      <c r="M20" s="77">
        <f t="shared" si="5"/>
        <v>11.150000000001455</v>
      </c>
    </row>
    <row r="21" spans="1:13" ht="15">
      <c r="A21" s="1">
        <v>20</v>
      </c>
      <c r="B21" s="69" t="s">
        <v>19</v>
      </c>
      <c r="C21" s="20">
        <v>30478</v>
      </c>
      <c r="D21" s="39">
        <v>32258</v>
      </c>
      <c r="E21" s="65">
        <v>32304</v>
      </c>
      <c r="F21" s="29">
        <f t="shared" si="0"/>
        <v>0.012186712017250927</v>
      </c>
      <c r="G21" s="15">
        <f t="shared" si="1"/>
        <v>0.05991206772097907</v>
      </c>
      <c r="H21" s="9">
        <f t="shared" si="2"/>
        <v>1826</v>
      </c>
      <c r="I21" s="26">
        <f t="shared" si="3"/>
        <v>0.023898646703138498</v>
      </c>
      <c r="J21" s="2">
        <v>32527.94</v>
      </c>
      <c r="K21" s="8">
        <v>32670.67</v>
      </c>
      <c r="L21" s="26">
        <f t="shared" si="4"/>
        <v>0.004387920046581479</v>
      </c>
      <c r="M21" s="77">
        <f t="shared" si="5"/>
        <v>142.72999999999956</v>
      </c>
    </row>
    <row r="22" spans="1:13" ht="15">
      <c r="A22" s="1">
        <v>21</v>
      </c>
      <c r="B22" s="69" t="s">
        <v>20</v>
      </c>
      <c r="C22" s="20">
        <v>52512</v>
      </c>
      <c r="D22" s="39">
        <v>53581</v>
      </c>
      <c r="E22" s="65">
        <v>53323</v>
      </c>
      <c r="F22" s="29">
        <f t="shared" si="0"/>
        <v>0.020116147997024245</v>
      </c>
      <c r="G22" s="15">
        <f t="shared" si="1"/>
        <v>0.015444088970140159</v>
      </c>
      <c r="H22" s="9">
        <f t="shared" si="2"/>
        <v>811</v>
      </c>
      <c r="I22" s="26">
        <f t="shared" si="3"/>
        <v>0.01061434965840379</v>
      </c>
      <c r="J22" s="2">
        <v>53610.98</v>
      </c>
      <c r="K22" s="8">
        <v>53564.62</v>
      </c>
      <c r="L22" s="26">
        <f t="shared" si="4"/>
        <v>-0.0008647482288143321</v>
      </c>
      <c r="M22" s="77">
        <f t="shared" si="5"/>
        <v>-46.36000000000058</v>
      </c>
    </row>
    <row r="23" spans="1:13" ht="15">
      <c r="A23" s="1">
        <v>22</v>
      </c>
      <c r="B23" s="69" t="s">
        <v>21</v>
      </c>
      <c r="C23" s="20">
        <v>18382</v>
      </c>
      <c r="D23" s="39">
        <v>18716</v>
      </c>
      <c r="E23" s="65">
        <v>18695</v>
      </c>
      <c r="F23" s="29">
        <f t="shared" si="0"/>
        <v>0.007052704964168713</v>
      </c>
      <c r="G23" s="15">
        <f t="shared" si="1"/>
        <v>0.01702752692851703</v>
      </c>
      <c r="H23" s="9">
        <f t="shared" si="2"/>
        <v>313</v>
      </c>
      <c r="I23" s="26">
        <f t="shared" si="3"/>
        <v>0.0040965369211842005</v>
      </c>
      <c r="J23" s="2">
        <v>18908.84</v>
      </c>
      <c r="K23" s="8">
        <v>18926.68</v>
      </c>
      <c r="L23" s="26">
        <f t="shared" si="4"/>
        <v>0.0009434740576365417</v>
      </c>
      <c r="M23" s="77">
        <f t="shared" si="5"/>
        <v>17.840000000000146</v>
      </c>
    </row>
    <row r="24" spans="1:13" ht="15">
      <c r="A24" s="1">
        <v>23</v>
      </c>
      <c r="B24" s="69" t="s">
        <v>22</v>
      </c>
      <c r="C24" s="20">
        <v>25317</v>
      </c>
      <c r="D24" s="39">
        <v>25245</v>
      </c>
      <c r="E24" s="65">
        <v>25006</v>
      </c>
      <c r="F24" s="29">
        <f t="shared" si="0"/>
        <v>0.009433535187697396</v>
      </c>
      <c r="G24" s="15">
        <f t="shared" si="1"/>
        <v>-0.012284235888928388</v>
      </c>
      <c r="H24" s="9">
        <f t="shared" si="2"/>
        <v>-311</v>
      </c>
      <c r="I24" s="26">
        <f t="shared" si="3"/>
        <v>-0.00407036096641625</v>
      </c>
      <c r="J24" s="2">
        <v>25241.78</v>
      </c>
      <c r="K24" s="8">
        <v>25160.11</v>
      </c>
      <c r="L24" s="26">
        <f t="shared" si="4"/>
        <v>-0.003235508747798224</v>
      </c>
      <c r="M24" s="77">
        <f t="shared" si="5"/>
        <v>-81.66999999999825</v>
      </c>
    </row>
    <row r="25" spans="1:13" ht="15">
      <c r="A25" s="1">
        <v>24</v>
      </c>
      <c r="B25" s="69" t="s">
        <v>23</v>
      </c>
      <c r="C25" s="20">
        <v>12367</v>
      </c>
      <c r="D25" s="39">
        <v>12523</v>
      </c>
      <c r="E25" s="65">
        <v>12512</v>
      </c>
      <c r="F25" s="29">
        <f t="shared" si="0"/>
        <v>0.004720162851654396</v>
      </c>
      <c r="G25" s="15">
        <f t="shared" si="1"/>
        <v>0.011724751354410933</v>
      </c>
      <c r="H25" s="9">
        <f t="shared" si="2"/>
        <v>145</v>
      </c>
      <c r="I25" s="26">
        <f t="shared" si="3"/>
        <v>0.0018977567206763866</v>
      </c>
      <c r="J25" s="2">
        <v>12623.74</v>
      </c>
      <c r="K25" s="8">
        <v>12628.26</v>
      </c>
      <c r="L25" s="26">
        <f t="shared" si="4"/>
        <v>0.00035805553663180933</v>
      </c>
      <c r="M25" s="77">
        <f t="shared" si="5"/>
        <v>4.520000000000437</v>
      </c>
    </row>
    <row r="26" spans="1:13" ht="15">
      <c r="A26" s="1">
        <v>25</v>
      </c>
      <c r="B26" s="69" t="s">
        <v>24</v>
      </c>
      <c r="C26" s="20">
        <v>36243</v>
      </c>
      <c r="D26" s="39">
        <v>36641</v>
      </c>
      <c r="E26" s="65">
        <v>36620</v>
      </c>
      <c r="F26" s="29">
        <f t="shared" si="0"/>
        <v>0.013814926760516622</v>
      </c>
      <c r="G26" s="15">
        <f t="shared" si="1"/>
        <v>0.010402008663741963</v>
      </c>
      <c r="H26" s="9">
        <f t="shared" si="2"/>
        <v>377</v>
      </c>
      <c r="I26" s="26">
        <f t="shared" si="3"/>
        <v>0.004934167473758605</v>
      </c>
      <c r="J26" s="2">
        <v>36968.06</v>
      </c>
      <c r="K26" s="8">
        <v>36866.48</v>
      </c>
      <c r="L26" s="26">
        <f t="shared" si="4"/>
        <v>-0.00274777740568465</v>
      </c>
      <c r="M26" s="77">
        <f t="shared" si="5"/>
        <v>-101.57999999999447</v>
      </c>
    </row>
    <row r="27" spans="1:13" ht="15">
      <c r="A27" s="1">
        <v>26</v>
      </c>
      <c r="B27" s="69" t="s">
        <v>25</v>
      </c>
      <c r="C27" s="20">
        <v>35127</v>
      </c>
      <c r="D27" s="39">
        <v>36343</v>
      </c>
      <c r="E27" s="65">
        <v>36443</v>
      </c>
      <c r="F27" s="29">
        <f t="shared" si="0"/>
        <v>0.013748153357004567</v>
      </c>
      <c r="G27" s="15">
        <f t="shared" si="1"/>
        <v>0.037464058985965214</v>
      </c>
      <c r="H27" s="9">
        <f t="shared" si="2"/>
        <v>1316</v>
      </c>
      <c r="I27" s="26">
        <f t="shared" si="3"/>
        <v>0.017223778237311207</v>
      </c>
      <c r="J27" s="2">
        <v>36570.01</v>
      </c>
      <c r="K27" s="8">
        <v>36740.87</v>
      </c>
      <c r="L27" s="26">
        <f t="shared" si="4"/>
        <v>0.004672134352711432</v>
      </c>
      <c r="M27" s="77">
        <f t="shared" si="5"/>
        <v>170.86000000000058</v>
      </c>
    </row>
    <row r="28" spans="1:13" ht="15">
      <c r="A28" s="1">
        <v>27</v>
      </c>
      <c r="B28" s="69" t="s">
        <v>26</v>
      </c>
      <c r="C28" s="20">
        <v>41247</v>
      </c>
      <c r="D28" s="39">
        <v>43047</v>
      </c>
      <c r="E28" s="65">
        <v>43097</v>
      </c>
      <c r="F28" s="29">
        <f t="shared" si="0"/>
        <v>0.016258380628017065</v>
      </c>
      <c r="G28" s="15">
        <f t="shared" si="1"/>
        <v>0.04485174679370621</v>
      </c>
      <c r="H28" s="9">
        <f t="shared" si="2"/>
        <v>1850</v>
      </c>
      <c r="I28" s="26">
        <f t="shared" si="3"/>
        <v>0.024212758160353898</v>
      </c>
      <c r="J28" s="2">
        <v>43357.44</v>
      </c>
      <c r="K28" s="8">
        <v>43520.84</v>
      </c>
      <c r="L28" s="26">
        <f t="shared" si="4"/>
        <v>0.003768672689162325</v>
      </c>
      <c r="M28" s="77">
        <f t="shared" si="5"/>
        <v>163.39999999999418</v>
      </c>
    </row>
    <row r="29" spans="1:13" ht="15">
      <c r="A29" s="1">
        <v>28</v>
      </c>
      <c r="B29" s="69" t="s">
        <v>27</v>
      </c>
      <c r="C29" s="20">
        <v>16146</v>
      </c>
      <c r="D29" s="39">
        <v>16546</v>
      </c>
      <c r="E29" s="65">
        <v>16554</v>
      </c>
      <c r="F29" s="29">
        <f t="shared" si="0"/>
        <v>0.006245010857279961</v>
      </c>
      <c r="G29" s="15">
        <f t="shared" si="1"/>
        <v>0.0252694165737644</v>
      </c>
      <c r="H29" s="9">
        <f t="shared" si="2"/>
        <v>408</v>
      </c>
      <c r="I29" s="26">
        <f t="shared" si="3"/>
        <v>0.0053398947726618325</v>
      </c>
      <c r="J29" s="2">
        <v>16691.86</v>
      </c>
      <c r="K29" s="8">
        <v>16685.47</v>
      </c>
      <c r="L29" s="26">
        <f t="shared" si="4"/>
        <v>-0.0003828213272816461</v>
      </c>
      <c r="M29" s="77">
        <f t="shared" si="5"/>
        <v>-6.389999999999418</v>
      </c>
    </row>
    <row r="30" spans="1:13" ht="15">
      <c r="A30" s="1">
        <v>29</v>
      </c>
      <c r="B30" s="69" t="s">
        <v>28</v>
      </c>
      <c r="C30" s="20">
        <v>6608</v>
      </c>
      <c r="D30" s="39">
        <v>6787</v>
      </c>
      <c r="E30" s="65">
        <v>6779</v>
      </c>
      <c r="F30" s="29">
        <f t="shared" si="0"/>
        <v>0.002557383629424964</v>
      </c>
      <c r="G30" s="15">
        <f t="shared" si="1"/>
        <v>0.02587772397094431</v>
      </c>
      <c r="H30" s="9">
        <f t="shared" si="2"/>
        <v>171</v>
      </c>
      <c r="I30" s="26">
        <f t="shared" si="3"/>
        <v>0.002238044132659739</v>
      </c>
      <c r="J30" s="2">
        <v>6871.197</v>
      </c>
      <c r="K30" s="8">
        <v>6897.031</v>
      </c>
      <c r="L30" s="26">
        <f t="shared" si="4"/>
        <v>0.003759752485629481</v>
      </c>
      <c r="M30" s="77">
        <f t="shared" si="5"/>
        <v>25.833999999999833</v>
      </c>
    </row>
    <row r="31" spans="1:13" ht="15">
      <c r="A31" s="1">
        <v>30</v>
      </c>
      <c r="B31" s="69" t="s">
        <v>29</v>
      </c>
      <c r="C31" s="20">
        <v>14549</v>
      </c>
      <c r="D31" s="39">
        <v>15109</v>
      </c>
      <c r="E31" s="65">
        <v>15700</v>
      </c>
      <c r="F31" s="29">
        <f t="shared" si="0"/>
        <v>0.0059228386166059795</v>
      </c>
      <c r="G31" s="15">
        <f t="shared" si="1"/>
        <v>0.07911196645817582</v>
      </c>
      <c r="H31" s="9">
        <f t="shared" si="2"/>
        <v>1151</v>
      </c>
      <c r="I31" s="26">
        <f t="shared" si="3"/>
        <v>0.015064261968955318</v>
      </c>
      <c r="J31" s="2">
        <v>15585.24</v>
      </c>
      <c r="K31" s="8">
        <v>15959.38</v>
      </c>
      <c r="L31" s="26">
        <f t="shared" si="4"/>
        <v>0.024006046746793724</v>
      </c>
      <c r="M31" s="77">
        <f t="shared" si="5"/>
        <v>374.1399999999994</v>
      </c>
    </row>
    <row r="32" spans="1:13" ht="15">
      <c r="A32" s="1">
        <v>31</v>
      </c>
      <c r="B32" s="69" t="s">
        <v>30</v>
      </c>
      <c r="C32" s="20">
        <v>39286</v>
      </c>
      <c r="D32" s="39">
        <v>40982</v>
      </c>
      <c r="E32" s="65">
        <v>41130</v>
      </c>
      <c r="F32" s="29">
        <f t="shared" si="0"/>
        <v>0.015516328172038468</v>
      </c>
      <c r="G32" s="15">
        <f t="shared" si="1"/>
        <v>0.04693784045206944</v>
      </c>
      <c r="H32" s="9">
        <f t="shared" si="2"/>
        <v>1844</v>
      </c>
      <c r="I32" s="26">
        <f t="shared" si="3"/>
        <v>0.02413423029605005</v>
      </c>
      <c r="J32" s="2">
        <v>41160.14</v>
      </c>
      <c r="K32" s="8">
        <v>41417.96</v>
      </c>
      <c r="L32" s="26">
        <f t="shared" si="4"/>
        <v>0.0062638270909671275</v>
      </c>
      <c r="M32" s="77">
        <f t="shared" si="5"/>
        <v>257.8199999999997</v>
      </c>
    </row>
    <row r="33" spans="1:13" ht="15">
      <c r="A33" s="1">
        <v>32</v>
      </c>
      <c r="B33" s="69" t="s">
        <v>31</v>
      </c>
      <c r="C33" s="20">
        <v>21828</v>
      </c>
      <c r="D33" s="39">
        <v>22514</v>
      </c>
      <c r="E33" s="65">
        <v>22505</v>
      </c>
      <c r="F33" s="29">
        <f t="shared" si="0"/>
        <v>0.008490030768580736</v>
      </c>
      <c r="G33" s="15">
        <f t="shared" si="1"/>
        <v>0.031015209822246655</v>
      </c>
      <c r="H33" s="9">
        <f t="shared" si="2"/>
        <v>677</v>
      </c>
      <c r="I33" s="26">
        <f t="shared" si="3"/>
        <v>0.008860560688951129</v>
      </c>
      <c r="J33" s="2">
        <v>22751.57</v>
      </c>
      <c r="K33" s="8">
        <v>22607.1</v>
      </c>
      <c r="L33" s="26">
        <f t="shared" si="4"/>
        <v>-0.00634989145804009</v>
      </c>
      <c r="M33" s="77">
        <f t="shared" si="5"/>
        <v>-144.47000000000116</v>
      </c>
    </row>
    <row r="34" spans="1:13" ht="15">
      <c r="A34" s="1">
        <v>33</v>
      </c>
      <c r="B34" s="69" t="s">
        <v>32</v>
      </c>
      <c r="C34" s="20">
        <v>51412</v>
      </c>
      <c r="D34" s="39">
        <v>53836</v>
      </c>
      <c r="E34" s="65">
        <v>53973</v>
      </c>
      <c r="F34" s="29">
        <f t="shared" si="0"/>
        <v>0.02036136106076908</v>
      </c>
      <c r="G34" s="15">
        <f t="shared" si="1"/>
        <v>0.04981327316579787</v>
      </c>
      <c r="H34" s="9">
        <f t="shared" si="2"/>
        <v>2561</v>
      </c>
      <c r="I34" s="26">
        <f t="shared" si="3"/>
        <v>0.03351831008036018</v>
      </c>
      <c r="J34" s="2">
        <v>54096.74</v>
      </c>
      <c r="K34" s="8">
        <v>54342.54</v>
      </c>
      <c r="L34" s="26">
        <f t="shared" si="4"/>
        <v>0.004543711876168563</v>
      </c>
      <c r="M34" s="77">
        <f t="shared" si="5"/>
        <v>245.8000000000029</v>
      </c>
    </row>
    <row r="35" spans="1:13" ht="15">
      <c r="A35" s="1">
        <v>34</v>
      </c>
      <c r="B35" s="69" t="s">
        <v>33</v>
      </c>
      <c r="C35" s="20">
        <v>294713</v>
      </c>
      <c r="D35" s="39">
        <v>305162</v>
      </c>
      <c r="E35" s="65">
        <v>309051</v>
      </c>
      <c r="F35" s="29">
        <f t="shared" si="0"/>
        <v>0.11658975778985316</v>
      </c>
      <c r="G35" s="15">
        <f t="shared" si="1"/>
        <v>0.04865072121012646</v>
      </c>
      <c r="H35" s="9">
        <f t="shared" si="2"/>
        <v>14338</v>
      </c>
      <c r="I35" s="26">
        <f t="shared" si="3"/>
        <v>0.1876554197314347</v>
      </c>
      <c r="J35" s="2">
        <v>308429.4</v>
      </c>
      <c r="K35" s="8">
        <v>311030.6</v>
      </c>
      <c r="L35" s="26">
        <f t="shared" si="4"/>
        <v>0.008433696657970845</v>
      </c>
      <c r="M35" s="77">
        <f t="shared" si="5"/>
        <v>2601.1999999999534</v>
      </c>
    </row>
    <row r="36" spans="1:13" ht="15">
      <c r="A36" s="1">
        <v>35</v>
      </c>
      <c r="B36" s="69" t="s">
        <v>34</v>
      </c>
      <c r="C36" s="20">
        <v>135629</v>
      </c>
      <c r="D36" s="39">
        <v>139079</v>
      </c>
      <c r="E36" s="65">
        <v>139359</v>
      </c>
      <c r="F36" s="29">
        <f t="shared" si="0"/>
        <v>0.05257330361602501</v>
      </c>
      <c r="G36" s="15">
        <f t="shared" si="1"/>
        <v>0.027501493043523142</v>
      </c>
      <c r="H36" s="9">
        <f t="shared" si="2"/>
        <v>3730</v>
      </c>
      <c r="I36" s="26">
        <f t="shared" si="3"/>
        <v>0.04881815564222705</v>
      </c>
      <c r="J36" s="2">
        <v>139534.8</v>
      </c>
      <c r="K36" s="8">
        <v>139990.3</v>
      </c>
      <c r="L36" s="26">
        <f t="shared" si="4"/>
        <v>0.003264418625317842</v>
      </c>
      <c r="M36" s="77">
        <f t="shared" si="5"/>
        <v>455.5</v>
      </c>
    </row>
    <row r="37" spans="1:13" ht="15">
      <c r="A37" s="1">
        <v>36</v>
      </c>
      <c r="B37" s="69" t="s">
        <v>35</v>
      </c>
      <c r="C37" s="20">
        <v>12024</v>
      </c>
      <c r="D37" s="39">
        <v>12258</v>
      </c>
      <c r="E37" s="65">
        <v>12207</v>
      </c>
      <c r="F37" s="29">
        <f t="shared" si="0"/>
        <v>0.004605101337127974</v>
      </c>
      <c r="G37" s="15">
        <f t="shared" si="1"/>
        <v>0.015219560878243513</v>
      </c>
      <c r="H37" s="9">
        <f t="shared" si="2"/>
        <v>183</v>
      </c>
      <c r="I37" s="26">
        <f t="shared" si="3"/>
        <v>0.0023950998612674397</v>
      </c>
      <c r="J37" s="2">
        <v>12548.92</v>
      </c>
      <c r="K37" s="8">
        <v>12590.04</v>
      </c>
      <c r="L37" s="26">
        <f t="shared" si="4"/>
        <v>0.0032767760094096383</v>
      </c>
      <c r="M37" s="77">
        <f t="shared" si="5"/>
        <v>41.1200000000008</v>
      </c>
    </row>
    <row r="38" spans="1:13" ht="15">
      <c r="A38" s="1">
        <v>37</v>
      </c>
      <c r="B38" s="69" t="s">
        <v>36</v>
      </c>
      <c r="C38" s="20">
        <v>17218</v>
      </c>
      <c r="D38" s="39">
        <v>17473</v>
      </c>
      <c r="E38" s="65">
        <v>17526</v>
      </c>
      <c r="F38" s="29">
        <f t="shared" si="0"/>
        <v>0.006611698700295312</v>
      </c>
      <c r="G38" s="15">
        <f t="shared" si="1"/>
        <v>0.01788825647578116</v>
      </c>
      <c r="H38" s="9">
        <f t="shared" si="2"/>
        <v>308</v>
      </c>
      <c r="I38" s="26">
        <f t="shared" si="3"/>
        <v>0.004031097034264325</v>
      </c>
      <c r="J38" s="2">
        <v>17690.85</v>
      </c>
      <c r="K38" s="8">
        <v>17843.67</v>
      </c>
      <c r="L38" s="26">
        <f t="shared" si="4"/>
        <v>0.008638363899982179</v>
      </c>
      <c r="M38" s="77">
        <f t="shared" si="5"/>
        <v>152.8199999999997</v>
      </c>
    </row>
    <row r="39" spans="1:13" ht="15">
      <c r="A39" s="1">
        <v>38</v>
      </c>
      <c r="B39" s="69" t="s">
        <v>37</v>
      </c>
      <c r="C39" s="20">
        <v>42469</v>
      </c>
      <c r="D39" s="39">
        <v>42910</v>
      </c>
      <c r="E39" s="65">
        <v>43060</v>
      </c>
      <c r="F39" s="29">
        <f t="shared" si="0"/>
        <v>0.016244422345926973</v>
      </c>
      <c r="G39" s="15">
        <f t="shared" si="1"/>
        <v>0.013916032871035343</v>
      </c>
      <c r="H39" s="9">
        <f t="shared" si="2"/>
        <v>591</v>
      </c>
      <c r="I39" s="26">
        <f t="shared" si="3"/>
        <v>0.007734994633929272</v>
      </c>
      <c r="J39" s="2">
        <v>43463.08</v>
      </c>
      <c r="K39" s="8">
        <v>43685.78</v>
      </c>
      <c r="L39" s="26">
        <f t="shared" si="4"/>
        <v>0.005123889057103111</v>
      </c>
      <c r="M39" s="77">
        <f t="shared" si="5"/>
        <v>222.6999999999971</v>
      </c>
    </row>
    <row r="40" spans="1:13" ht="15">
      <c r="A40" s="1">
        <v>39</v>
      </c>
      <c r="B40" s="69" t="s">
        <v>38</v>
      </c>
      <c r="C40" s="20">
        <v>12725</v>
      </c>
      <c r="D40" s="39">
        <v>12892</v>
      </c>
      <c r="E40" s="65">
        <v>12906</v>
      </c>
      <c r="F40" s="29">
        <f t="shared" si="0"/>
        <v>0.004868799693370495</v>
      </c>
      <c r="G40" s="15">
        <f t="shared" si="1"/>
        <v>0.014223968565815323</v>
      </c>
      <c r="H40" s="9">
        <f t="shared" si="2"/>
        <v>181</v>
      </c>
      <c r="I40" s="26">
        <f t="shared" si="3"/>
        <v>0.0023689239064994894</v>
      </c>
      <c r="J40" s="2">
        <v>12990.9</v>
      </c>
      <c r="K40" s="8">
        <v>13007.72</v>
      </c>
      <c r="L40" s="26">
        <f t="shared" si="4"/>
        <v>0.0012947524805825392</v>
      </c>
      <c r="M40" s="77">
        <f t="shared" si="5"/>
        <v>16.81999999999971</v>
      </c>
    </row>
    <row r="41" spans="1:13" ht="15">
      <c r="A41" s="1">
        <v>40</v>
      </c>
      <c r="B41" s="69" t="s">
        <v>39</v>
      </c>
      <c r="C41" s="20">
        <v>10837</v>
      </c>
      <c r="D41" s="39">
        <v>11211</v>
      </c>
      <c r="E41" s="65">
        <v>11233</v>
      </c>
      <c r="F41" s="29">
        <f t="shared" si="0"/>
        <v>0.0042376589923780236</v>
      </c>
      <c r="G41" s="15">
        <f t="shared" si="1"/>
        <v>0.036541478268893604</v>
      </c>
      <c r="H41" s="9">
        <f t="shared" si="2"/>
        <v>396</v>
      </c>
      <c r="I41" s="26">
        <f t="shared" si="3"/>
        <v>0.005182839044054132</v>
      </c>
      <c r="J41" s="2">
        <v>11249.27</v>
      </c>
      <c r="K41" s="8">
        <v>11276.53</v>
      </c>
      <c r="L41" s="26">
        <f t="shared" si="4"/>
        <v>0.0024232683543021208</v>
      </c>
      <c r="M41" s="77">
        <f t="shared" si="5"/>
        <v>27.26000000000022</v>
      </c>
    </row>
    <row r="42" spans="1:13" ht="15">
      <c r="A42" s="1">
        <v>41</v>
      </c>
      <c r="B42" s="69" t="s">
        <v>40</v>
      </c>
      <c r="C42" s="20">
        <v>48341</v>
      </c>
      <c r="D42" s="39">
        <v>49778</v>
      </c>
      <c r="E42" s="65">
        <v>49971</v>
      </c>
      <c r="F42" s="29">
        <f t="shared" si="0"/>
        <v>0.018851603089835505</v>
      </c>
      <c r="G42" s="15">
        <f t="shared" si="1"/>
        <v>0.03371878943340022</v>
      </c>
      <c r="H42" s="9">
        <f t="shared" si="2"/>
        <v>1630</v>
      </c>
      <c r="I42" s="26">
        <f t="shared" si="3"/>
        <v>0.02133340313587938</v>
      </c>
      <c r="J42" s="2">
        <v>50159.78</v>
      </c>
      <c r="K42" s="8">
        <v>50422.13</v>
      </c>
      <c r="L42" s="26">
        <f t="shared" si="4"/>
        <v>0.005230286097746014</v>
      </c>
      <c r="M42" s="77">
        <f t="shared" si="5"/>
        <v>262.34999999999854</v>
      </c>
    </row>
    <row r="43" spans="1:13" ht="15">
      <c r="A43" s="1">
        <v>42</v>
      </c>
      <c r="B43" s="69" t="s">
        <v>41</v>
      </c>
      <c r="C43" s="20">
        <v>64161</v>
      </c>
      <c r="D43" s="39">
        <v>66637</v>
      </c>
      <c r="E43" s="65">
        <v>66669</v>
      </c>
      <c r="F43" s="29">
        <f t="shared" si="0"/>
        <v>0.025150938072006628</v>
      </c>
      <c r="G43" s="15">
        <f t="shared" si="1"/>
        <v>0.03908916631598635</v>
      </c>
      <c r="H43" s="9">
        <f t="shared" si="2"/>
        <v>2508</v>
      </c>
      <c r="I43" s="26">
        <f t="shared" si="3"/>
        <v>0.0328246472790095</v>
      </c>
      <c r="J43" s="2">
        <v>67265.81</v>
      </c>
      <c r="K43" s="8">
        <v>67483.53</v>
      </c>
      <c r="L43" s="26">
        <f t="shared" si="4"/>
        <v>0.003236711191019645</v>
      </c>
      <c r="M43" s="77">
        <f t="shared" si="5"/>
        <v>217.72000000000116</v>
      </c>
    </row>
    <row r="44" spans="1:13" ht="15">
      <c r="A44" s="1">
        <v>43</v>
      </c>
      <c r="B44" s="69" t="s">
        <v>42</v>
      </c>
      <c r="C44" s="20">
        <v>19924</v>
      </c>
      <c r="D44" s="39">
        <v>20395</v>
      </c>
      <c r="E44" s="65">
        <v>20424</v>
      </c>
      <c r="F44" s="29">
        <f t="shared" si="0"/>
        <v>0.00770497171372997</v>
      </c>
      <c r="G44" s="15">
        <f t="shared" si="1"/>
        <v>0.025095362377032724</v>
      </c>
      <c r="H44" s="9">
        <f t="shared" si="2"/>
        <v>500</v>
      </c>
      <c r="I44" s="26">
        <f t="shared" si="3"/>
        <v>0.00654398869198754</v>
      </c>
      <c r="J44" s="2">
        <v>20655.11</v>
      </c>
      <c r="K44" s="8">
        <v>20713.07</v>
      </c>
      <c r="L44" s="26">
        <f t="shared" si="4"/>
        <v>0.0028060852738135563</v>
      </c>
      <c r="M44" s="77">
        <f t="shared" si="5"/>
        <v>57.95999999999913</v>
      </c>
    </row>
    <row r="45" spans="1:13" ht="15">
      <c r="A45" s="1">
        <v>44</v>
      </c>
      <c r="B45" s="69" t="s">
        <v>43</v>
      </c>
      <c r="C45" s="20">
        <v>34532</v>
      </c>
      <c r="D45" s="39">
        <v>34545</v>
      </c>
      <c r="E45" s="65">
        <v>34617</v>
      </c>
      <c r="F45" s="29">
        <f t="shared" si="0"/>
        <v>0.013059293273315235</v>
      </c>
      <c r="G45" s="15">
        <f t="shared" si="1"/>
        <v>0.0024614849994208272</v>
      </c>
      <c r="H45" s="9">
        <f t="shared" si="2"/>
        <v>85</v>
      </c>
      <c r="I45" s="26">
        <f t="shared" si="3"/>
        <v>0.0011124780776378819</v>
      </c>
      <c r="J45" s="2">
        <v>34561.52</v>
      </c>
      <c r="K45" s="8">
        <v>34397.79</v>
      </c>
      <c r="L45" s="26">
        <f t="shared" si="4"/>
        <v>-0.0047373495147203</v>
      </c>
      <c r="M45" s="77">
        <f t="shared" si="5"/>
        <v>-163.72999999999593</v>
      </c>
    </row>
    <row r="46" spans="1:13" ht="15">
      <c r="A46" s="1">
        <v>45</v>
      </c>
      <c r="B46" s="69" t="s">
        <v>44</v>
      </c>
      <c r="C46" s="20">
        <v>37518</v>
      </c>
      <c r="D46" s="39">
        <v>39093</v>
      </c>
      <c r="E46" s="65">
        <v>39456</v>
      </c>
      <c r="F46" s="29">
        <f t="shared" si="0"/>
        <v>0.014884810220178697</v>
      </c>
      <c r="G46" s="15">
        <f t="shared" si="1"/>
        <v>0.051655205501359346</v>
      </c>
      <c r="H46" s="9">
        <f t="shared" si="2"/>
        <v>1938</v>
      </c>
      <c r="I46" s="26">
        <f t="shared" si="3"/>
        <v>0.025364500170143706</v>
      </c>
      <c r="J46" s="2">
        <v>39409.66</v>
      </c>
      <c r="K46" s="8">
        <v>39618.22</v>
      </c>
      <c r="L46" s="26">
        <f t="shared" si="4"/>
        <v>0.005292103509647068</v>
      </c>
      <c r="M46" s="77">
        <f t="shared" si="5"/>
        <v>208.55999999999767</v>
      </c>
    </row>
    <row r="47" spans="1:13" ht="15">
      <c r="A47" s="1">
        <v>46</v>
      </c>
      <c r="B47" s="69" t="s">
        <v>45</v>
      </c>
      <c r="C47" s="20">
        <v>29796</v>
      </c>
      <c r="D47" s="39">
        <v>31663</v>
      </c>
      <c r="E47" s="65">
        <v>31243</v>
      </c>
      <c r="F47" s="29">
        <f t="shared" si="0"/>
        <v>0.0117864488470459</v>
      </c>
      <c r="G47" s="15">
        <f t="shared" si="1"/>
        <v>0.04856356557927238</v>
      </c>
      <c r="H47" s="9">
        <f t="shared" si="2"/>
        <v>1447</v>
      </c>
      <c r="I47" s="26">
        <f t="shared" si="3"/>
        <v>0.01893830327461194</v>
      </c>
      <c r="J47" s="2">
        <v>31840.64</v>
      </c>
      <c r="K47" s="8">
        <v>31780.35</v>
      </c>
      <c r="L47" s="26">
        <f t="shared" si="4"/>
        <v>-0.0018934920906112714</v>
      </c>
      <c r="M47" s="77">
        <f t="shared" si="5"/>
        <v>-60.29000000000087</v>
      </c>
    </row>
    <row r="48" spans="1:13" ht="15">
      <c r="A48" s="1">
        <v>47</v>
      </c>
      <c r="B48" s="69" t="s">
        <v>46</v>
      </c>
      <c r="C48" s="20">
        <v>21904</v>
      </c>
      <c r="D48" s="39">
        <v>22385</v>
      </c>
      <c r="E48" s="65">
        <v>22154</v>
      </c>
      <c r="F48" s="29">
        <f t="shared" si="0"/>
        <v>0.008357615714158526</v>
      </c>
      <c r="G48" s="15">
        <f t="shared" si="1"/>
        <v>0.011413440467494521</v>
      </c>
      <c r="H48" s="9">
        <f t="shared" si="2"/>
        <v>250</v>
      </c>
      <c r="I48" s="26">
        <f t="shared" si="3"/>
        <v>0.00327199434599377</v>
      </c>
      <c r="J48" s="2">
        <v>22523.85</v>
      </c>
      <c r="K48" s="8">
        <v>22409.27</v>
      </c>
      <c r="L48" s="26">
        <f t="shared" si="4"/>
        <v>-0.005087052169145067</v>
      </c>
      <c r="M48" s="77">
        <f t="shared" si="5"/>
        <v>-114.57999999999811</v>
      </c>
    </row>
    <row r="49" spans="1:13" ht="15">
      <c r="A49" s="1">
        <v>48</v>
      </c>
      <c r="B49" s="69" t="s">
        <v>47</v>
      </c>
      <c r="C49" s="20">
        <v>31330</v>
      </c>
      <c r="D49" s="39">
        <v>32398</v>
      </c>
      <c r="E49" s="65">
        <v>32441</v>
      </c>
      <c r="F49" s="29">
        <f t="shared" si="0"/>
        <v>0.012238395386070992</v>
      </c>
      <c r="G49" s="15">
        <f t="shared" si="1"/>
        <v>0.03546121927864666</v>
      </c>
      <c r="H49" s="9">
        <f t="shared" si="2"/>
        <v>1111</v>
      </c>
      <c r="I49" s="26">
        <f t="shared" si="3"/>
        <v>0.014540742873596314</v>
      </c>
      <c r="J49" s="2">
        <v>32572.84</v>
      </c>
      <c r="K49" s="8">
        <v>32661.67</v>
      </c>
      <c r="L49" s="26">
        <f t="shared" si="4"/>
        <v>0.00272711866696297</v>
      </c>
      <c r="M49" s="77">
        <f t="shared" si="5"/>
        <v>88.82999999999811</v>
      </c>
    </row>
    <row r="50" spans="1:13" ht="15">
      <c r="A50" s="1">
        <v>49</v>
      </c>
      <c r="B50" s="69" t="s">
        <v>48</v>
      </c>
      <c r="C50" s="20">
        <v>12772</v>
      </c>
      <c r="D50" s="39">
        <v>12723</v>
      </c>
      <c r="E50" s="65">
        <v>12685</v>
      </c>
      <c r="F50" s="29">
        <f t="shared" si="0"/>
        <v>0.004785427251697252</v>
      </c>
      <c r="G50" s="15">
        <f t="shared" si="1"/>
        <v>-0.006811775759473849</v>
      </c>
      <c r="H50" s="9">
        <f t="shared" si="2"/>
        <v>-87</v>
      </c>
      <c r="I50" s="26">
        <f t="shared" si="3"/>
        <v>-0.001138654032405832</v>
      </c>
      <c r="J50" s="2">
        <v>12799.62</v>
      </c>
      <c r="K50" s="8">
        <v>12814.5</v>
      </c>
      <c r="L50" s="26">
        <f t="shared" si="4"/>
        <v>0.0011625345127432845</v>
      </c>
      <c r="M50" s="77">
        <f t="shared" si="5"/>
        <v>14.8799999999992</v>
      </c>
    </row>
    <row r="51" spans="1:13" ht="15">
      <c r="A51" s="1">
        <v>50</v>
      </c>
      <c r="B51" s="69" t="s">
        <v>49</v>
      </c>
      <c r="C51" s="20">
        <v>10898</v>
      </c>
      <c r="D51" s="39">
        <v>11145</v>
      </c>
      <c r="E51" s="65">
        <v>11161</v>
      </c>
      <c r="F51" s="29">
        <f t="shared" si="0"/>
        <v>0.004210496929932442</v>
      </c>
      <c r="G51" s="15">
        <f t="shared" si="1"/>
        <v>0.024132868416223162</v>
      </c>
      <c r="H51" s="9">
        <f t="shared" si="2"/>
        <v>263</v>
      </c>
      <c r="I51" s="26">
        <f t="shared" si="3"/>
        <v>0.0034421380519854463</v>
      </c>
      <c r="J51" s="2">
        <v>11229.24</v>
      </c>
      <c r="K51" s="8">
        <v>11217.58</v>
      </c>
      <c r="L51" s="26">
        <f t="shared" si="4"/>
        <v>-0.0010383605658085368</v>
      </c>
      <c r="M51" s="77">
        <f t="shared" si="5"/>
        <v>-11.659999999999854</v>
      </c>
    </row>
    <row r="52" spans="1:13" ht="15">
      <c r="A52" s="1">
        <v>51</v>
      </c>
      <c r="B52" s="69" t="s">
        <v>50</v>
      </c>
      <c r="C52" s="20">
        <v>13188</v>
      </c>
      <c r="D52" s="39">
        <v>13693</v>
      </c>
      <c r="E52" s="65">
        <v>13699</v>
      </c>
      <c r="F52" s="29">
        <f t="shared" si="0"/>
        <v>0.005167959631139192</v>
      </c>
      <c r="G52" s="15">
        <f t="shared" si="1"/>
        <v>0.038747346072186835</v>
      </c>
      <c r="H52" s="9">
        <f t="shared" si="2"/>
        <v>511</v>
      </c>
      <c r="I52" s="26">
        <f t="shared" si="3"/>
        <v>0.006687956443211266</v>
      </c>
      <c r="J52" s="2">
        <v>13704.81</v>
      </c>
      <c r="K52" s="8">
        <v>13744.25</v>
      </c>
      <c r="L52" s="26">
        <f t="shared" si="4"/>
        <v>0.0028778217282837567</v>
      </c>
      <c r="M52" s="77">
        <f t="shared" si="5"/>
        <v>39.44000000000051</v>
      </c>
    </row>
    <row r="53" spans="1:13" ht="15">
      <c r="A53" s="1">
        <v>52</v>
      </c>
      <c r="B53" s="69" t="s">
        <v>51</v>
      </c>
      <c r="C53" s="20">
        <v>22064</v>
      </c>
      <c r="D53" s="39">
        <v>22784</v>
      </c>
      <c r="E53" s="65">
        <v>22539</v>
      </c>
      <c r="F53" s="29">
        <f t="shared" si="0"/>
        <v>0.008502857298068928</v>
      </c>
      <c r="G53" s="15">
        <f t="shared" si="1"/>
        <v>0.021528281363306746</v>
      </c>
      <c r="H53" s="9">
        <f t="shared" si="2"/>
        <v>475</v>
      </c>
      <c r="I53" s="26">
        <f t="shared" si="3"/>
        <v>0.006216789257388163</v>
      </c>
      <c r="J53" s="2">
        <v>22857.52</v>
      </c>
      <c r="K53" s="8">
        <v>22745.7</v>
      </c>
      <c r="L53" s="26">
        <f t="shared" si="4"/>
        <v>-0.004892044281269346</v>
      </c>
      <c r="M53" s="77">
        <f t="shared" si="5"/>
        <v>-111.81999999999971</v>
      </c>
    </row>
    <row r="54" spans="1:13" ht="15">
      <c r="A54" s="1">
        <v>53</v>
      </c>
      <c r="B54" s="69" t="s">
        <v>52</v>
      </c>
      <c r="C54" s="20">
        <v>13767</v>
      </c>
      <c r="D54" s="39">
        <v>14402</v>
      </c>
      <c r="E54" s="65">
        <v>14419</v>
      </c>
      <c r="F54" s="29">
        <f t="shared" si="0"/>
        <v>0.005439580255595007</v>
      </c>
      <c r="G54" s="15">
        <f t="shared" si="1"/>
        <v>0.04735962809617201</v>
      </c>
      <c r="H54" s="9">
        <f t="shared" si="2"/>
        <v>652</v>
      </c>
      <c r="I54" s="26">
        <f t="shared" si="3"/>
        <v>0.008533361254351753</v>
      </c>
      <c r="J54" s="2">
        <v>14521.36</v>
      </c>
      <c r="K54" s="8">
        <v>14555.26</v>
      </c>
      <c r="L54" s="26">
        <f t="shared" si="4"/>
        <v>0.0023344920861406667</v>
      </c>
      <c r="M54" s="77">
        <f t="shared" si="5"/>
        <v>33.899999999999636</v>
      </c>
    </row>
    <row r="55" spans="1:13" ht="15">
      <c r="A55" s="1">
        <v>54</v>
      </c>
      <c r="B55" s="69" t="s">
        <v>53</v>
      </c>
      <c r="C55" s="20">
        <v>25577</v>
      </c>
      <c r="D55" s="39">
        <v>26607</v>
      </c>
      <c r="E55" s="65">
        <v>26666</v>
      </c>
      <c r="F55" s="29">
        <f t="shared" si="0"/>
        <v>0.010059771627414971</v>
      </c>
      <c r="G55" s="15">
        <f t="shared" si="1"/>
        <v>0.042577315556945695</v>
      </c>
      <c r="H55" s="9">
        <f t="shared" si="2"/>
        <v>1089</v>
      </c>
      <c r="I55" s="26">
        <f t="shared" si="3"/>
        <v>0.014252807371148863</v>
      </c>
      <c r="J55" s="2">
        <v>26924.99</v>
      </c>
      <c r="K55" s="8">
        <v>26919.45</v>
      </c>
      <c r="L55" s="26">
        <f t="shared" si="4"/>
        <v>-0.00020575680808055538</v>
      </c>
      <c r="M55" s="77">
        <f t="shared" si="5"/>
        <v>-5.540000000000873</v>
      </c>
    </row>
    <row r="56" spans="1:13" ht="15">
      <c r="A56" s="1">
        <v>55</v>
      </c>
      <c r="B56" s="69" t="s">
        <v>54</v>
      </c>
      <c r="C56" s="20">
        <v>45928</v>
      </c>
      <c r="D56" s="39">
        <v>48111</v>
      </c>
      <c r="E56" s="65">
        <v>47902</v>
      </c>
      <c r="F56" s="29">
        <f t="shared" si="0"/>
        <v>0.018071071045392333</v>
      </c>
      <c r="G56" s="15">
        <f t="shared" si="1"/>
        <v>0.042980317017941125</v>
      </c>
      <c r="H56" s="9">
        <f t="shared" si="2"/>
        <v>1974</v>
      </c>
      <c r="I56" s="26">
        <f t="shared" si="3"/>
        <v>0.025835667355966808</v>
      </c>
      <c r="J56" s="2">
        <v>48022.13</v>
      </c>
      <c r="K56" s="8">
        <v>48037.08</v>
      </c>
      <c r="L56" s="26">
        <f t="shared" si="4"/>
        <v>0.00031131480423722075</v>
      </c>
      <c r="M56" s="77">
        <f t="shared" si="5"/>
        <v>14.950000000004366</v>
      </c>
    </row>
    <row r="57" spans="1:13" ht="15">
      <c r="A57" s="1">
        <v>56</v>
      </c>
      <c r="B57" s="69" t="s">
        <v>55</v>
      </c>
      <c r="C57" s="20">
        <v>13366</v>
      </c>
      <c r="D57" s="39">
        <v>13508</v>
      </c>
      <c r="E57" s="65">
        <v>13539</v>
      </c>
      <c r="F57" s="29">
        <f t="shared" si="0"/>
        <v>0.005107599492371233</v>
      </c>
      <c r="G57" s="15">
        <f t="shared" si="1"/>
        <v>0.012943288942091876</v>
      </c>
      <c r="H57" s="9">
        <f t="shared" si="2"/>
        <v>173</v>
      </c>
      <c r="I57" s="26">
        <f t="shared" si="3"/>
        <v>0.0022642200874276887</v>
      </c>
      <c r="J57" s="2">
        <v>13632.66</v>
      </c>
      <c r="K57" s="8">
        <v>13640.03</v>
      </c>
      <c r="L57" s="26">
        <f t="shared" si="4"/>
        <v>0.00054061349729259</v>
      </c>
      <c r="M57" s="77">
        <f t="shared" si="5"/>
        <v>7.3700000000008</v>
      </c>
    </row>
    <row r="58" spans="1:13" ht="15">
      <c r="A58" s="1">
        <v>57</v>
      </c>
      <c r="B58" s="69" t="s">
        <v>56</v>
      </c>
      <c r="C58" s="20">
        <v>9353</v>
      </c>
      <c r="D58" s="39">
        <v>9505</v>
      </c>
      <c r="E58" s="65">
        <v>9502</v>
      </c>
      <c r="F58" s="29">
        <f t="shared" si="0"/>
        <v>0.003584637741082167</v>
      </c>
      <c r="G58" s="15">
        <f t="shared" si="1"/>
        <v>0.015930717416871593</v>
      </c>
      <c r="H58" s="9">
        <f t="shared" si="2"/>
        <v>149</v>
      </c>
      <c r="I58" s="26">
        <f t="shared" si="3"/>
        <v>0.001950108630212287</v>
      </c>
      <c r="J58" s="2">
        <v>9640.03</v>
      </c>
      <c r="K58" s="8">
        <v>9629.331</v>
      </c>
      <c r="L58" s="26">
        <f t="shared" si="4"/>
        <v>-0.001109851317890144</v>
      </c>
      <c r="M58" s="77">
        <f t="shared" si="5"/>
        <v>-10.699000000000524</v>
      </c>
    </row>
    <row r="59" spans="1:13" ht="15">
      <c r="A59" s="1">
        <v>58</v>
      </c>
      <c r="B59" s="69" t="s">
        <v>57</v>
      </c>
      <c r="C59" s="20">
        <v>27203</v>
      </c>
      <c r="D59" s="39">
        <v>27031</v>
      </c>
      <c r="E59" s="65">
        <v>27052</v>
      </c>
      <c r="F59" s="29">
        <f t="shared" si="0"/>
        <v>0.010205390462192673</v>
      </c>
      <c r="G59" s="15">
        <f t="shared" si="1"/>
        <v>-0.00555085836121016</v>
      </c>
      <c r="H59" s="9">
        <f t="shared" si="2"/>
        <v>-151</v>
      </c>
      <c r="I59" s="26">
        <f t="shared" si="3"/>
        <v>-0.001976284584980237</v>
      </c>
      <c r="J59" s="2">
        <v>27056.3</v>
      </c>
      <c r="K59" s="8">
        <v>27137.48</v>
      </c>
      <c r="L59" s="26">
        <f t="shared" si="4"/>
        <v>0.003000410255652114</v>
      </c>
      <c r="M59" s="77">
        <f t="shared" si="5"/>
        <v>81.18000000000029</v>
      </c>
    </row>
    <row r="60" spans="1:13" ht="15">
      <c r="A60" s="1">
        <v>59</v>
      </c>
      <c r="B60" s="69" t="s">
        <v>58</v>
      </c>
      <c r="C60" s="20">
        <v>22720</v>
      </c>
      <c r="D60" s="39">
        <v>23329</v>
      </c>
      <c r="E60" s="65">
        <v>23417</v>
      </c>
      <c r="F60" s="29">
        <f t="shared" si="0"/>
        <v>0.008834083559558104</v>
      </c>
      <c r="G60" s="15">
        <f t="shared" si="1"/>
        <v>0.03067781690140845</v>
      </c>
      <c r="H60" s="9">
        <f t="shared" si="2"/>
        <v>697</v>
      </c>
      <c r="I60" s="26">
        <f t="shared" si="3"/>
        <v>0.009122320236630631</v>
      </c>
      <c r="J60" s="2">
        <v>23519.69</v>
      </c>
      <c r="K60" s="8">
        <v>23657.74</v>
      </c>
      <c r="L60" s="26">
        <f t="shared" si="4"/>
        <v>0.005869550151383922</v>
      </c>
      <c r="M60" s="77">
        <f t="shared" si="5"/>
        <v>138.0500000000029</v>
      </c>
    </row>
    <row r="61" spans="1:13" ht="15">
      <c r="A61" s="1">
        <v>60</v>
      </c>
      <c r="B61" s="69" t="s">
        <v>59</v>
      </c>
      <c r="C61" s="20">
        <v>22842</v>
      </c>
      <c r="D61" s="39">
        <v>23114</v>
      </c>
      <c r="E61" s="65">
        <v>23085</v>
      </c>
      <c r="F61" s="29">
        <f t="shared" si="0"/>
        <v>0.008708836271614588</v>
      </c>
      <c r="G61" s="15">
        <f t="shared" si="1"/>
        <v>0.010638297872340425</v>
      </c>
      <c r="H61" s="9">
        <f t="shared" si="2"/>
        <v>243</v>
      </c>
      <c r="I61" s="26">
        <f t="shared" si="3"/>
        <v>0.0031803785043059444</v>
      </c>
      <c r="J61" s="2">
        <v>23266.42</v>
      </c>
      <c r="K61" s="8">
        <v>23212.91</v>
      </c>
      <c r="L61" s="26">
        <f t="shared" si="4"/>
        <v>-0.0022998811162180687</v>
      </c>
      <c r="M61" s="77">
        <f t="shared" si="5"/>
        <v>-53.5099999999984</v>
      </c>
    </row>
    <row r="62" spans="1:13" ht="15">
      <c r="A62" s="1">
        <v>61</v>
      </c>
      <c r="B62" s="69" t="s">
        <v>60</v>
      </c>
      <c r="C62" s="20">
        <v>33764</v>
      </c>
      <c r="D62" s="39">
        <v>34666</v>
      </c>
      <c r="E62" s="65">
        <v>34834</v>
      </c>
      <c r="F62" s="29">
        <f t="shared" si="0"/>
        <v>0.01314115671151928</v>
      </c>
      <c r="G62" s="15">
        <f t="shared" si="1"/>
        <v>0.031690557990759385</v>
      </c>
      <c r="H62" s="9">
        <f t="shared" si="2"/>
        <v>1070</v>
      </c>
      <c r="I62" s="26">
        <f t="shared" si="3"/>
        <v>0.014004135800853336</v>
      </c>
      <c r="J62" s="2">
        <v>34795.88</v>
      </c>
      <c r="K62" s="8">
        <v>34965.68</v>
      </c>
      <c r="L62" s="26">
        <f t="shared" si="4"/>
        <v>0.0048798880787036545</v>
      </c>
      <c r="M62" s="77">
        <f t="shared" si="5"/>
        <v>169.8000000000029</v>
      </c>
    </row>
    <row r="63" spans="1:13" ht="15">
      <c r="A63" s="1">
        <v>62</v>
      </c>
      <c r="B63" s="69" t="s">
        <v>61</v>
      </c>
      <c r="C63" s="20">
        <v>8746</v>
      </c>
      <c r="D63" s="39">
        <v>8882</v>
      </c>
      <c r="E63" s="65">
        <v>8907</v>
      </c>
      <c r="F63" s="29">
        <f t="shared" si="0"/>
        <v>0.003360173475038819</v>
      </c>
      <c r="G63" s="15">
        <f t="shared" si="1"/>
        <v>0.01840841527555454</v>
      </c>
      <c r="H63" s="9">
        <f t="shared" si="2"/>
        <v>161</v>
      </c>
      <c r="I63" s="26">
        <f t="shared" si="3"/>
        <v>0.002107164358819988</v>
      </c>
      <c r="J63" s="2">
        <v>9098.47</v>
      </c>
      <c r="K63" s="8">
        <v>9089.168</v>
      </c>
      <c r="L63" s="26">
        <f t="shared" si="4"/>
        <v>-0.0010223696951245297</v>
      </c>
      <c r="M63" s="77">
        <f t="shared" si="5"/>
        <v>-9.30199999999968</v>
      </c>
    </row>
    <row r="64" spans="1:13" ht="15">
      <c r="A64" s="1">
        <v>63</v>
      </c>
      <c r="B64" s="69" t="s">
        <v>62</v>
      </c>
      <c r="C64" s="20">
        <v>35736</v>
      </c>
      <c r="D64" s="39">
        <v>36549</v>
      </c>
      <c r="E64" s="65">
        <v>37144</v>
      </c>
      <c r="F64" s="29">
        <f t="shared" si="0"/>
        <v>0.014012606214981689</v>
      </c>
      <c r="G64" s="15">
        <f t="shared" si="1"/>
        <v>0.03940004477277815</v>
      </c>
      <c r="H64" s="9">
        <f t="shared" si="2"/>
        <v>1408</v>
      </c>
      <c r="I64" s="26">
        <f t="shared" si="3"/>
        <v>0.018427872156636913</v>
      </c>
      <c r="J64" s="2">
        <v>36830.33</v>
      </c>
      <c r="K64" s="8">
        <v>37546.8</v>
      </c>
      <c r="L64" s="26">
        <f t="shared" si="4"/>
        <v>0.019453260397069513</v>
      </c>
      <c r="M64" s="77">
        <f t="shared" si="5"/>
        <v>716.4700000000012</v>
      </c>
    </row>
    <row r="65" spans="1:13" ht="15">
      <c r="A65" s="1">
        <v>64</v>
      </c>
      <c r="B65" s="69" t="s">
        <v>63</v>
      </c>
      <c r="C65" s="20">
        <v>11592</v>
      </c>
      <c r="D65" s="39">
        <v>11993</v>
      </c>
      <c r="E65" s="65">
        <v>12049</v>
      </c>
      <c r="F65" s="29">
        <f t="shared" si="0"/>
        <v>0.004545495700094614</v>
      </c>
      <c r="G65" s="15">
        <f t="shared" si="1"/>
        <v>0.03942374051069703</v>
      </c>
      <c r="H65" s="9">
        <f t="shared" si="2"/>
        <v>457</v>
      </c>
      <c r="I65" s="26">
        <f t="shared" si="3"/>
        <v>0.005981205664476612</v>
      </c>
      <c r="J65" s="2">
        <v>12131.86</v>
      </c>
      <c r="K65" s="8">
        <v>12166.78</v>
      </c>
      <c r="L65" s="26">
        <f t="shared" si="4"/>
        <v>0.0028783714945606093</v>
      </c>
      <c r="M65" s="77">
        <f t="shared" si="5"/>
        <v>34.92000000000007</v>
      </c>
    </row>
    <row r="66" spans="1:13" ht="15">
      <c r="A66" s="1">
        <v>65</v>
      </c>
      <c r="B66" s="69" t="s">
        <v>64</v>
      </c>
      <c r="C66" s="20">
        <v>30525</v>
      </c>
      <c r="D66" s="39">
        <v>30579</v>
      </c>
      <c r="E66" s="65">
        <v>30520</v>
      </c>
      <c r="F66" s="29">
        <f t="shared" si="0"/>
        <v>0.011513696469988184</v>
      </c>
      <c r="G66" s="15">
        <f t="shared" si="1"/>
        <v>-0.0001638001638001638</v>
      </c>
      <c r="H66" s="9">
        <f t="shared" si="2"/>
        <v>-5</v>
      </c>
      <c r="I66" s="26">
        <f t="shared" si="3"/>
        <v>-6.54398869198754E-05</v>
      </c>
      <c r="J66" s="2">
        <v>30892.87</v>
      </c>
      <c r="K66" s="8">
        <v>30979.24</v>
      </c>
      <c r="L66" s="26">
        <f t="shared" si="4"/>
        <v>0.0027957907439484456</v>
      </c>
      <c r="M66" s="77">
        <f t="shared" si="5"/>
        <v>86.37000000000262</v>
      </c>
    </row>
    <row r="67" spans="1:13" ht="15">
      <c r="A67" s="1">
        <v>66</v>
      </c>
      <c r="B67" s="69" t="s">
        <v>65</v>
      </c>
      <c r="C67" s="20">
        <v>17428</v>
      </c>
      <c r="D67" s="39">
        <v>18141</v>
      </c>
      <c r="E67" s="65">
        <v>18217</v>
      </c>
      <c r="F67" s="29">
        <f aca="true" t="shared" si="6" ref="F67:F83">E67/$E$83</f>
        <v>0.006872379049599435</v>
      </c>
      <c r="G67" s="15">
        <f aca="true" t="shared" si="7" ref="G67:G83">(E67-C67)/C67</f>
        <v>0.04527197613036493</v>
      </c>
      <c r="H67" s="9">
        <f aca="true" t="shared" si="8" ref="H67:H83">E67-C67</f>
        <v>789</v>
      </c>
      <c r="I67" s="26">
        <f aca="true" t="shared" si="9" ref="I67:I83">H67/$H$83</f>
        <v>0.010326414155956339</v>
      </c>
      <c r="J67" s="2">
        <v>18225.16</v>
      </c>
      <c r="K67" s="8">
        <v>18311.97</v>
      </c>
      <c r="L67" s="26">
        <f aca="true" t="shared" si="10" ref="L67:L83">(K67-J67)/J67</f>
        <v>0.004763195494580092</v>
      </c>
      <c r="M67" s="77">
        <f aca="true" t="shared" si="11" ref="M67:M83">K67-J67</f>
        <v>86.81000000000131</v>
      </c>
    </row>
    <row r="68" spans="1:13" ht="15">
      <c r="A68" s="1">
        <v>67</v>
      </c>
      <c r="B68" s="69" t="s">
        <v>66</v>
      </c>
      <c r="C68" s="20">
        <v>21034</v>
      </c>
      <c r="D68" s="39">
        <v>21564</v>
      </c>
      <c r="E68" s="65">
        <v>21690</v>
      </c>
      <c r="F68" s="29">
        <f t="shared" si="6"/>
        <v>0.008182571311731446</v>
      </c>
      <c r="G68" s="15">
        <f t="shared" si="7"/>
        <v>0.031187601026908814</v>
      </c>
      <c r="H68" s="9">
        <f t="shared" si="8"/>
        <v>656</v>
      </c>
      <c r="I68" s="26">
        <f t="shared" si="9"/>
        <v>0.008585713163887653</v>
      </c>
      <c r="J68" s="2">
        <v>21671.94</v>
      </c>
      <c r="K68" s="8">
        <v>21777.82</v>
      </c>
      <c r="L68" s="26">
        <f t="shared" si="10"/>
        <v>0.004885580155722147</v>
      </c>
      <c r="M68" s="77">
        <f t="shared" si="11"/>
        <v>105.88000000000102</v>
      </c>
    </row>
    <row r="69" spans="1:13" ht="15">
      <c r="A69" s="1">
        <v>68</v>
      </c>
      <c r="B69" s="69" t="s">
        <v>67</v>
      </c>
      <c r="C69" s="20">
        <v>12684</v>
      </c>
      <c r="D69" s="39">
        <v>12955</v>
      </c>
      <c r="E69" s="65">
        <v>12976</v>
      </c>
      <c r="F69" s="29">
        <f t="shared" si="6"/>
        <v>0.004895207254081477</v>
      </c>
      <c r="G69" s="15">
        <f t="shared" si="7"/>
        <v>0.02302112898139388</v>
      </c>
      <c r="H69" s="9">
        <f t="shared" si="8"/>
        <v>292</v>
      </c>
      <c r="I69" s="26">
        <f t="shared" si="9"/>
        <v>0.0038216893961207235</v>
      </c>
      <c r="J69" s="2">
        <v>12962.86</v>
      </c>
      <c r="K69" s="8">
        <v>12983.22</v>
      </c>
      <c r="L69" s="26">
        <f t="shared" si="10"/>
        <v>0.0015706410468059335</v>
      </c>
      <c r="M69" s="77">
        <f t="shared" si="11"/>
        <v>20.359999999998763</v>
      </c>
    </row>
    <row r="70" spans="1:13" ht="15">
      <c r="A70" s="1">
        <v>69</v>
      </c>
      <c r="B70" s="69" t="s">
        <v>68</v>
      </c>
      <c r="C70" s="20">
        <v>4786</v>
      </c>
      <c r="D70" s="39">
        <v>4921</v>
      </c>
      <c r="E70" s="65">
        <v>4662</v>
      </c>
      <c r="F70" s="29">
        <f t="shared" si="6"/>
        <v>0.001758743543351406</v>
      </c>
      <c r="G70" s="15">
        <f t="shared" si="7"/>
        <v>-0.025908900961136648</v>
      </c>
      <c r="H70" s="9">
        <f t="shared" si="8"/>
        <v>-124</v>
      </c>
      <c r="I70" s="26">
        <f t="shared" si="9"/>
        <v>-0.00162290919561291</v>
      </c>
      <c r="J70" s="2">
        <v>4883.256</v>
      </c>
      <c r="K70" s="8">
        <v>4598.637</v>
      </c>
      <c r="L70" s="26">
        <f t="shared" si="10"/>
        <v>-0.05828467727270505</v>
      </c>
      <c r="M70" s="77">
        <f t="shared" si="11"/>
        <v>-284.6190000000006</v>
      </c>
    </row>
    <row r="71" spans="1:13" ht="15">
      <c r="A71" s="1">
        <v>70</v>
      </c>
      <c r="B71" s="69" t="s">
        <v>69</v>
      </c>
      <c r="C71" s="20">
        <v>8196</v>
      </c>
      <c r="D71" s="39">
        <v>8401</v>
      </c>
      <c r="E71" s="65">
        <v>8422</v>
      </c>
      <c r="F71" s="29">
        <f t="shared" si="6"/>
        <v>0.0031772068043984434</v>
      </c>
      <c r="G71" s="15">
        <f t="shared" si="7"/>
        <v>0.02757442654953636</v>
      </c>
      <c r="H71" s="9">
        <f t="shared" si="8"/>
        <v>226</v>
      </c>
      <c r="I71" s="26">
        <f t="shared" si="9"/>
        <v>0.0029578828887783684</v>
      </c>
      <c r="J71" s="2">
        <v>8500.056</v>
      </c>
      <c r="K71" s="8">
        <v>8517.17</v>
      </c>
      <c r="L71" s="26">
        <f t="shared" si="10"/>
        <v>0.002013398499962774</v>
      </c>
      <c r="M71" s="77">
        <f t="shared" si="11"/>
        <v>17.113999999999578</v>
      </c>
    </row>
    <row r="72" spans="1:13" ht="15">
      <c r="A72" s="1">
        <v>71</v>
      </c>
      <c r="B72" s="69" t="s">
        <v>70</v>
      </c>
      <c r="C72" s="20">
        <v>15304</v>
      </c>
      <c r="D72" s="39">
        <v>15777</v>
      </c>
      <c r="E72" s="65">
        <v>15875</v>
      </c>
      <c r="F72" s="29">
        <f t="shared" si="6"/>
        <v>0.0059888575183834345</v>
      </c>
      <c r="G72" s="15">
        <f t="shared" si="7"/>
        <v>0.03731050705697857</v>
      </c>
      <c r="H72" s="9">
        <f t="shared" si="8"/>
        <v>571</v>
      </c>
      <c r="I72" s="26">
        <f t="shared" si="9"/>
        <v>0.007473235086249771</v>
      </c>
      <c r="J72" s="2">
        <v>15822.67</v>
      </c>
      <c r="K72" s="8">
        <v>15863.88</v>
      </c>
      <c r="L72" s="26">
        <f t="shared" si="10"/>
        <v>0.002604490898185902</v>
      </c>
      <c r="M72" s="77">
        <f t="shared" si="11"/>
        <v>41.20999999999913</v>
      </c>
    </row>
    <row r="73" spans="1:13" ht="15">
      <c r="A73" s="1">
        <v>72</v>
      </c>
      <c r="B73" s="69" t="s">
        <v>71</v>
      </c>
      <c r="C73" s="20">
        <v>16123</v>
      </c>
      <c r="D73" s="39">
        <v>16832</v>
      </c>
      <c r="E73" s="65">
        <v>16810</v>
      </c>
      <c r="F73" s="29">
        <f t="shared" si="6"/>
        <v>0.006341587079308695</v>
      </c>
      <c r="G73" s="15">
        <f t="shared" si="7"/>
        <v>0.04260993611610742</v>
      </c>
      <c r="H73" s="9">
        <f t="shared" si="8"/>
        <v>687</v>
      </c>
      <c r="I73" s="26">
        <f t="shared" si="9"/>
        <v>0.00899144046279088</v>
      </c>
      <c r="J73" s="2">
        <v>16969.29</v>
      </c>
      <c r="K73" s="8">
        <v>17021.7</v>
      </c>
      <c r="L73" s="26">
        <f t="shared" si="10"/>
        <v>0.003088520497911218</v>
      </c>
      <c r="M73" s="77">
        <f t="shared" si="11"/>
        <v>52.409999999999854</v>
      </c>
    </row>
    <row r="74" spans="1:13" ht="15">
      <c r="A74" s="1">
        <v>73</v>
      </c>
      <c r="B74" s="69" t="s">
        <v>72</v>
      </c>
      <c r="C74" s="20">
        <v>17789</v>
      </c>
      <c r="D74" s="39">
        <v>18577</v>
      </c>
      <c r="E74" s="65">
        <v>18992</v>
      </c>
      <c r="F74" s="29">
        <f t="shared" si="6"/>
        <v>0.007164748471756736</v>
      </c>
      <c r="G74" s="15">
        <f t="shared" si="7"/>
        <v>0.06762606104896285</v>
      </c>
      <c r="H74" s="9">
        <f t="shared" si="8"/>
        <v>1203</v>
      </c>
      <c r="I74" s="26">
        <f t="shared" si="9"/>
        <v>0.01574483679292202</v>
      </c>
      <c r="J74" s="2">
        <v>18733.58</v>
      </c>
      <c r="K74" s="8">
        <v>19076.09</v>
      </c>
      <c r="L74" s="26">
        <f t="shared" si="10"/>
        <v>0.018283211217503453</v>
      </c>
      <c r="M74" s="77">
        <f t="shared" si="11"/>
        <v>342.5099999999984</v>
      </c>
    </row>
    <row r="75" spans="1:13" ht="15">
      <c r="A75" s="1">
        <v>74</v>
      </c>
      <c r="B75" s="69" t="s">
        <v>73</v>
      </c>
      <c r="C75" s="20">
        <v>7318</v>
      </c>
      <c r="D75" s="39">
        <v>7537</v>
      </c>
      <c r="E75" s="65">
        <v>7450</v>
      </c>
      <c r="F75" s="29">
        <f t="shared" si="6"/>
        <v>0.002810518961383092</v>
      </c>
      <c r="G75" s="15">
        <f t="shared" si="7"/>
        <v>0.018037715222738452</v>
      </c>
      <c r="H75" s="9">
        <f t="shared" si="8"/>
        <v>132</v>
      </c>
      <c r="I75" s="26">
        <f t="shared" si="9"/>
        <v>0.0017276130146847107</v>
      </c>
      <c r="J75" s="2">
        <v>7602.708</v>
      </c>
      <c r="K75" s="8">
        <v>7540.937</v>
      </c>
      <c r="L75" s="26">
        <f t="shared" si="10"/>
        <v>-0.008124868139089353</v>
      </c>
      <c r="M75" s="77">
        <f t="shared" si="11"/>
        <v>-61.77099999999973</v>
      </c>
    </row>
    <row r="76" spans="1:13" ht="15">
      <c r="A76" s="1">
        <v>75</v>
      </c>
      <c r="B76" s="69" t="s">
        <v>74</v>
      </c>
      <c r="C76" s="20">
        <v>5063</v>
      </c>
      <c r="D76" s="39">
        <v>5046</v>
      </c>
      <c r="E76" s="65">
        <v>5035</v>
      </c>
      <c r="F76" s="29">
        <f t="shared" si="6"/>
        <v>0.0018994581168542107</v>
      </c>
      <c r="G76" s="15">
        <f t="shared" si="7"/>
        <v>-0.005530317993284614</v>
      </c>
      <c r="H76" s="9">
        <f t="shared" si="8"/>
        <v>-28</v>
      </c>
      <c r="I76" s="26">
        <f t="shared" si="9"/>
        <v>-0.00036646336675130227</v>
      </c>
      <c r="J76" s="2">
        <v>5216.25</v>
      </c>
      <c r="K76" s="8">
        <v>5203.256</v>
      </c>
      <c r="L76" s="26">
        <f t="shared" si="10"/>
        <v>-0.002491061586388629</v>
      </c>
      <c r="M76" s="77">
        <f t="shared" si="11"/>
        <v>-12.993999999999687</v>
      </c>
    </row>
    <row r="77" spans="1:13" ht="15">
      <c r="A77" s="1">
        <v>76</v>
      </c>
      <c r="B77" s="69" t="s">
        <v>75</v>
      </c>
      <c r="C77" s="20">
        <v>6323</v>
      </c>
      <c r="D77" s="39">
        <v>6446</v>
      </c>
      <c r="E77" s="65">
        <v>5837</v>
      </c>
      <c r="F77" s="29">
        <f t="shared" si="6"/>
        <v>0.002202013312428605</v>
      </c>
      <c r="G77" s="15">
        <f t="shared" si="7"/>
        <v>-0.07686224893246876</v>
      </c>
      <c r="H77" s="9">
        <f t="shared" si="8"/>
        <v>-486</v>
      </c>
      <c r="I77" s="26">
        <f t="shared" si="9"/>
        <v>-0.006360757008611889</v>
      </c>
      <c r="J77" s="2">
        <v>6568.563</v>
      </c>
      <c r="K77" s="8">
        <v>5999.767</v>
      </c>
      <c r="L77" s="26">
        <f t="shared" si="10"/>
        <v>-0.08659367353255198</v>
      </c>
      <c r="M77" s="77">
        <f t="shared" si="11"/>
        <v>-568.7960000000003</v>
      </c>
    </row>
    <row r="78" spans="1:13" ht="15">
      <c r="A78" s="1">
        <v>77</v>
      </c>
      <c r="B78" s="69" t="s">
        <v>76</v>
      </c>
      <c r="C78" s="20">
        <v>8678</v>
      </c>
      <c r="D78" s="39">
        <v>9145</v>
      </c>
      <c r="E78" s="65">
        <v>9023</v>
      </c>
      <c r="F78" s="29">
        <f t="shared" si="6"/>
        <v>0.0034039345756455893</v>
      </c>
      <c r="G78" s="15">
        <f t="shared" si="7"/>
        <v>0.03975570407928094</v>
      </c>
      <c r="H78" s="9">
        <f t="shared" si="8"/>
        <v>345</v>
      </c>
      <c r="I78" s="26">
        <f t="shared" si="9"/>
        <v>0.004515352197471403</v>
      </c>
      <c r="J78" s="2">
        <v>9171.912</v>
      </c>
      <c r="K78" s="8">
        <v>9099.205</v>
      </c>
      <c r="L78" s="26">
        <f t="shared" si="10"/>
        <v>-0.007927136675537263</v>
      </c>
      <c r="M78" s="77">
        <f t="shared" si="11"/>
        <v>-72.70700000000033</v>
      </c>
    </row>
    <row r="79" spans="1:13" ht="15">
      <c r="A79" s="1">
        <v>78</v>
      </c>
      <c r="B79" s="69" t="s">
        <v>77</v>
      </c>
      <c r="C79" s="20">
        <v>9824</v>
      </c>
      <c r="D79" s="39">
        <v>10279</v>
      </c>
      <c r="E79" s="65">
        <v>10420</v>
      </c>
      <c r="F79" s="29">
        <f t="shared" si="6"/>
        <v>0.003930954037263332</v>
      </c>
      <c r="G79" s="15">
        <f t="shared" si="7"/>
        <v>0.06066775244299674</v>
      </c>
      <c r="H79" s="9">
        <f t="shared" si="8"/>
        <v>596</v>
      </c>
      <c r="I79" s="26">
        <f t="shared" si="9"/>
        <v>0.007800434520849148</v>
      </c>
      <c r="J79" s="2">
        <v>10412.94</v>
      </c>
      <c r="K79" s="8">
        <v>10553.21</v>
      </c>
      <c r="L79" s="26">
        <f t="shared" si="10"/>
        <v>0.013470739291688861</v>
      </c>
      <c r="M79" s="77">
        <f t="shared" si="11"/>
        <v>140.26999999999862</v>
      </c>
    </row>
    <row r="80" spans="1:13" ht="15">
      <c r="A80" s="1">
        <v>79</v>
      </c>
      <c r="B80" s="69" t="s">
        <v>78</v>
      </c>
      <c r="C80" s="20">
        <v>4840</v>
      </c>
      <c r="D80" s="39">
        <v>5135</v>
      </c>
      <c r="E80" s="65">
        <v>5185</v>
      </c>
      <c r="F80" s="29">
        <f t="shared" si="6"/>
        <v>0.0019560457469491722</v>
      </c>
      <c r="G80" s="15">
        <f t="shared" si="7"/>
        <v>0.07128099173553719</v>
      </c>
      <c r="H80" s="9">
        <f t="shared" si="8"/>
        <v>345</v>
      </c>
      <c r="I80" s="26">
        <f t="shared" si="9"/>
        <v>0.004515352197471403</v>
      </c>
      <c r="J80" s="2">
        <v>5233.774</v>
      </c>
      <c r="K80" s="8">
        <v>5256.079</v>
      </c>
      <c r="L80" s="26">
        <f t="shared" si="10"/>
        <v>0.004261743055775695</v>
      </c>
      <c r="M80" s="77">
        <f t="shared" si="11"/>
        <v>22.30499999999938</v>
      </c>
    </row>
    <row r="81" spans="1:13" ht="15">
      <c r="A81" s="1">
        <v>80</v>
      </c>
      <c r="B81" s="69" t="s">
        <v>79</v>
      </c>
      <c r="C81" s="20">
        <v>14542</v>
      </c>
      <c r="D81" s="39">
        <v>15519</v>
      </c>
      <c r="E81" s="65">
        <v>15310</v>
      </c>
      <c r="F81" s="29">
        <f t="shared" si="6"/>
        <v>0.005775710778359079</v>
      </c>
      <c r="G81" s="15">
        <f t="shared" si="7"/>
        <v>0.0528125429789575</v>
      </c>
      <c r="H81" s="9">
        <f t="shared" si="8"/>
        <v>768</v>
      </c>
      <c r="I81" s="26">
        <f t="shared" si="9"/>
        <v>0.010051566630892862</v>
      </c>
      <c r="J81" s="2">
        <v>15679.09</v>
      </c>
      <c r="K81" s="8">
        <v>15528.05</v>
      </c>
      <c r="L81" s="26">
        <f t="shared" si="10"/>
        <v>-0.009633212131571468</v>
      </c>
      <c r="M81" s="77">
        <f t="shared" si="11"/>
        <v>-151.04000000000087</v>
      </c>
    </row>
    <row r="82" spans="1:13" ht="15.75" thickBot="1">
      <c r="A82" s="34">
        <v>81</v>
      </c>
      <c r="B82" s="70" t="s">
        <v>80</v>
      </c>
      <c r="C82" s="100">
        <v>10691</v>
      </c>
      <c r="D82" s="85">
        <v>11056</v>
      </c>
      <c r="E82" s="65">
        <v>10919</v>
      </c>
      <c r="F82" s="29">
        <f t="shared" si="6"/>
        <v>0.004119202220045904</v>
      </c>
      <c r="G82" s="15">
        <f t="shared" si="7"/>
        <v>0.021326349265737538</v>
      </c>
      <c r="H82" s="9">
        <f t="shared" si="8"/>
        <v>228</v>
      </c>
      <c r="I82" s="26">
        <f t="shared" si="9"/>
        <v>0.0029840588435463182</v>
      </c>
      <c r="J82" s="2">
        <v>11179.62</v>
      </c>
      <c r="K82" s="8">
        <v>11137.1</v>
      </c>
      <c r="L82" s="26">
        <f t="shared" si="10"/>
        <v>-0.003803349308831645</v>
      </c>
      <c r="M82" s="77">
        <f t="shared" si="11"/>
        <v>-42.52000000000044</v>
      </c>
    </row>
    <row r="83" spans="1:13" s="49" customFormat="1" ht="15.75" thickBot="1">
      <c r="A83" s="146" t="s">
        <v>273</v>
      </c>
      <c r="B83" s="147"/>
      <c r="C83" s="42">
        <v>2574350</v>
      </c>
      <c r="D83" s="43">
        <v>2649513</v>
      </c>
      <c r="E83" s="82">
        <v>2650756</v>
      </c>
      <c r="F83" s="132">
        <f t="shared" si="6"/>
        <v>1</v>
      </c>
      <c r="G83" s="133">
        <f t="shared" si="7"/>
        <v>0.02967972497912094</v>
      </c>
      <c r="H83" s="80">
        <f t="shared" si="8"/>
        <v>76406</v>
      </c>
      <c r="I83" s="134">
        <f t="shared" si="9"/>
        <v>1</v>
      </c>
      <c r="J83" s="80">
        <v>2684647</v>
      </c>
      <c r="K83" s="41">
        <v>2695323</v>
      </c>
      <c r="L83" s="134">
        <f t="shared" si="10"/>
        <v>0.00397668669288737</v>
      </c>
      <c r="M83" s="79">
        <f t="shared" si="11"/>
        <v>10676</v>
      </c>
    </row>
    <row r="84" spans="3:13" ht="15">
      <c r="C84" s="2"/>
      <c r="D84" s="2"/>
      <c r="E84" s="2"/>
      <c r="I84" s="47"/>
      <c r="J84" s="48"/>
      <c r="K84" s="48"/>
      <c r="L84" s="47"/>
      <c r="M84" s="48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2013-11-06T09:27:34Z</dcterms:modified>
  <cp:category/>
  <cp:version/>
  <cp:contentType/>
  <cp:contentStatus/>
</cp:coreProperties>
</file>