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tabRatio="861" firstSheet="5" activeTab="11"/>
  </bookViews>
  <sheets>
    <sheet name="# of insured workers" sheetId="1" r:id="rId1"/>
    <sheet name="4a_Sector" sheetId="2" r:id="rId2"/>
    <sheet name="4a_Business by sector" sheetId="3" r:id="rId3"/>
    <sheet name="4a_province" sheetId="4" r:id="rId4"/>
    <sheet name="4b_Artisans by province" sheetId="5" r:id="rId5"/>
    <sheet name="4b_Agricultural wor by province" sheetId="6" r:id="rId6"/>
    <sheet name="4c_Public employees by province" sheetId="7" r:id="rId7"/>
    <sheet name="4a_Businesses by province" sheetId="8" r:id="rId8"/>
    <sheet name="4a_Women by sector" sheetId="9" r:id="rId9"/>
    <sheet name="4a_Women by province" sheetId="10" r:id="rId10"/>
    <sheet name="Unemployment insur. application" sheetId="11" r:id="rId11"/>
    <sheet name="Unemployment insur. beneficiari" sheetId="12" r:id="rId12"/>
  </sheets>
  <definedNames/>
  <calcPr fullCalcOnLoad="1"/>
</workbook>
</file>

<file path=xl/sharedStrings.xml><?xml version="1.0" encoding="utf-8"?>
<sst xmlns="http://schemas.openxmlformats.org/spreadsheetml/2006/main" count="1023" uniqueCount="297">
  <si>
    <t xml:space="preserve">ADANA     </t>
  </si>
  <si>
    <t xml:space="preserve">ADIYAMAN  </t>
  </si>
  <si>
    <t xml:space="preserve">AFYONKARAHİSAR   </t>
  </si>
  <si>
    <t xml:space="preserve">AĞRI      </t>
  </si>
  <si>
    <t xml:space="preserve">AMASYA    </t>
  </si>
  <si>
    <t xml:space="preserve">ANKARA    </t>
  </si>
  <si>
    <t xml:space="preserve">ANTALYA   </t>
  </si>
  <si>
    <t xml:space="preserve">ARTVİN    </t>
  </si>
  <si>
    <t xml:space="preserve">AYDIN     </t>
  </si>
  <si>
    <t xml:space="preserve">BALIKESİR </t>
  </si>
  <si>
    <t xml:space="preserve">BİLECİK   </t>
  </si>
  <si>
    <t xml:space="preserve">BİNGÖL    </t>
  </si>
  <si>
    <t xml:space="preserve">BİTLİS    </t>
  </si>
  <si>
    <t xml:space="preserve">BOLU      </t>
  </si>
  <si>
    <t xml:space="preserve">BURDUR    </t>
  </si>
  <si>
    <t xml:space="preserve">BURSA     </t>
  </si>
  <si>
    <t xml:space="preserve">ÇANAKKALE </t>
  </si>
  <si>
    <t xml:space="preserve">ÇANKIRI   </t>
  </si>
  <si>
    <t xml:space="preserve">ÇORUM     </t>
  </si>
  <si>
    <t xml:space="preserve">DENİZLİ   </t>
  </si>
  <si>
    <t>DİYARBAKIR</t>
  </si>
  <si>
    <t xml:space="preserve">EDİRNE    </t>
  </si>
  <si>
    <t xml:space="preserve">ELAZIĞ    </t>
  </si>
  <si>
    <t xml:space="preserve">ERZİNCAN  </t>
  </si>
  <si>
    <t xml:space="preserve">ERZURUM   </t>
  </si>
  <si>
    <t xml:space="preserve">ESKİŞEHİR </t>
  </si>
  <si>
    <t xml:space="preserve">GAZİANTEP </t>
  </si>
  <si>
    <t xml:space="preserve">GİRESUN   </t>
  </si>
  <si>
    <t xml:space="preserve">GÜMÜŞHANE </t>
  </si>
  <si>
    <t xml:space="preserve">HAKKARİ   </t>
  </si>
  <si>
    <t xml:space="preserve">HATAY     </t>
  </si>
  <si>
    <t xml:space="preserve">ISPARTA   </t>
  </si>
  <si>
    <t xml:space="preserve">MERSİN    </t>
  </si>
  <si>
    <t xml:space="preserve">İSTANBUL  </t>
  </si>
  <si>
    <t xml:space="preserve">İZMİR     </t>
  </si>
  <si>
    <t xml:space="preserve">KARS      </t>
  </si>
  <si>
    <t xml:space="preserve">KASTAMONU </t>
  </si>
  <si>
    <t xml:space="preserve">KAYSERİ   </t>
  </si>
  <si>
    <t>KIRKLARELİ</t>
  </si>
  <si>
    <t xml:space="preserve">KIRŞEHİR  </t>
  </si>
  <si>
    <t xml:space="preserve">KOCAELİ   </t>
  </si>
  <si>
    <t xml:space="preserve">KONYA     </t>
  </si>
  <si>
    <t xml:space="preserve">KÜTAHYA   </t>
  </si>
  <si>
    <t xml:space="preserve">MALATYA   </t>
  </si>
  <si>
    <t xml:space="preserve">MANİSA    </t>
  </si>
  <si>
    <t xml:space="preserve">K.MARAŞ   </t>
  </si>
  <si>
    <t xml:space="preserve">MARDİN    </t>
  </si>
  <si>
    <t xml:space="preserve">MUĞLA     </t>
  </si>
  <si>
    <t xml:space="preserve">MUŞ       </t>
  </si>
  <si>
    <t xml:space="preserve">NEVŞEHİR  </t>
  </si>
  <si>
    <t xml:space="preserve">NİĞDE     </t>
  </si>
  <si>
    <t xml:space="preserve">ORDU      </t>
  </si>
  <si>
    <t xml:space="preserve">RİZE      </t>
  </si>
  <si>
    <t xml:space="preserve">SAKARYA   </t>
  </si>
  <si>
    <t xml:space="preserve">SAMSUN    </t>
  </si>
  <si>
    <t xml:space="preserve">SİİRT     </t>
  </si>
  <si>
    <t xml:space="preserve">SİNOP     </t>
  </si>
  <si>
    <t xml:space="preserve">SIVAS     </t>
  </si>
  <si>
    <t xml:space="preserve">TEKİRDAĞ  </t>
  </si>
  <si>
    <t xml:space="preserve">TOKAT     </t>
  </si>
  <si>
    <t xml:space="preserve">TRABZON   </t>
  </si>
  <si>
    <t xml:space="preserve">TUNCELİ   </t>
  </si>
  <si>
    <t xml:space="preserve">URFA      </t>
  </si>
  <si>
    <t xml:space="preserve">UŞAK      </t>
  </si>
  <si>
    <t xml:space="preserve">VAN       </t>
  </si>
  <si>
    <t xml:space="preserve">YOZGAT    </t>
  </si>
  <si>
    <t xml:space="preserve">ZONGULDAK </t>
  </si>
  <si>
    <t xml:space="preserve">AKSARAY   </t>
  </si>
  <si>
    <t xml:space="preserve">BAYBURT   </t>
  </si>
  <si>
    <t xml:space="preserve">KARAMAN   </t>
  </si>
  <si>
    <t xml:space="preserve">KIRIKKALE </t>
  </si>
  <si>
    <t xml:space="preserve">BATMAN    </t>
  </si>
  <si>
    <t xml:space="preserve">ŞIRNAK    </t>
  </si>
  <si>
    <t xml:space="preserve">BARTIN    </t>
  </si>
  <si>
    <t xml:space="preserve">ARDAHAN   </t>
  </si>
  <si>
    <t xml:space="preserve">IĞDIR     </t>
  </si>
  <si>
    <t xml:space="preserve">YALOVA    </t>
  </si>
  <si>
    <t xml:space="preserve">KARABÜK   </t>
  </si>
  <si>
    <t xml:space="preserve">KİLİS     </t>
  </si>
  <si>
    <t xml:space="preserve">OSMANİYE  </t>
  </si>
  <si>
    <t xml:space="preserve">DÜZCE     </t>
  </si>
  <si>
    <t>ADANA</t>
  </si>
  <si>
    <t>ADIYAMAN</t>
  </si>
  <si>
    <t>AFYONKARAHİSAR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</si>
  <si>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</si>
  <si>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</si>
  <si>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</si>
  <si>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</si>
  <si>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</si>
  <si>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</si>
  <si>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</si>
  <si>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</si>
  <si>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</si>
  <si>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</si>
  <si>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</si>
  <si>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</si>
  <si>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</si>
  <si>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</si>
  <si>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</si>
  <si>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</si>
  <si>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</si>
  <si>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</si>
  <si>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</si>
  <si>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</si>
  <si>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</si>
  <si>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</si>
  <si>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</si>
  <si>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</si>
  <si>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</si>
  <si>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</si>
  <si>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</si>
  <si>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</si>
  <si>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</si>
  <si>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</si>
  <si>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</si>
  <si>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</si>
  <si>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</si>
  <si>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</si>
  <si>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</si>
  <si>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</si>
  <si>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</si>
  <si>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</si>
  <si>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</si>
  <si>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</si>
  <si>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</si>
  <si>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</si>
  <si>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</si>
  <si>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KİLİS</t>
  </si>
  <si>
    <t>KIRIKKALE</t>
  </si>
  <si>
    <t>KIRŞEHİR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</si>
  <si>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</si>
  <si>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</si>
  <si>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</si>
  <si>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</si>
  <si>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</si>
  <si>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</si>
  <si>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</si>
  <si>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</si>
  <si>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</si>
  <si>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</si>
  <si>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</si>
  <si>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</si>
  <si>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</si>
  <si>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</si>
  <si>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</si>
  <si>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</si>
  <si>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</si>
  <si>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</si>
  <si>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</si>
  <si>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</si>
  <si>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</si>
  <si>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</si>
  <si>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</si>
  <si>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</si>
  <si>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</si>
  <si>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</si>
  <si>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</si>
  <si>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</si>
  <si>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</si>
  <si>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</si>
  <si>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>Months</t>
  </si>
  <si>
    <t># of Compulsory Insured (4a)</t>
  </si>
  <si>
    <t># of Compulsory Insured (4b)</t>
  </si>
  <si>
    <t># of  Insured  (4c)</t>
  </si>
  <si>
    <t>Total # of Insured Employees</t>
  </si>
  <si>
    <t xml:space="preserve"># of Compulsory Insured (4a) (Seasonally Adjusted) </t>
  </si>
  <si>
    <t xml:space="preserve"># of Compulsory Insured (4b) (Seasonally Adjusted) </t>
  </si>
  <si>
    <t xml:space="preserve"># of  Insured  (4c) (Seasonally Adjusted) </t>
  </si>
  <si>
    <t xml:space="preserve">Total # of Insured Employees (Seasonally Adjusted) </t>
  </si>
  <si>
    <t>Index</t>
  </si>
  <si>
    <t>Index (Seasonally Adjusted)</t>
  </si>
  <si>
    <t>ACTIVITY CODE</t>
  </si>
  <si>
    <t>ACTIVITY GROUP</t>
  </si>
  <si>
    <t>01</t>
  </si>
  <si>
    <t>AGRICULTURE AND FARMING</t>
  </si>
  <si>
    <t>02</t>
  </si>
  <si>
    <t>FORESTRY AND LOGGING</t>
  </si>
  <si>
    <t>03</t>
  </si>
  <si>
    <t>FISHING AND FISH FARMING</t>
  </si>
  <si>
    <t>05</t>
  </si>
  <si>
    <t>MINING OF COAL AND LIGNITE</t>
  </si>
  <si>
    <t>06</t>
  </si>
  <si>
    <t xml:space="preserve">EXTRACTION OF CRUDE PETROLEUM AND NATURAL GAS </t>
  </si>
  <si>
    <t>07</t>
  </si>
  <si>
    <t>MINING OF METAL ORES</t>
  </si>
  <si>
    <t>08</t>
  </si>
  <si>
    <t>OTHER MINING AND QUARRYING</t>
  </si>
  <si>
    <t>09</t>
  </si>
  <si>
    <t xml:space="preserve">SERVICES INCIDENTAL TO MINING </t>
  </si>
  <si>
    <t>MANUFACTURE OF FOOD PRODUCTS</t>
  </si>
  <si>
    <t>MANUFACTURE OF BEVERAGES</t>
  </si>
  <si>
    <t>MANUFACTURE OF TOBACCO PRODUCTS</t>
  </si>
  <si>
    <t>MANUFACTURE OF TEXTILES AND TEXTILE PRODUCTS</t>
  </si>
  <si>
    <t>MANUFACTURE OF WEARING APPAREL</t>
  </si>
  <si>
    <t>MANUFACTURE OF LEATHER CLOTHES AND LEATHER PRODUCTS</t>
  </si>
  <si>
    <t>MANUFACTURE OF WOOD AND WOOD PRODUCTS</t>
  </si>
  <si>
    <t>MANUFACTURE OF PAPER AND PAPER PRODUCTS</t>
  </si>
  <si>
    <t>PUBLISHING, PRINTING AND REPRODUCTION OF RECORDED MEDIA</t>
  </si>
  <si>
    <t>MANUFACTURE OF COKE AND REFINED PETROLEUM PRODUCTS</t>
  </si>
  <si>
    <t xml:space="preserve">MANUFACTURE OF CHEMICALS, CHEMICAL PRODUCTS </t>
  </si>
  <si>
    <t>MANUFACTURE OF PHARMACEUTICALS, MEDICINAL CHEMICALS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</si>
  <si>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</si>
  <si>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</si>
  <si>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</si>
  <si>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</si>
  <si>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COMPUTERS, ELECTRICAL AND OPTICAL EQUIPMENT</t>
  </si>
  <si>
    <t>MANUFACTURE OF ELECTRICAL MACHINERY AND APPARATUS</t>
  </si>
  <si>
    <t xml:space="preserve">MANUFACTURE OF MACHINERY AND EQUIPMENT </t>
  </si>
  <si>
    <t>MANUFACTURE OF MOTOR VEHICLES, TRAILERS AND SEMI-TRAILERS</t>
  </si>
  <si>
    <t>MANUFACTURE OF OTHER TRANSPORT EQUIPMENT</t>
  </si>
  <si>
    <t>MANUFACTURE OF FURNITURE</t>
  </si>
  <si>
    <t>MANUFACTURING N.E.C.</t>
  </si>
  <si>
    <t>MAINTENANCE AND REPAIR OF MACHINERY AND EQUIPMENTS</t>
  </si>
  <si>
    <t>ELECTRICITY, GAS, STEAM AND HOT WATER SUPPLY</t>
  </si>
  <si>
    <t>COLLECTION, PURIFICATION AND DISTRIBUTION OF WATER</t>
  </si>
  <si>
    <t>SEWAGE</t>
  </si>
  <si>
    <t>COLLECTION AND TREATMENT OF WASTE</t>
  </si>
  <si>
    <t>SANITATION, REMEDIATION AND SIMILAR ACTIVITIES</t>
  </si>
  <si>
    <t>GENERAL CONSTRUCTION OF BUILDINGS</t>
  </si>
  <si>
    <t>CONSTRUCTION OTHER HAND BUILDING</t>
  </si>
  <si>
    <t>OTHER CONSTRUCTION WORK INVOLVING SPECIAL TRADES</t>
  </si>
  <si>
    <t>WHOLESALE AND RETAIL TRADE; REPAIR OF MOTOR VEHICLES</t>
  </si>
  <si>
    <t>WHOLESALE TRADE AND COMMISSION TRADE, EXCEPT OF MOTOR VEHICLES</t>
  </si>
  <si>
    <t>RETAIL TRADE, EXCEPT OF MOTOR VEHICLES</t>
  </si>
  <si>
    <t>LAND TRANSPORT; TRANSPORT VIA PIPELINES</t>
  </si>
  <si>
    <t>WATER TRANSPORT</t>
  </si>
  <si>
    <t>AIR TRANSPORT</t>
  </si>
  <si>
    <t>SUPPORTING AND AUXILIARY TRANSPORT ACTIVITIES, STORAGE AND WAREHOUSING</t>
  </si>
  <si>
    <t>POST AND COURIER ACTIVITIES</t>
  </si>
  <si>
    <t>ACCOMMODATION</t>
  </si>
  <si>
    <t>FOOD AND BEVERAGES SERVICES</t>
  </si>
  <si>
    <t>PUBLISHING</t>
  </si>
  <si>
    <t>PUBLISHING OF SOUND RECORDINGS AND MOVIES</t>
  </si>
  <si>
    <t>PROGRAMMING AND PUBLISHING ACTIVITIES</t>
  </si>
  <si>
    <t xml:space="preserve">TELECOMMUNICATION                    </t>
  </si>
  <si>
    <t>SOFTWARE CONSULTANCY AND SUPPLY</t>
  </si>
  <si>
    <t>INFORMATION SERVICES</t>
  </si>
  <si>
    <t>FINANCIAL INTERMEDIATION, EXCEPT INSURANCE AND PENSION FUNDING</t>
  </si>
  <si>
    <t>INSURANCE AND PENSION FUNDING, EXCEPT COMPULSORY SOCIAL SECURITY</t>
  </si>
  <si>
    <t>ACTIVITIES AUXILIARY TO INSURANCE AND PENSION FUNDING</t>
  </si>
  <si>
    <t>REAL ESTATE ACTIVITIES</t>
  </si>
  <si>
    <t>LEGAL AND ACCOUNTING ACTIVITIES</t>
  </si>
  <si>
    <t>BUSINESS AND MANAGEMENT CONSULTANCY ACTIVITIES</t>
  </si>
  <si>
    <t>ARCHITECTURAL AND ENGINEERING ACTIVITIES</t>
  </si>
  <si>
    <t>SCIENTIFIC RESEARCH AND DEVELOPMENT ACTIVITIES</t>
  </si>
  <si>
    <t xml:space="preserve">MARKET RESEARCH AND PUBLIC OPINION POLLING </t>
  </si>
  <si>
    <t xml:space="preserve">OTHER BUSINESS, SCIENCE AND TECHNOLOGY ACTIVITIES N.E.C. </t>
  </si>
  <si>
    <t>VETERINARY ACTIVITIES</t>
  </si>
  <si>
    <t>RENTING AND LEASING ACTIVITIES</t>
  </si>
  <si>
    <t>EMPLOYMENT ACTIVITIES</t>
  </si>
  <si>
    <t>ACTIVITIES OF TRAVEL AGENCIES AND TOUR OPERATORS; TOURIST ASSISTANCE ACTIVITIES</t>
  </si>
  <si>
    <t>INVESTIGATION AND SECURITY ACTIVITIES</t>
  </si>
  <si>
    <t>BUILDING AND LANDSCAPE GARDENING ACTIVITIES</t>
  </si>
  <si>
    <t>OFFICE MANAGEMENT AND AUXILARY SERVICES</t>
  </si>
  <si>
    <t>PUBLIC ADMINISTRATION AND DEFENCE; COMPULSORY SOCIAL SECURITY</t>
  </si>
  <si>
    <t xml:space="preserve">EDUCATION                              </t>
  </si>
  <si>
    <t xml:space="preserve">HUMAN HEALTH ACTIVITIES </t>
  </si>
  <si>
    <t>HOSPITAL ACTIVITIES</t>
  </si>
  <si>
    <t>SOCIAL SERVICES</t>
  </si>
  <si>
    <t>CREATIVE ARTS, ENTERTAINMENT ACTIVITIES</t>
  </si>
  <si>
    <t>LIBRARY, ARCHIVES, MUSEUMS</t>
  </si>
  <si>
    <t>GAMBLING AND BETTING ACTIVITIES</t>
  </si>
  <si>
    <t xml:space="preserve">RECREATIONAL, CULTURAL AND SPORTING ACTIVITIES </t>
  </si>
  <si>
    <t xml:space="preserve">ACTIVITIES OF RELIGIOUS ORGANIZATIONS </t>
  </si>
  <si>
    <t>REPAIR OF COMPUTERS AND HOUSEHOLD ARTICLES</t>
  </si>
  <si>
    <t>OTHER SERVICES ACTIVITIES</t>
  </si>
  <si>
    <t>ACTIVITIES OF DOMESTIC STAFF</t>
  </si>
  <si>
    <t>UNDIFFERENTIATED SERVICES PRODUCING ACTIVITIES OF PRIVATE HOUSEHOLDS FOR OWN USE</t>
  </si>
  <si>
    <t>EXTRA-TERRITORIAL ORGANIZATIONS AND BODIES</t>
  </si>
  <si>
    <t>TOTAL</t>
  </si>
  <si>
    <t>POVINCE CODE</t>
  </si>
  <si>
    <t>PROVINCES</t>
  </si>
  <si>
    <t>PROVINCE</t>
  </si>
  <si>
    <t>Share of the Sector (April 2014)</t>
  </si>
  <si>
    <t>Change in the # of Employees  (April 2014 - April 2013)</t>
  </si>
  <si>
    <t>Difference Between the # of Employees (April 2014 - April 2013)</t>
  </si>
  <si>
    <t>Share of the Sector in the Increase (%) (April 2014)</t>
  </si>
  <si>
    <t>Change in the # of Businesses  (April 2014 - April 2013)</t>
  </si>
  <si>
    <t>Difference Between the # of Businesses (April 2014 - April 2013)</t>
  </si>
  <si>
    <t>Share of the Province (April 2014)</t>
  </si>
  <si>
    <t>Share of the Province in the Increase (%) (April 2014)</t>
  </si>
  <si>
    <t>Change in the # of Artisans  (April 2014 - April 2013)</t>
  </si>
  <si>
    <t>Difference Between the # of Artisans (April 2014 - April 2013)</t>
  </si>
  <si>
    <t>Change in the # of Agricultural Workers  (April 2014 - April 2013)</t>
  </si>
  <si>
    <t>Difference Between the # of Agricultural Workers (April 2014 - April 2013)</t>
  </si>
  <si>
    <t>Change in the # of Public Employees  (April 2014 - April 2013)</t>
  </si>
  <si>
    <t>Difference Between the # of Public Employees (April 2014 - April 2013)</t>
  </si>
  <si>
    <t>Share of the Sector in Insured Women Employment (April 2014)</t>
  </si>
  <si>
    <t>Change in the # of Women in Insured Employment  (April 2014 - April 2013)</t>
  </si>
  <si>
    <t>Difference Between the # of Women in Insured Employment (April 2014 - April 2013)</t>
  </si>
  <si>
    <t>Share of the Province in Insured Women Employment (April 2014)</t>
  </si>
  <si>
    <t>Share of the Province in the Increase (April 2014)</t>
  </si>
  <si>
    <t>MoM Increase</t>
  </si>
  <si>
    <t>Change in the # of Applications (April 2014 - April 2013)</t>
  </si>
  <si>
    <t>Difference between the # of Applications (April 2014 - April 2013)</t>
  </si>
  <si>
    <t>Change in the # of Beneficiaries (April 2014 - April 2013)</t>
  </si>
  <si>
    <t>Difference between the # of Beneficiaries (April 2014 - April 2013)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</si>
</sst>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T_L_-;\-* #,##0.00\ _T_L_-;_-* &quot;-&quot;??\ _T_L_-;_-@_-"/>
    <numFmt numFmtId="165" formatCode="#,##0;[Red]#,##0"/>
    <numFmt numFmtId="166" formatCode="0.0%"/>
    <numFmt numFmtId="167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 Tur"/>
      <family val="0"/>
    </font>
    <font>
      <b/>
      <sz val="8.5"/>
      <name val="Arial"/>
      <family val="2"/>
    </font>
    <font>
      <sz val="10"/>
      <color indexed="8"/>
      <name val="Calibri"/>
      <family val="0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hair"/>
    </border>
    <border>
      <left style="medium"/>
      <right/>
      <top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 style="medium"/>
      <top style="hair"/>
      <bottom/>
    </border>
    <border>
      <left style="medium"/>
      <right/>
      <top style="hair"/>
      <bottom style="medium"/>
    </border>
    <border>
      <left style="medium"/>
      <right/>
      <top style="hair"/>
      <bottom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5" fillId="0" borderId="0" applyNumberFormat="0" applyFill="0" applyBorder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Font="1" applyAlignment="1">
      <alignment/>
    </xf>
    <xf numFmtId="3" fontId="0" fillId="0" borderId="10" xfId="0" applyNumberFormat="1" applyBorder="1" applyAlignment="1">
      <alignment/>
    </xf>
    <xf numFmtId="17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17" fontId="8" fillId="33" borderId="12" xfId="0" applyNumberFormat="1" applyFont="1" applyFill="1" applyBorder="1" applyAlignment="1">
      <alignment horizontal="center" vertical="center" wrapText="1"/>
    </xf>
    <xf numFmtId="17" fontId="8" fillId="33" borderId="13" xfId="0" applyNumberFormat="1" applyFont="1" applyFill="1" applyBorder="1" applyAlignment="1">
      <alignment horizontal="center" vertical="center"/>
    </xf>
    <xf numFmtId="17" fontId="0" fillId="0" borderId="10" xfId="0" applyNumberFormat="1" applyBorder="1" applyAlignment="1">
      <alignment/>
    </xf>
    <xf numFmtId="17" fontId="8" fillId="33" borderId="12" xfId="0" applyNumberFormat="1" applyFont="1" applyFill="1" applyBorder="1" applyAlignment="1">
      <alignment horizontal="center" vertical="center"/>
    </xf>
    <xf numFmtId="3" fontId="0" fillId="0" borderId="11" xfId="0" applyNumberFormat="1" applyBorder="1" applyAlignment="1">
      <alignment/>
    </xf>
    <xf numFmtId="0" fontId="4" fillId="0" borderId="0" xfId="50" applyFont="1" applyFill="1" applyBorder="1">
      <alignment/>
      <protection/>
    </xf>
    <xf numFmtId="3" fontId="9" fillId="0" borderId="11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9" fillId="0" borderId="11" xfId="0" applyNumberFormat="1" applyFont="1" applyBorder="1" applyAlignment="1">
      <alignment/>
    </xf>
    <xf numFmtId="166" fontId="9" fillId="0" borderId="11" xfId="67" applyNumberFormat="1" applyFont="1" applyBorder="1" applyAlignment="1">
      <alignment/>
    </xf>
    <xf numFmtId="166" fontId="8" fillId="0" borderId="13" xfId="67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166" fontId="9" fillId="0" borderId="12" xfId="0" applyNumberFormat="1" applyFont="1" applyFill="1" applyBorder="1" applyAlignment="1">
      <alignment/>
    </xf>
    <xf numFmtId="166" fontId="9" fillId="0" borderId="11" xfId="0" applyNumberFormat="1" applyFont="1" applyFill="1" applyBorder="1" applyAlignment="1">
      <alignment/>
    </xf>
    <xf numFmtId="166" fontId="9" fillId="0" borderId="11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166" fontId="8" fillId="0" borderId="13" xfId="0" applyNumberFormat="1" applyFont="1" applyBorder="1" applyAlignment="1">
      <alignment/>
    </xf>
    <xf numFmtId="167" fontId="0" fillId="0" borderId="11" xfId="0" applyNumberFormat="1" applyBorder="1" applyAlignment="1">
      <alignment/>
    </xf>
    <xf numFmtId="166" fontId="9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166" fontId="9" fillId="0" borderId="10" xfId="67" applyNumberFormat="1" applyFont="1" applyBorder="1" applyAlignment="1">
      <alignment/>
    </xf>
    <xf numFmtId="166" fontId="9" fillId="0" borderId="10" xfId="0" applyNumberFormat="1" applyFont="1" applyFill="1" applyBorder="1" applyAlignment="1">
      <alignment/>
    </xf>
    <xf numFmtId="165" fontId="9" fillId="0" borderId="11" xfId="0" applyNumberFormat="1" applyFont="1" applyBorder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13" xfId="0" applyFont="1" applyBorder="1" applyAlignment="1">
      <alignment/>
    </xf>
    <xf numFmtId="3" fontId="9" fillId="0" borderId="0" xfId="0" applyNumberFormat="1" applyFont="1" applyFill="1" applyAlignment="1">
      <alignment/>
    </xf>
    <xf numFmtId="3" fontId="9" fillId="0" borderId="12" xfId="0" applyNumberFormat="1" applyFont="1" applyFill="1" applyBorder="1" applyAlignment="1">
      <alignment/>
    </xf>
    <xf numFmtId="166" fontId="9" fillId="0" borderId="0" xfId="67" applyNumberFormat="1" applyFont="1" applyAlignment="1">
      <alignment/>
    </xf>
    <xf numFmtId="166" fontId="9" fillId="0" borderId="0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9" fontId="9" fillId="0" borderId="0" xfId="67" applyFont="1" applyBorder="1" applyAlignment="1">
      <alignment/>
    </xf>
    <xf numFmtId="166" fontId="9" fillId="0" borderId="12" xfId="0" applyNumberFormat="1" applyFont="1" applyBorder="1" applyAlignment="1">
      <alignment/>
    </xf>
    <xf numFmtId="166" fontId="9" fillId="0" borderId="12" xfId="67" applyNumberFormat="1" applyFont="1" applyBorder="1" applyAlignment="1">
      <alignment/>
    </xf>
    <xf numFmtId="165" fontId="9" fillId="0" borderId="12" xfId="0" applyNumberFormat="1" applyFont="1" applyBorder="1" applyAlignment="1">
      <alignment/>
    </xf>
    <xf numFmtId="165" fontId="9" fillId="0" borderId="10" xfId="0" applyNumberFormat="1" applyFont="1" applyBorder="1" applyAlignment="1">
      <alignment/>
    </xf>
    <xf numFmtId="165" fontId="8" fillId="0" borderId="13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166" fontId="9" fillId="0" borderId="0" xfId="67" applyNumberFormat="1" applyFont="1" applyFill="1" applyBorder="1" applyAlignment="1">
      <alignment/>
    </xf>
    <xf numFmtId="166" fontId="8" fillId="0" borderId="13" xfId="0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166" fontId="9" fillId="0" borderId="0" xfId="67" applyNumberFormat="1" applyFont="1" applyBorder="1" applyAlignment="1">
      <alignment/>
    </xf>
    <xf numFmtId="0" fontId="9" fillId="0" borderId="11" xfId="0" applyFont="1" applyBorder="1" applyAlignment="1">
      <alignment/>
    </xf>
    <xf numFmtId="0" fontId="8" fillId="0" borderId="13" xfId="0" applyFont="1" applyBorder="1" applyAlignment="1">
      <alignment/>
    </xf>
    <xf numFmtId="9" fontId="8" fillId="0" borderId="0" xfId="67" applyNumberFormat="1" applyFont="1" applyAlignment="1">
      <alignment/>
    </xf>
    <xf numFmtId="17" fontId="8" fillId="33" borderId="14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Fill="1" applyAlignment="1">
      <alignment/>
    </xf>
    <xf numFmtId="166" fontId="9" fillId="0" borderId="11" xfId="67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3" fontId="9" fillId="0" borderId="13" xfId="0" applyNumberFormat="1" applyFont="1" applyBorder="1" applyAlignment="1">
      <alignment/>
    </xf>
    <xf numFmtId="165" fontId="9" fillId="0" borderId="13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wrapText="1"/>
    </xf>
    <xf numFmtId="167" fontId="0" fillId="0" borderId="10" xfId="0" applyNumberFormat="1" applyBorder="1" applyAlignment="1">
      <alignment/>
    </xf>
    <xf numFmtId="166" fontId="9" fillId="0" borderId="12" xfId="67" applyNumberFormat="1" applyFont="1" applyFill="1" applyBorder="1" applyAlignment="1">
      <alignment/>
    </xf>
    <xf numFmtId="166" fontId="9" fillId="0" borderId="10" xfId="67" applyNumberFormat="1" applyFont="1" applyFill="1" applyBorder="1" applyAlignment="1">
      <alignment/>
    </xf>
    <xf numFmtId="166" fontId="8" fillId="0" borderId="13" xfId="67" applyNumberFormat="1" applyFont="1" applyFill="1" applyBorder="1" applyAlignment="1">
      <alignment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/>
    </xf>
    <xf numFmtId="0" fontId="40" fillId="33" borderId="17" xfId="0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 horizontal="center" vertical="center"/>
    </xf>
    <xf numFmtId="0" fontId="3" fillId="34" borderId="18" xfId="53" applyFont="1" applyFill="1" applyBorder="1" applyAlignment="1" quotePrefix="1">
      <alignment horizontal="center" vertical="top"/>
      <protection/>
    </xf>
    <xf numFmtId="0" fontId="4" fillId="0" borderId="19" xfId="53" applyFont="1" applyFill="1" applyBorder="1" applyAlignment="1">
      <alignment vertical="center"/>
      <protection/>
    </xf>
    <xf numFmtId="0" fontId="3" fillId="34" borderId="20" xfId="53" applyFont="1" applyFill="1" applyBorder="1" applyAlignment="1" quotePrefix="1">
      <alignment horizontal="center" vertical="top"/>
      <protection/>
    </xf>
    <xf numFmtId="0" fontId="4" fillId="0" borderId="21" xfId="53" applyFont="1" applyFill="1" applyBorder="1" applyAlignment="1">
      <alignment vertical="center"/>
      <protection/>
    </xf>
    <xf numFmtId="0" fontId="3" fillId="34" borderId="22" xfId="53" applyFont="1" applyFill="1" applyBorder="1" applyAlignment="1" quotePrefix="1">
      <alignment horizontal="center" vertical="top"/>
      <protection/>
    </xf>
    <xf numFmtId="0" fontId="4" fillId="0" borderId="23" xfId="53" applyFont="1" applyFill="1" applyBorder="1" applyAlignment="1">
      <alignment vertical="center"/>
      <protection/>
    </xf>
    <xf numFmtId="0" fontId="6" fillId="34" borderId="17" xfId="53" applyFont="1" applyFill="1" applyBorder="1" applyAlignment="1">
      <alignment horizontal="center" vertical="top" wrapText="1"/>
      <protection/>
    </xf>
    <xf numFmtId="0" fontId="6" fillId="34" borderId="16" xfId="53" applyFont="1" applyFill="1" applyBorder="1" applyAlignment="1" quotePrefix="1">
      <alignment horizontal="center" vertical="top" wrapText="1"/>
      <protection/>
    </xf>
    <xf numFmtId="17" fontId="40" fillId="33" borderId="17" xfId="0" applyNumberFormat="1" applyFont="1" applyFill="1" applyBorder="1" applyAlignment="1">
      <alignment horizontal="center" vertical="center" wrapText="1"/>
    </xf>
    <xf numFmtId="17" fontId="40" fillId="33" borderId="17" xfId="0" applyNumberFormat="1" applyFont="1" applyFill="1" applyBorder="1" applyAlignment="1">
      <alignment horizontal="center" vertical="center"/>
    </xf>
    <xf numFmtId="0" fontId="4" fillId="35" borderId="18" xfId="50" applyFont="1" applyFill="1" applyBorder="1" applyAlignment="1">
      <alignment horizontal="center"/>
      <protection/>
    </xf>
    <xf numFmtId="0" fontId="4" fillId="0" borderId="19" xfId="50" applyFont="1" applyFill="1" applyBorder="1">
      <alignment/>
      <protection/>
    </xf>
    <xf numFmtId="0" fontId="4" fillId="35" borderId="20" xfId="50" applyFont="1" applyFill="1" applyBorder="1" applyAlignment="1">
      <alignment horizontal="center"/>
      <protection/>
    </xf>
    <xf numFmtId="0" fontId="4" fillId="0" borderId="21" xfId="50" applyFont="1" applyFill="1" applyBorder="1">
      <alignment/>
      <protection/>
    </xf>
    <xf numFmtId="0" fontId="4" fillId="35" borderId="22" xfId="50" applyFont="1" applyFill="1" applyBorder="1" applyAlignment="1">
      <alignment horizontal="center"/>
      <protection/>
    </xf>
    <xf numFmtId="0" fontId="4" fillId="0" borderId="24" xfId="50" applyFont="1" applyFill="1" applyBorder="1">
      <alignment/>
      <protection/>
    </xf>
    <xf numFmtId="0" fontId="3" fillId="35" borderId="17" xfId="50" applyFont="1" applyFill="1" applyBorder="1" applyAlignment="1">
      <alignment horizontal="center"/>
      <protection/>
    </xf>
    <xf numFmtId="0" fontId="3" fillId="35" borderId="16" xfId="50" applyFont="1" applyFill="1" applyBorder="1" applyAlignment="1">
      <alignment horizontal="center"/>
      <protection/>
    </xf>
    <xf numFmtId="17" fontId="40" fillId="33" borderId="25" xfId="0" applyNumberFormat="1" applyFont="1" applyFill="1" applyBorder="1" applyAlignment="1">
      <alignment horizontal="center" vertical="center" wrapText="1"/>
    </xf>
    <xf numFmtId="17" fontId="40" fillId="33" borderId="13" xfId="0" applyNumberFormat="1" applyFont="1" applyFill="1" applyBorder="1" applyAlignment="1">
      <alignment horizontal="center" vertical="center" wrapText="1"/>
    </xf>
    <xf numFmtId="17" fontId="40" fillId="33" borderId="12" xfId="0" applyNumberFormat="1" applyFont="1" applyFill="1" applyBorder="1" applyAlignment="1">
      <alignment horizontal="center" vertical="center" wrapText="1"/>
    </xf>
    <xf numFmtId="17" fontId="40" fillId="33" borderId="26" xfId="0" applyNumberFormat="1" applyFont="1" applyFill="1" applyBorder="1" applyAlignment="1">
      <alignment horizontal="center" vertical="center" wrapText="1"/>
    </xf>
  </cellXfs>
  <cellStyles count="5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Binlik Ayracı 2" xfId="42"/>
    <cellStyle name="Çıkış" xfId="43"/>
    <cellStyle name="Giriş" xfId="44"/>
    <cellStyle name="Hesaplama" xfId="45"/>
    <cellStyle name="Hyperlink" xfId="46"/>
    <cellStyle name="İşaretli Hücre" xfId="47"/>
    <cellStyle name="İyi" xfId="48"/>
    <cellStyle name="Kötü" xfId="49"/>
    <cellStyle name="Normal 2" xfId="50"/>
    <cellStyle name="Normal 3" xfId="51"/>
    <cellStyle name="Normal 4 2 2" xfId="52"/>
    <cellStyle name="Normal_Sayfa2" xfId="53"/>
    <cellStyle name="Not" xfId="54"/>
    <cellStyle name="Nötr" xfId="55"/>
    <cellStyle name="Currency" xfId="56"/>
    <cellStyle name="Currency [0]" xfId="57"/>
    <cellStyle name="Toplam" xfId="58"/>
    <cellStyle name="Uyarı Metni" xfId="59"/>
    <cellStyle name="Virgül 2 2" xfId="60"/>
    <cellStyle name="Vurgu1" xfId="61"/>
    <cellStyle name="Vurgu2" xfId="62"/>
    <cellStyle name="Vurgu3" xfId="63"/>
    <cellStyle name="Vurgu4" xfId="64"/>
    <cellStyle name="Vurgu5" xfId="65"/>
    <cellStyle name="Vurgu6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5"/>
          <c:y val="-0.0085"/>
          <c:w val="0.98475"/>
          <c:h val="0.905"/>
        </c:manualLayout>
      </c:layout>
      <c:lineChart>
        <c:grouping val="standard"/>
        <c:varyColors val="0"/>
        <c:ser>
          <c:idx val="0"/>
          <c:order val="0"/>
          <c:tx>
            <c:strRef>
              <c:f>'# of insured workers'!$J$1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6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'# of insured workers'!$A$11:$A$77</c:f>
              <c:strCache/>
            </c:strRef>
          </c:cat>
          <c:val>
            <c:numRef>
              <c:f>'# of insured workers'!$J$11:$J$77</c:f>
              <c:numCache/>
            </c:numRef>
          </c:val>
          <c:smooth val="0"/>
        </c:ser>
        <c:ser>
          <c:idx val="1"/>
          <c:order val="1"/>
          <c:tx>
            <c:strRef>
              <c:f>'# of insured workers'!$K$1</c:f>
              <c:strCache>
                <c:ptCount val="1"/>
                <c:pt idx="0">
                  <c:v>Index (Seasonally Adjusted)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6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'# of insured workers'!$A$11:$A$77</c:f>
              <c:strCache/>
            </c:strRef>
          </c:cat>
          <c:val>
            <c:numRef>
              <c:f>'# of insured workers'!$K$11:$K$77</c:f>
              <c:numCache/>
            </c:numRef>
          </c:val>
          <c:smooth val="0"/>
        </c:ser>
        <c:marker val="1"/>
        <c:axId val="54688609"/>
        <c:axId val="22435434"/>
      </c:lineChart>
      <c:dateAx>
        <c:axId val="5468860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35434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22435434"/>
        <c:scaling>
          <c:orientation val="minMax"/>
          <c:min val="8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886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825"/>
          <c:y val="0.896"/>
          <c:w val="0.402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609600</xdr:colOff>
      <xdr:row>1</xdr:row>
      <xdr:rowOff>0</xdr:rowOff>
    </xdr:from>
    <xdr:to>
      <xdr:col>23</xdr:col>
      <xdr:colOff>276225</xdr:colOff>
      <xdr:row>15</xdr:row>
      <xdr:rowOff>76200</xdr:rowOff>
    </xdr:to>
    <xdr:graphicFrame>
      <xdr:nvGraphicFramePr>
        <xdr:cNvPr id="1" name="3 Grafik"/>
        <xdr:cNvGraphicFramePr/>
      </xdr:nvGraphicFramePr>
      <xdr:xfrm>
        <a:off x="13887450" y="714375"/>
        <a:ext cx="69818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504825</xdr:colOff>
      <xdr:row>7</xdr:row>
      <xdr:rowOff>104775</xdr:rowOff>
    </xdr:from>
    <xdr:to>
      <xdr:col>23</xdr:col>
      <xdr:colOff>114300</xdr:colOff>
      <xdr:row>7</xdr:row>
      <xdr:rowOff>161925</xdr:rowOff>
    </xdr:to>
    <xdr:sp>
      <xdr:nvSpPr>
        <xdr:cNvPr id="2" name="5 Düz Bağlayıcı"/>
        <xdr:cNvSpPr>
          <a:spLocks/>
        </xdr:cNvSpPr>
      </xdr:nvSpPr>
      <xdr:spPr>
        <a:xfrm flipV="1">
          <a:off x="14392275" y="1962150"/>
          <a:ext cx="6315075" cy="57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K77"/>
  <sheetViews>
    <sheetView zoomScalePageLayoutView="0" workbookViewId="0" topLeftCell="H1">
      <selection activeCell="A5" sqref="A5"/>
    </sheetView>
  </sheetViews>
  <sheetFormatPr defaultColWidth="9.140625" defaultRowHeight="15"/>
  <cols>
    <col min="1" max="1" width="9.421875" style="0" customWidth="1"/>
    <col min="2" max="2" width="18.28125" style="0" customWidth="1"/>
    <col min="3" max="3" width="20.28125" style="0" customWidth="1"/>
    <col min="4" max="4" width="13.140625" style="0" bestFit="1" customWidth="1"/>
    <col min="5" max="5" width="13.8515625" style="0" customWidth="1"/>
    <col min="6" max="6" width="23.57421875" style="0" customWidth="1"/>
    <col min="7" max="7" width="25.8515625" style="0" customWidth="1"/>
    <col min="8" max="8" width="21.140625" style="0" customWidth="1"/>
    <col min="9" max="9" width="22.57421875" style="0" customWidth="1"/>
    <col min="10" max="10" width="7.28125" style="0" bestFit="1" customWidth="1"/>
    <col min="11" max="11" width="23.7109375" style="0" bestFit="1" customWidth="1"/>
  </cols>
  <sheetData>
    <row r="1" spans="1:11" ht="56.25" customHeight="1" thickBot="1">
      <c r="A1" s="62" t="s">
        <v>160</v>
      </c>
      <c r="B1" s="62" t="s">
        <v>161</v>
      </c>
      <c r="C1" s="68" t="s">
        <v>162</v>
      </c>
      <c r="D1" s="62" t="s">
        <v>163</v>
      </c>
      <c r="E1" s="68" t="s">
        <v>164</v>
      </c>
      <c r="F1" s="62" t="s">
        <v>165</v>
      </c>
      <c r="G1" s="68" t="s">
        <v>166</v>
      </c>
      <c r="H1" s="62" t="s">
        <v>167</v>
      </c>
      <c r="I1" s="69" t="s">
        <v>168</v>
      </c>
      <c r="J1" s="70" t="s">
        <v>169</v>
      </c>
      <c r="K1" s="63" t="s">
        <v>170</v>
      </c>
    </row>
    <row r="2" spans="1:11" ht="15">
      <c r="A2" s="2">
        <v>39448</v>
      </c>
      <c r="B2" s="8">
        <v>8449577</v>
      </c>
      <c r="C2" s="8">
        <v>3124938</v>
      </c>
      <c r="D2" s="8">
        <v>2188537</v>
      </c>
      <c r="E2" s="8">
        <v>13763052</v>
      </c>
      <c r="F2" s="61"/>
      <c r="G2" s="8"/>
      <c r="H2" s="8"/>
      <c r="I2" s="8"/>
      <c r="J2" s="21"/>
      <c r="K2" s="21"/>
    </row>
    <row r="3" spans="1:11" ht="15">
      <c r="A3" s="2">
        <v>39479</v>
      </c>
      <c r="B3" s="8">
        <v>8474374</v>
      </c>
      <c r="C3" s="8">
        <v>3120508</v>
      </c>
      <c r="D3" s="8">
        <v>2187729</v>
      </c>
      <c r="E3" s="8">
        <v>13782611</v>
      </c>
      <c r="F3" s="61"/>
      <c r="G3" s="8"/>
      <c r="H3" s="8"/>
      <c r="I3" s="8"/>
      <c r="J3" s="21"/>
      <c r="K3" s="21"/>
    </row>
    <row r="4" spans="1:11" ht="15">
      <c r="A4" s="2">
        <v>39508</v>
      </c>
      <c r="B4" s="8">
        <v>8704188</v>
      </c>
      <c r="C4" s="8">
        <v>3114771</v>
      </c>
      <c r="D4" s="8">
        <v>2186579</v>
      </c>
      <c r="E4" s="8">
        <v>14005538</v>
      </c>
      <c r="F4" s="61"/>
      <c r="G4" s="8"/>
      <c r="H4" s="8"/>
      <c r="I4" s="8"/>
      <c r="J4" s="21"/>
      <c r="K4" s="21"/>
    </row>
    <row r="5" spans="1:11" ht="15">
      <c r="A5" s="2">
        <v>39539</v>
      </c>
      <c r="B5" s="8">
        <v>10097779</v>
      </c>
      <c r="C5" s="8">
        <v>3116223</v>
      </c>
      <c r="D5" s="8">
        <v>2188698</v>
      </c>
      <c r="E5" s="8">
        <v>15402700</v>
      </c>
      <c r="F5" s="61"/>
      <c r="G5" s="8"/>
      <c r="H5" s="8"/>
      <c r="I5" s="8"/>
      <c r="J5" s="21"/>
      <c r="K5" s="21"/>
    </row>
    <row r="6" spans="1:11" ht="15">
      <c r="A6" s="2">
        <v>39569</v>
      </c>
      <c r="B6" s="8">
        <v>9703722</v>
      </c>
      <c r="C6" s="8">
        <v>3090399</v>
      </c>
      <c r="D6" s="8">
        <v>2187336</v>
      </c>
      <c r="E6" s="8">
        <v>14981457</v>
      </c>
      <c r="F6" s="61"/>
      <c r="G6" s="8"/>
      <c r="H6" s="8"/>
      <c r="I6" s="8"/>
      <c r="J6" s="21"/>
      <c r="K6" s="21"/>
    </row>
    <row r="7" spans="1:11" ht="15">
      <c r="A7" s="2">
        <v>39600</v>
      </c>
      <c r="B7" s="8">
        <v>9188005</v>
      </c>
      <c r="C7" s="8">
        <v>3103104</v>
      </c>
      <c r="D7" s="8">
        <v>2187930</v>
      </c>
      <c r="E7" s="8">
        <v>14479039</v>
      </c>
      <c r="F7" s="61"/>
      <c r="G7" s="8"/>
      <c r="H7" s="8"/>
      <c r="I7" s="8"/>
      <c r="J7" s="21"/>
      <c r="K7" s="21"/>
    </row>
    <row r="8" spans="1:11" ht="15">
      <c r="A8" s="2">
        <v>39630</v>
      </c>
      <c r="B8" s="8">
        <v>9127041</v>
      </c>
      <c r="C8" s="8">
        <v>3136366</v>
      </c>
      <c r="D8" s="8">
        <v>2188257</v>
      </c>
      <c r="E8" s="8">
        <v>14451664</v>
      </c>
      <c r="F8" s="61"/>
      <c r="G8" s="8"/>
      <c r="H8" s="8"/>
      <c r="I8" s="8"/>
      <c r="J8" s="21"/>
      <c r="K8" s="21"/>
    </row>
    <row r="9" spans="1:11" ht="15">
      <c r="A9" s="2">
        <v>39661</v>
      </c>
      <c r="B9" s="8">
        <v>9117005</v>
      </c>
      <c r="C9" s="8">
        <v>3143098</v>
      </c>
      <c r="D9" s="8">
        <v>2185031</v>
      </c>
      <c r="E9" s="8">
        <v>14445134</v>
      </c>
      <c r="F9" s="61"/>
      <c r="G9" s="8"/>
      <c r="H9" s="8"/>
      <c r="I9" s="8"/>
      <c r="J9" s="21"/>
      <c r="K9" s="21"/>
    </row>
    <row r="10" spans="1:11" ht="15">
      <c r="A10" s="2">
        <v>39692</v>
      </c>
      <c r="B10" s="8">
        <v>9163639</v>
      </c>
      <c r="C10" s="8">
        <v>3143137</v>
      </c>
      <c r="D10" s="8">
        <v>2183772</v>
      </c>
      <c r="E10" s="8">
        <v>14490548</v>
      </c>
      <c r="F10" s="61"/>
      <c r="G10" s="8"/>
      <c r="H10" s="8"/>
      <c r="I10" s="8"/>
      <c r="J10" s="21"/>
      <c r="K10" s="21"/>
    </row>
    <row r="11" spans="1:11" ht="15">
      <c r="A11" s="2">
        <v>39722</v>
      </c>
      <c r="B11" s="8">
        <v>9119936</v>
      </c>
      <c r="C11" s="8">
        <v>3034113</v>
      </c>
      <c r="D11" s="8">
        <v>2187772</v>
      </c>
      <c r="E11" s="8">
        <v>14341821</v>
      </c>
      <c r="F11" s="8">
        <v>8840234</v>
      </c>
      <c r="G11" s="8">
        <v>3037982</v>
      </c>
      <c r="H11" s="8">
        <v>2173934</v>
      </c>
      <c r="I11" s="8">
        <v>14138943</v>
      </c>
      <c r="J11" s="21">
        <f>(E11/$E$11)*100</f>
        <v>100</v>
      </c>
      <c r="K11" s="21">
        <f>I11/$I$11*100</f>
        <v>100</v>
      </c>
    </row>
    <row r="12" spans="1:11" ht="15">
      <c r="A12" s="2">
        <v>39753</v>
      </c>
      <c r="B12" s="8">
        <v>9022823</v>
      </c>
      <c r="C12" s="8">
        <v>3038435</v>
      </c>
      <c r="D12" s="8">
        <v>2199425</v>
      </c>
      <c r="E12" s="8">
        <v>14260683</v>
      </c>
      <c r="F12" s="8">
        <v>8832408</v>
      </c>
      <c r="G12" s="8">
        <v>3037982</v>
      </c>
      <c r="H12" s="8">
        <v>2191380</v>
      </c>
      <c r="I12" s="8">
        <v>14160117</v>
      </c>
      <c r="J12" s="21">
        <f aca="true" t="shared" si="0" ref="J12:J77">(E12/$E$11)*100</f>
        <v>99.43425594281229</v>
      </c>
      <c r="K12" s="21">
        <f aca="true" t="shared" si="1" ref="K12:K77">I12/$I$11*100</f>
        <v>100.14975659778811</v>
      </c>
    </row>
    <row r="13" spans="1:11" ht="15">
      <c r="A13" s="2">
        <v>39783</v>
      </c>
      <c r="B13" s="8">
        <v>8802989</v>
      </c>
      <c r="C13" s="8">
        <v>3025650</v>
      </c>
      <c r="D13" s="8">
        <v>2205676</v>
      </c>
      <c r="E13" s="8">
        <v>14034315</v>
      </c>
      <c r="F13" s="8">
        <v>8777598</v>
      </c>
      <c r="G13" s="8">
        <v>3037982</v>
      </c>
      <c r="H13" s="8">
        <v>2200443</v>
      </c>
      <c r="I13" s="8">
        <v>14078978</v>
      </c>
      <c r="J13" s="21">
        <f t="shared" si="0"/>
        <v>97.8558789710177</v>
      </c>
      <c r="K13" s="21">
        <f t="shared" si="1"/>
        <v>99.57588767420592</v>
      </c>
    </row>
    <row r="14" spans="1:11" ht="15">
      <c r="A14" s="2">
        <v>39814</v>
      </c>
      <c r="B14" s="8">
        <v>8481011</v>
      </c>
      <c r="C14" s="8">
        <v>3042821</v>
      </c>
      <c r="D14" s="8">
        <v>2208984</v>
      </c>
      <c r="E14" s="8">
        <v>13732816</v>
      </c>
      <c r="F14" s="8">
        <v>8742102</v>
      </c>
      <c r="G14" s="8">
        <v>3037982</v>
      </c>
      <c r="H14" s="8">
        <v>2210551</v>
      </c>
      <c r="I14" s="8">
        <v>14029953</v>
      </c>
      <c r="J14" s="21">
        <f t="shared" si="0"/>
        <v>95.75364244191864</v>
      </c>
      <c r="K14" s="21">
        <f t="shared" si="1"/>
        <v>99.2291502978688</v>
      </c>
    </row>
    <row r="15" spans="1:11" ht="15">
      <c r="A15" s="2">
        <v>39845</v>
      </c>
      <c r="B15" s="8">
        <v>8362290</v>
      </c>
      <c r="C15" s="8">
        <v>3052613</v>
      </c>
      <c r="D15" s="8">
        <v>2213460</v>
      </c>
      <c r="E15" s="8">
        <v>13628363</v>
      </c>
      <c r="F15" s="8">
        <v>8723847</v>
      </c>
      <c r="G15" s="8">
        <v>3037982</v>
      </c>
      <c r="H15" s="8">
        <v>2213800</v>
      </c>
      <c r="I15" s="8">
        <v>13996673</v>
      </c>
      <c r="J15" s="21">
        <f t="shared" si="0"/>
        <v>95.02533185988028</v>
      </c>
      <c r="K15" s="21">
        <f t="shared" si="1"/>
        <v>98.99377202383516</v>
      </c>
    </row>
    <row r="16" spans="1:11" ht="15">
      <c r="A16" s="2">
        <v>39873</v>
      </c>
      <c r="B16" s="8">
        <v>8410234</v>
      </c>
      <c r="C16" s="8">
        <v>3052927</v>
      </c>
      <c r="D16" s="8">
        <v>2279020</v>
      </c>
      <c r="E16" s="8">
        <v>13742181</v>
      </c>
      <c r="F16" s="8">
        <v>8709307</v>
      </c>
      <c r="G16" s="8">
        <v>3037982</v>
      </c>
      <c r="H16" s="8">
        <v>2282997</v>
      </c>
      <c r="I16" s="8">
        <v>13965680</v>
      </c>
      <c r="J16" s="21">
        <f t="shared" si="0"/>
        <v>95.81894098385413</v>
      </c>
      <c r="K16" s="21">
        <f t="shared" si="1"/>
        <v>98.77456893347684</v>
      </c>
    </row>
    <row r="17" spans="1:11" ht="15">
      <c r="A17" s="2">
        <v>39904</v>
      </c>
      <c r="B17" s="8">
        <v>8503053</v>
      </c>
      <c r="C17" s="8">
        <v>3067756</v>
      </c>
      <c r="D17" s="8">
        <v>2271908</v>
      </c>
      <c r="E17" s="8">
        <v>13842717</v>
      </c>
      <c r="F17" s="8">
        <v>8709042</v>
      </c>
      <c r="G17" s="8">
        <v>3037982</v>
      </c>
      <c r="H17" s="8">
        <v>2277959</v>
      </c>
      <c r="I17" s="8">
        <v>13942411</v>
      </c>
      <c r="J17" s="21">
        <f t="shared" si="0"/>
        <v>96.51993983190837</v>
      </c>
      <c r="K17" s="21">
        <f t="shared" si="1"/>
        <v>98.60999510359437</v>
      </c>
    </row>
    <row r="18" spans="1:11" ht="15">
      <c r="A18" s="2">
        <v>39934</v>
      </c>
      <c r="B18" s="8">
        <v>8674726</v>
      </c>
      <c r="C18" s="8">
        <v>3085783</v>
      </c>
      <c r="D18" s="8">
        <v>2270276</v>
      </c>
      <c r="E18" s="8">
        <v>14030785</v>
      </c>
      <c r="F18" s="8">
        <v>8720685</v>
      </c>
      <c r="G18" s="8">
        <v>3051585</v>
      </c>
      <c r="H18" s="8">
        <v>2278043</v>
      </c>
      <c r="I18" s="8">
        <v>13958834</v>
      </c>
      <c r="J18" s="21">
        <f t="shared" si="0"/>
        <v>97.83126563914024</v>
      </c>
      <c r="K18" s="21">
        <f t="shared" si="1"/>
        <v>98.72614947241813</v>
      </c>
    </row>
    <row r="19" spans="1:11" ht="15">
      <c r="A19" s="2">
        <v>39965</v>
      </c>
      <c r="B19" s="8">
        <v>8922743</v>
      </c>
      <c r="C19" s="8">
        <v>3051391</v>
      </c>
      <c r="D19" s="8">
        <v>2271485</v>
      </c>
      <c r="E19" s="8">
        <v>14245619</v>
      </c>
      <c r="F19" s="8">
        <v>8780046</v>
      </c>
      <c r="G19" s="8">
        <v>3038233</v>
      </c>
      <c r="H19" s="8">
        <v>2261059</v>
      </c>
      <c r="I19" s="8">
        <v>14007562</v>
      </c>
      <c r="J19" s="21">
        <f t="shared" si="0"/>
        <v>99.32922046649446</v>
      </c>
      <c r="K19" s="21">
        <f t="shared" si="1"/>
        <v>99.07078626740345</v>
      </c>
    </row>
    <row r="20" spans="1:11" ht="15">
      <c r="A20" s="2">
        <v>39995</v>
      </c>
      <c r="B20" s="8">
        <v>9013349</v>
      </c>
      <c r="C20" s="8">
        <v>2877507</v>
      </c>
      <c r="D20" s="8">
        <v>2260614</v>
      </c>
      <c r="E20" s="8">
        <v>14151470</v>
      </c>
      <c r="F20" s="8">
        <v>8785632</v>
      </c>
      <c r="G20" s="8">
        <v>2866145</v>
      </c>
      <c r="H20" s="8">
        <v>2260316</v>
      </c>
      <c r="I20" s="8">
        <v>13932460</v>
      </c>
      <c r="J20" s="21">
        <f t="shared" si="0"/>
        <v>98.6727557121233</v>
      </c>
      <c r="K20" s="21">
        <f t="shared" si="1"/>
        <v>98.53961501931227</v>
      </c>
    </row>
    <row r="21" spans="1:11" ht="15">
      <c r="A21" s="2">
        <v>40026</v>
      </c>
      <c r="B21" s="8">
        <v>8977653</v>
      </c>
      <c r="C21" s="8">
        <v>2837520</v>
      </c>
      <c r="D21" s="8">
        <v>2248048</v>
      </c>
      <c r="E21" s="8">
        <v>14063221</v>
      </c>
      <c r="F21" s="8">
        <v>8823968</v>
      </c>
      <c r="G21" s="8">
        <v>2845761</v>
      </c>
      <c r="H21" s="8">
        <v>2257082</v>
      </c>
      <c r="I21" s="8">
        <v>13967296</v>
      </c>
      <c r="J21" s="21">
        <f t="shared" si="0"/>
        <v>98.05742938780229</v>
      </c>
      <c r="K21" s="21">
        <f t="shared" si="1"/>
        <v>98.78599835928328</v>
      </c>
    </row>
    <row r="22" spans="1:11" ht="15">
      <c r="A22" s="2">
        <v>40057</v>
      </c>
      <c r="B22" s="8">
        <v>8950211</v>
      </c>
      <c r="C22" s="8">
        <v>2878242</v>
      </c>
      <c r="D22" s="8">
        <v>2262750</v>
      </c>
      <c r="E22" s="8">
        <v>14091203</v>
      </c>
      <c r="F22" s="8">
        <v>8852673</v>
      </c>
      <c r="G22" s="8">
        <v>2890421</v>
      </c>
      <c r="H22" s="8">
        <v>2262741</v>
      </c>
      <c r="I22" s="8">
        <v>13995198</v>
      </c>
      <c r="J22" s="21">
        <f t="shared" si="0"/>
        <v>98.25253710808411</v>
      </c>
      <c r="K22" s="21">
        <f t="shared" si="1"/>
        <v>98.98333984372098</v>
      </c>
    </row>
    <row r="23" spans="1:11" ht="15">
      <c r="A23" s="2">
        <v>40087</v>
      </c>
      <c r="B23" s="8">
        <v>9046769</v>
      </c>
      <c r="C23" s="8">
        <v>2891157</v>
      </c>
      <c r="D23" s="8">
        <v>2279402</v>
      </c>
      <c r="E23" s="8">
        <v>14217328</v>
      </c>
      <c r="F23" s="8">
        <v>8919469</v>
      </c>
      <c r="G23" s="8">
        <v>2900527</v>
      </c>
      <c r="H23" s="8">
        <v>2261352</v>
      </c>
      <c r="I23" s="8">
        <v>14085943</v>
      </c>
      <c r="J23" s="21">
        <f t="shared" si="0"/>
        <v>99.13195820809645</v>
      </c>
      <c r="K23" s="21">
        <f t="shared" si="1"/>
        <v>99.62514878233826</v>
      </c>
    </row>
    <row r="24" spans="1:11" ht="15">
      <c r="A24" s="2">
        <v>40118</v>
      </c>
      <c r="B24" s="8">
        <v>8975981</v>
      </c>
      <c r="C24" s="8">
        <v>2898808</v>
      </c>
      <c r="D24" s="8">
        <v>2266276</v>
      </c>
      <c r="E24" s="8">
        <v>14141065</v>
      </c>
      <c r="F24" s="8">
        <v>8964556</v>
      </c>
      <c r="G24" s="8">
        <v>2909491</v>
      </c>
      <c r="H24" s="8">
        <v>2258906</v>
      </c>
      <c r="I24" s="8">
        <v>14125284</v>
      </c>
      <c r="J24" s="21">
        <f t="shared" si="0"/>
        <v>98.60020565031455</v>
      </c>
      <c r="K24" s="21">
        <f t="shared" si="1"/>
        <v>99.90339447581053</v>
      </c>
    </row>
    <row r="25" spans="1:11" ht="15">
      <c r="A25" s="2">
        <v>40148</v>
      </c>
      <c r="B25" s="8">
        <v>9030202</v>
      </c>
      <c r="C25" s="8">
        <v>2847081</v>
      </c>
      <c r="D25" s="8">
        <v>2241418</v>
      </c>
      <c r="E25" s="8">
        <v>14118701</v>
      </c>
      <c r="F25" s="8">
        <v>9061228</v>
      </c>
      <c r="G25" s="8">
        <v>2879122</v>
      </c>
      <c r="H25" s="8">
        <v>2236707</v>
      </c>
      <c r="I25" s="8">
        <v>14191718</v>
      </c>
      <c r="J25" s="21">
        <f t="shared" si="0"/>
        <v>98.44427008257878</v>
      </c>
      <c r="K25" s="21">
        <f t="shared" si="1"/>
        <v>100.3732598681528</v>
      </c>
    </row>
    <row r="26" spans="1:11" ht="15">
      <c r="A26" s="2">
        <v>40179</v>
      </c>
      <c r="B26" s="8">
        <v>8874966</v>
      </c>
      <c r="C26" s="8">
        <v>2851378</v>
      </c>
      <c r="D26" s="8">
        <v>2224741</v>
      </c>
      <c r="E26" s="8">
        <v>13951085</v>
      </c>
      <c r="F26" s="8">
        <v>9124432</v>
      </c>
      <c r="G26" s="8">
        <v>2873884</v>
      </c>
      <c r="H26" s="8">
        <v>2227566</v>
      </c>
      <c r="I26" s="8">
        <v>14239199</v>
      </c>
      <c r="J26" s="21">
        <f t="shared" si="0"/>
        <v>97.27554820270035</v>
      </c>
      <c r="K26" s="21">
        <f t="shared" si="1"/>
        <v>100.70907705052635</v>
      </c>
    </row>
    <row r="27" spans="1:11" ht="15">
      <c r="A27" s="2">
        <v>40210</v>
      </c>
      <c r="B27" s="8">
        <v>8900113</v>
      </c>
      <c r="C27" s="8">
        <v>2870824</v>
      </c>
      <c r="D27" s="8">
        <v>2232394</v>
      </c>
      <c r="E27" s="8">
        <v>14003331</v>
      </c>
      <c r="F27" s="8">
        <v>9215400</v>
      </c>
      <c r="G27" s="8">
        <v>2871968</v>
      </c>
      <c r="H27" s="8">
        <v>2232755</v>
      </c>
      <c r="I27" s="8">
        <v>14353187</v>
      </c>
      <c r="J27" s="21">
        <f t="shared" si="0"/>
        <v>97.63983945971715</v>
      </c>
      <c r="K27" s="21">
        <f t="shared" si="1"/>
        <v>101.51527592974949</v>
      </c>
    </row>
    <row r="28" spans="1:11" ht="15">
      <c r="A28" s="2">
        <v>40238</v>
      </c>
      <c r="B28" s="8">
        <v>9136036</v>
      </c>
      <c r="C28" s="8">
        <v>2878843</v>
      </c>
      <c r="D28" s="8">
        <v>2233661</v>
      </c>
      <c r="E28" s="8">
        <v>14248540</v>
      </c>
      <c r="F28" s="8">
        <v>9312059</v>
      </c>
      <c r="G28" s="8">
        <v>2862825</v>
      </c>
      <c r="H28" s="8">
        <v>2237741</v>
      </c>
      <c r="I28" s="8">
        <v>14431123</v>
      </c>
      <c r="J28" s="21">
        <f t="shared" si="0"/>
        <v>99.3495874756769</v>
      </c>
      <c r="K28" s="21">
        <f t="shared" si="1"/>
        <v>102.06649110898884</v>
      </c>
    </row>
    <row r="29" spans="1:11" ht="15">
      <c r="A29" s="2">
        <v>40269</v>
      </c>
      <c r="B29" s="8">
        <v>9361665</v>
      </c>
      <c r="C29" s="8">
        <v>2888488</v>
      </c>
      <c r="D29" s="8">
        <v>2228659</v>
      </c>
      <c r="E29" s="8">
        <v>14478812</v>
      </c>
      <c r="F29" s="8">
        <v>9404017</v>
      </c>
      <c r="G29" s="8">
        <v>2861727</v>
      </c>
      <c r="H29" s="8">
        <v>2237880</v>
      </c>
      <c r="I29" s="8">
        <v>14524889</v>
      </c>
      <c r="J29" s="21">
        <f t="shared" si="0"/>
        <v>100.9551855374572</v>
      </c>
      <c r="K29" s="21">
        <f t="shared" si="1"/>
        <v>102.72966656701283</v>
      </c>
    </row>
    <row r="30" spans="1:11" ht="15">
      <c r="A30" s="2">
        <v>40299</v>
      </c>
      <c r="B30" s="8">
        <v>9604589</v>
      </c>
      <c r="C30" s="8">
        <v>2896308</v>
      </c>
      <c r="D30" s="8">
        <v>2220134</v>
      </c>
      <c r="E30" s="8">
        <v>14721031</v>
      </c>
      <c r="F30" s="8">
        <v>9504281</v>
      </c>
      <c r="G30" s="8">
        <v>2867008</v>
      </c>
      <c r="H30" s="8">
        <v>2233002</v>
      </c>
      <c r="I30" s="8">
        <v>14612179</v>
      </c>
      <c r="J30" s="21">
        <f t="shared" si="0"/>
        <v>102.64408543378138</v>
      </c>
      <c r="K30" s="21">
        <f t="shared" si="1"/>
        <v>103.34703944983723</v>
      </c>
    </row>
    <row r="31" spans="1:11" ht="15">
      <c r="A31" s="2">
        <v>40330</v>
      </c>
      <c r="B31" s="8">
        <v>9743072</v>
      </c>
      <c r="C31" s="8">
        <v>2888898</v>
      </c>
      <c r="D31" s="8">
        <v>2250200</v>
      </c>
      <c r="E31" s="8">
        <v>14882170</v>
      </c>
      <c r="F31" s="8">
        <v>9535244</v>
      </c>
      <c r="G31" s="8">
        <v>2875919</v>
      </c>
      <c r="H31" s="8">
        <v>2240553</v>
      </c>
      <c r="I31" s="8">
        <v>14623934</v>
      </c>
      <c r="J31" s="21">
        <f t="shared" si="0"/>
        <v>103.76764568460308</v>
      </c>
      <c r="K31" s="21">
        <f t="shared" si="1"/>
        <v>103.43017862084882</v>
      </c>
    </row>
    <row r="32" spans="1:11" ht="15">
      <c r="A32" s="2">
        <v>40360</v>
      </c>
      <c r="B32" s="8">
        <v>9976855</v>
      </c>
      <c r="C32" s="8">
        <v>2926292</v>
      </c>
      <c r="D32" s="8">
        <v>2238882</v>
      </c>
      <c r="E32" s="8">
        <v>15142029</v>
      </c>
      <c r="F32" s="8">
        <v>9677852</v>
      </c>
      <c r="G32" s="8">
        <v>2912957</v>
      </c>
      <c r="H32" s="8">
        <v>2238191</v>
      </c>
      <c r="I32" s="8">
        <v>14868456</v>
      </c>
      <c r="J32" s="21">
        <f t="shared" si="0"/>
        <v>105.5795425141619</v>
      </c>
      <c r="K32" s="21">
        <f t="shared" si="1"/>
        <v>105.15960068585042</v>
      </c>
    </row>
    <row r="33" spans="1:11" ht="15">
      <c r="A33" s="2">
        <v>40391</v>
      </c>
      <c r="B33" s="8">
        <v>9937919</v>
      </c>
      <c r="C33" s="8">
        <v>2935390</v>
      </c>
      <c r="D33" s="8">
        <v>2244534</v>
      </c>
      <c r="E33" s="8">
        <v>15117843</v>
      </c>
      <c r="F33" s="8">
        <v>9782088</v>
      </c>
      <c r="G33" s="8">
        <v>2938637</v>
      </c>
      <c r="H33" s="8">
        <v>2253062</v>
      </c>
      <c r="I33" s="8">
        <v>15003840</v>
      </c>
      <c r="J33" s="21">
        <f t="shared" si="0"/>
        <v>105.41090284141741</v>
      </c>
      <c r="K33" s="21">
        <f t="shared" si="1"/>
        <v>106.11712629437717</v>
      </c>
    </row>
    <row r="34" spans="1:11" ht="15">
      <c r="A34" s="2">
        <v>40422</v>
      </c>
      <c r="B34" s="8">
        <v>9959685</v>
      </c>
      <c r="C34" s="8">
        <v>2900001</v>
      </c>
      <c r="D34" s="8">
        <v>2246537</v>
      </c>
      <c r="E34" s="8">
        <v>15106223</v>
      </c>
      <c r="F34" s="8">
        <v>9852863</v>
      </c>
      <c r="G34" s="8">
        <v>2914214</v>
      </c>
      <c r="H34" s="8">
        <v>2246818</v>
      </c>
      <c r="I34" s="8">
        <v>15000551</v>
      </c>
      <c r="J34" s="21">
        <f t="shared" si="0"/>
        <v>105.32988105206445</v>
      </c>
      <c r="K34" s="21">
        <f t="shared" si="1"/>
        <v>106.0938643008887</v>
      </c>
    </row>
    <row r="35" spans="1:11" ht="15">
      <c r="A35" s="2">
        <v>40452</v>
      </c>
      <c r="B35" s="8">
        <v>9992591</v>
      </c>
      <c r="C35" s="8">
        <v>2912220.72069272</v>
      </c>
      <c r="D35" s="8">
        <v>2263441</v>
      </c>
      <c r="E35" s="8">
        <v>15168252.72069272</v>
      </c>
      <c r="F35" s="8">
        <v>9936581</v>
      </c>
      <c r="G35" s="8">
        <v>2926569</v>
      </c>
      <c r="H35" s="8">
        <v>2246078</v>
      </c>
      <c r="I35" s="8">
        <v>15099251</v>
      </c>
      <c r="J35" s="21">
        <f t="shared" si="0"/>
        <v>105.76239042930963</v>
      </c>
      <c r="K35" s="21">
        <f t="shared" si="1"/>
        <v>106.79193628547763</v>
      </c>
    </row>
    <row r="36" spans="1:11" ht="15">
      <c r="A36" s="2">
        <v>40483</v>
      </c>
      <c r="B36" s="8">
        <v>9914876</v>
      </c>
      <c r="C36" s="8">
        <v>2926501</v>
      </c>
      <c r="D36" s="8">
        <v>2260299</v>
      </c>
      <c r="E36" s="8">
        <v>15101676</v>
      </c>
      <c r="F36" s="8">
        <v>10022912</v>
      </c>
      <c r="G36" s="8">
        <v>2943374</v>
      </c>
      <c r="H36" s="8">
        <v>2258021</v>
      </c>
      <c r="I36" s="8">
        <v>15169441</v>
      </c>
      <c r="J36" s="21">
        <f t="shared" si="0"/>
        <v>105.2981765704648</v>
      </c>
      <c r="K36" s="21">
        <f t="shared" si="1"/>
        <v>107.28836660562251</v>
      </c>
    </row>
    <row r="37" spans="1:11" ht="15">
      <c r="A37" s="2">
        <v>40513</v>
      </c>
      <c r="B37" s="8">
        <v>10030810</v>
      </c>
      <c r="C37" s="8">
        <v>2963322</v>
      </c>
      <c r="D37" s="8">
        <v>2282511</v>
      </c>
      <c r="E37" s="8">
        <v>15276643</v>
      </c>
      <c r="F37" s="8">
        <v>10133323</v>
      </c>
      <c r="G37" s="8">
        <v>2998173</v>
      </c>
      <c r="H37" s="8">
        <v>2275807</v>
      </c>
      <c r="I37" s="8">
        <v>15390080</v>
      </c>
      <c r="J37" s="21">
        <f t="shared" si="0"/>
        <v>106.51815414513959</v>
      </c>
      <c r="K37" s="21">
        <f t="shared" si="1"/>
        <v>108.84887222474835</v>
      </c>
    </row>
    <row r="38" spans="1:11" ht="15">
      <c r="A38" s="2">
        <v>40544</v>
      </c>
      <c r="B38" s="8">
        <v>9960858</v>
      </c>
      <c r="C38" s="8">
        <v>2991561.6954112365</v>
      </c>
      <c r="D38" s="8">
        <v>2287486</v>
      </c>
      <c r="E38" s="8">
        <v>15239905.695411237</v>
      </c>
      <c r="F38" s="8">
        <v>10230501</v>
      </c>
      <c r="G38" s="8">
        <v>3014966</v>
      </c>
      <c r="H38" s="8">
        <v>2286190</v>
      </c>
      <c r="I38" s="8">
        <v>15533483</v>
      </c>
      <c r="J38" s="21">
        <f t="shared" si="0"/>
        <v>106.26199905445226</v>
      </c>
      <c r="K38" s="21">
        <f t="shared" si="1"/>
        <v>109.86311352977376</v>
      </c>
    </row>
    <row r="39" spans="1:11" ht="15">
      <c r="A39" s="2">
        <v>40575</v>
      </c>
      <c r="B39" s="8">
        <v>9970036</v>
      </c>
      <c r="C39" s="8">
        <v>3027766.3283948246</v>
      </c>
      <c r="D39" s="8">
        <v>2301439</v>
      </c>
      <c r="E39" s="8">
        <v>15299241.328394825</v>
      </c>
      <c r="F39" s="8">
        <v>10335399</v>
      </c>
      <c r="G39" s="8">
        <v>3028298</v>
      </c>
      <c r="H39" s="8">
        <v>2298561</v>
      </c>
      <c r="I39" s="8">
        <v>15669673</v>
      </c>
      <c r="J39" s="21">
        <f t="shared" si="0"/>
        <v>106.67572359461761</v>
      </c>
      <c r="K39" s="21">
        <f t="shared" si="1"/>
        <v>110.82633970587477</v>
      </c>
    </row>
    <row r="40" spans="1:11" ht="15">
      <c r="A40" s="2">
        <v>40603</v>
      </c>
      <c r="B40" s="8">
        <v>10252034</v>
      </c>
      <c r="C40" s="8">
        <v>3059010</v>
      </c>
      <c r="D40" s="8">
        <v>2306478</v>
      </c>
      <c r="E40" s="8">
        <v>15617522</v>
      </c>
      <c r="F40" s="8">
        <v>10410946</v>
      </c>
      <c r="G40" s="8">
        <v>3038877</v>
      </c>
      <c r="H40" s="8">
        <v>2310100</v>
      </c>
      <c r="I40" s="8">
        <v>15780197</v>
      </c>
      <c r="J40" s="21">
        <f t="shared" si="0"/>
        <v>108.89497226328511</v>
      </c>
      <c r="K40" s="21">
        <f t="shared" si="1"/>
        <v>111.6080388753247</v>
      </c>
    </row>
    <row r="41" spans="1:11" ht="15">
      <c r="A41" s="2">
        <v>40634</v>
      </c>
      <c r="B41" s="8">
        <v>10511792</v>
      </c>
      <c r="C41" s="8">
        <v>3102039.400431247</v>
      </c>
      <c r="D41" s="8">
        <v>2305863</v>
      </c>
      <c r="E41" s="8">
        <v>15919694.400431247</v>
      </c>
      <c r="F41" s="8">
        <v>10510667</v>
      </c>
      <c r="G41" s="8">
        <v>3070680</v>
      </c>
      <c r="H41" s="8">
        <v>2318204</v>
      </c>
      <c r="I41" s="8">
        <v>15926440</v>
      </c>
      <c r="J41" s="21">
        <f t="shared" si="0"/>
        <v>111.001904154509</v>
      </c>
      <c r="K41" s="21">
        <f t="shared" si="1"/>
        <v>112.64236654748521</v>
      </c>
    </row>
    <row r="42" spans="1:11" ht="15">
      <c r="A42" s="2">
        <v>40664</v>
      </c>
      <c r="B42" s="8">
        <v>10771209</v>
      </c>
      <c r="C42" s="8">
        <v>3103246</v>
      </c>
      <c r="D42" s="8">
        <v>2312096</v>
      </c>
      <c r="E42" s="8">
        <v>16186551</v>
      </c>
      <c r="F42" s="8">
        <v>10589663</v>
      </c>
      <c r="G42" s="8">
        <v>3070308</v>
      </c>
      <c r="H42" s="8">
        <v>2329172</v>
      </c>
      <c r="I42" s="8">
        <v>16033934</v>
      </c>
      <c r="J42" s="21">
        <f t="shared" si="0"/>
        <v>112.86259255362343</v>
      </c>
      <c r="K42" s="21">
        <f t="shared" si="1"/>
        <v>113.40263554354806</v>
      </c>
    </row>
    <row r="43" spans="1:11" ht="15">
      <c r="A43" s="2">
        <v>40695</v>
      </c>
      <c r="B43" s="8">
        <v>11045909</v>
      </c>
      <c r="C43" s="8">
        <v>3089309</v>
      </c>
      <c r="D43" s="8">
        <v>2370551</v>
      </c>
      <c r="E43" s="8">
        <v>16505769</v>
      </c>
      <c r="F43" s="8">
        <v>10710908</v>
      </c>
      <c r="G43" s="8">
        <v>3070372</v>
      </c>
      <c r="H43" s="8">
        <v>2361041</v>
      </c>
      <c r="I43" s="8">
        <v>16182129</v>
      </c>
      <c r="J43" s="21">
        <f t="shared" si="0"/>
        <v>115.08837685256286</v>
      </c>
      <c r="K43" s="21">
        <f t="shared" si="1"/>
        <v>114.45076905678168</v>
      </c>
    </row>
    <row r="44" spans="1:11" ht="15">
      <c r="A44" s="2">
        <v>40725</v>
      </c>
      <c r="B44" s="8">
        <v>11112453</v>
      </c>
      <c r="C44" s="8">
        <v>3053242.000000001</v>
      </c>
      <c r="D44" s="8">
        <v>2376533</v>
      </c>
      <c r="E44" s="8">
        <v>16542228</v>
      </c>
      <c r="F44" s="8">
        <v>10769297</v>
      </c>
      <c r="G44" s="8">
        <v>3036716</v>
      </c>
      <c r="H44" s="8">
        <v>2374753</v>
      </c>
      <c r="I44" s="8">
        <v>16230773</v>
      </c>
      <c r="J44" s="21">
        <f t="shared" si="0"/>
        <v>115.34259143242689</v>
      </c>
      <c r="K44" s="21">
        <f t="shared" si="1"/>
        <v>114.79481174795032</v>
      </c>
    </row>
    <row r="45" spans="1:11" ht="15">
      <c r="A45" s="2">
        <v>40756</v>
      </c>
      <c r="B45" s="8">
        <v>10886860</v>
      </c>
      <c r="C45" s="8">
        <v>3043525</v>
      </c>
      <c r="D45" s="8">
        <v>2509484</v>
      </c>
      <c r="E45" s="8">
        <v>16439869</v>
      </c>
      <c r="F45" s="8">
        <v>10847378</v>
      </c>
      <c r="G45" s="8">
        <v>3042082</v>
      </c>
      <c r="H45" s="8">
        <v>2520555</v>
      </c>
      <c r="I45" s="8">
        <v>16364002</v>
      </c>
      <c r="J45" s="21">
        <f t="shared" si="0"/>
        <v>114.62888150674868</v>
      </c>
      <c r="K45" s="21">
        <f t="shared" si="1"/>
        <v>115.73709576451365</v>
      </c>
    </row>
    <row r="46" spans="1:11" ht="15">
      <c r="A46" s="2">
        <v>40787</v>
      </c>
      <c r="B46" s="8">
        <v>11061597</v>
      </c>
      <c r="C46" s="8">
        <v>3020725</v>
      </c>
      <c r="D46" s="8">
        <v>2537648</v>
      </c>
      <c r="E46" s="8">
        <v>16619970</v>
      </c>
      <c r="F46" s="8">
        <v>10923953</v>
      </c>
      <c r="G46" s="8">
        <v>3033532</v>
      </c>
      <c r="H46" s="8">
        <v>2537054</v>
      </c>
      <c r="I46" s="8">
        <v>16474614</v>
      </c>
      <c r="J46" s="21">
        <f t="shared" si="0"/>
        <v>115.88465648818236</v>
      </c>
      <c r="K46" s="21">
        <f t="shared" si="1"/>
        <v>116.51941732843821</v>
      </c>
    </row>
    <row r="47" spans="1:11" ht="15">
      <c r="A47" s="2">
        <v>40817</v>
      </c>
      <c r="B47" s="8">
        <v>11078121</v>
      </c>
      <c r="C47" s="8">
        <v>3023173</v>
      </c>
      <c r="D47" s="8">
        <v>2579366</v>
      </c>
      <c r="E47" s="8">
        <v>16680660</v>
      </c>
      <c r="F47" s="8">
        <v>11068759</v>
      </c>
      <c r="G47" s="8">
        <v>3038051</v>
      </c>
      <c r="H47" s="8">
        <v>2556116</v>
      </c>
      <c r="I47" s="8">
        <v>16650511</v>
      </c>
      <c r="J47" s="21">
        <f t="shared" si="0"/>
        <v>116.3078245084777</v>
      </c>
      <c r="K47" s="21">
        <f t="shared" si="1"/>
        <v>117.76347779321267</v>
      </c>
    </row>
    <row r="48" spans="1:11" ht="15">
      <c r="A48" s="2">
        <v>40848</v>
      </c>
      <c r="B48" s="8">
        <v>10984191</v>
      </c>
      <c r="C48" s="8">
        <v>3021556</v>
      </c>
      <c r="D48" s="8">
        <v>2543634</v>
      </c>
      <c r="E48" s="8">
        <v>16549381</v>
      </c>
      <c r="F48" s="8">
        <v>11078614</v>
      </c>
      <c r="G48" s="8">
        <v>3042339</v>
      </c>
      <c r="H48" s="8">
        <v>2543054</v>
      </c>
      <c r="I48" s="8">
        <v>16631519</v>
      </c>
      <c r="J48" s="21">
        <f t="shared" si="0"/>
        <v>115.39246654940123</v>
      </c>
      <c r="K48" s="21">
        <f t="shared" si="1"/>
        <v>117.62915374932908</v>
      </c>
    </row>
    <row r="49" spans="1:11" ht="15">
      <c r="A49" s="2">
        <v>40878</v>
      </c>
      <c r="B49" s="8">
        <v>11030939</v>
      </c>
      <c r="C49" s="8">
        <v>3002517</v>
      </c>
      <c r="D49" s="8">
        <v>2554200</v>
      </c>
      <c r="E49" s="8">
        <v>16587656</v>
      </c>
      <c r="F49" s="8">
        <v>11174345</v>
      </c>
      <c r="G49" s="8">
        <v>3041706</v>
      </c>
      <c r="H49" s="8">
        <v>2542312</v>
      </c>
      <c r="I49" s="8">
        <v>16732069</v>
      </c>
      <c r="J49" s="21">
        <f t="shared" si="0"/>
        <v>115.65934339858237</v>
      </c>
      <c r="K49" s="21">
        <f t="shared" si="1"/>
        <v>118.34031016321376</v>
      </c>
    </row>
    <row r="50" spans="1:11" ht="15">
      <c r="A50" s="2">
        <v>40909</v>
      </c>
      <c r="B50" s="8">
        <v>10957242</v>
      </c>
      <c r="C50" s="8">
        <v>3039975</v>
      </c>
      <c r="D50" s="8">
        <v>2563237</v>
      </c>
      <c r="E50" s="8">
        <v>16560454</v>
      </c>
      <c r="F50" s="8">
        <v>11265455</v>
      </c>
      <c r="G50" s="8">
        <v>3068339</v>
      </c>
      <c r="H50" s="8">
        <v>2555118</v>
      </c>
      <c r="I50" s="8">
        <v>16868618</v>
      </c>
      <c r="J50" s="21">
        <f t="shared" si="0"/>
        <v>115.46967431820548</v>
      </c>
      <c r="K50" s="21">
        <f t="shared" si="1"/>
        <v>119.30607542586458</v>
      </c>
    </row>
    <row r="51" spans="1:11" ht="15">
      <c r="A51" s="2">
        <v>40940</v>
      </c>
      <c r="B51" s="8">
        <v>10845430</v>
      </c>
      <c r="C51" s="8">
        <v>3059708</v>
      </c>
      <c r="D51" s="8">
        <v>2576419</v>
      </c>
      <c r="E51" s="8">
        <v>16481557</v>
      </c>
      <c r="F51" s="8">
        <v>11299190</v>
      </c>
      <c r="G51" s="8">
        <v>3063832</v>
      </c>
      <c r="H51" s="8">
        <v>2568650</v>
      </c>
      <c r="I51" s="8">
        <v>16879679</v>
      </c>
      <c r="J51" s="21">
        <f t="shared" si="0"/>
        <v>114.91955589182155</v>
      </c>
      <c r="K51" s="21">
        <f t="shared" si="1"/>
        <v>119.38430616772413</v>
      </c>
    </row>
    <row r="52" spans="1:11" ht="15">
      <c r="A52" s="2">
        <v>40969</v>
      </c>
      <c r="B52" s="8">
        <v>11257343</v>
      </c>
      <c r="C52" s="8">
        <v>3068170</v>
      </c>
      <c r="D52" s="8">
        <v>2574644</v>
      </c>
      <c r="E52" s="8">
        <v>16900157</v>
      </c>
      <c r="F52" s="8">
        <v>11432161</v>
      </c>
      <c r="G52" s="8">
        <v>3048613</v>
      </c>
      <c r="H52" s="8">
        <v>2577222</v>
      </c>
      <c r="I52" s="8">
        <v>17056054</v>
      </c>
      <c r="J52" s="21">
        <f t="shared" si="0"/>
        <v>117.83829264080204</v>
      </c>
      <c r="K52" s="21">
        <f t="shared" si="1"/>
        <v>120.63174736612206</v>
      </c>
    </row>
    <row r="53" spans="1:11" ht="15">
      <c r="A53" s="2">
        <v>41000</v>
      </c>
      <c r="B53" s="8">
        <v>11521869</v>
      </c>
      <c r="C53" s="8">
        <v>3058583</v>
      </c>
      <c r="D53" s="8">
        <v>2569269</v>
      </c>
      <c r="E53" s="8">
        <v>17149721</v>
      </c>
      <c r="F53" s="8">
        <v>11495066</v>
      </c>
      <c r="G53" s="8">
        <v>3031586</v>
      </c>
      <c r="H53" s="8">
        <v>2583388</v>
      </c>
      <c r="I53" s="8">
        <v>17139608</v>
      </c>
      <c r="J53" s="21">
        <f t="shared" si="0"/>
        <v>119.57840639623099</v>
      </c>
      <c r="K53" s="21">
        <f t="shared" si="1"/>
        <v>121.22269677443356</v>
      </c>
    </row>
    <row r="54" spans="1:11" ht="15">
      <c r="A54" s="2">
        <v>41030</v>
      </c>
      <c r="B54" s="8">
        <v>11820778</v>
      </c>
      <c r="C54" s="8">
        <v>3044795</v>
      </c>
      <c r="D54" s="8">
        <v>2574350</v>
      </c>
      <c r="E54" s="8">
        <v>17439923</v>
      </c>
      <c r="F54" s="8">
        <v>11607017</v>
      </c>
      <c r="G54" s="8">
        <v>3016058</v>
      </c>
      <c r="H54" s="8">
        <v>2594408</v>
      </c>
      <c r="I54" s="8">
        <v>17275519</v>
      </c>
      <c r="J54" s="21">
        <f t="shared" si="0"/>
        <v>121.60187329070695</v>
      </c>
      <c r="K54" s="21">
        <f t="shared" si="1"/>
        <v>122.18394967714347</v>
      </c>
    </row>
    <row r="55" spans="1:11" ht="15">
      <c r="A55" s="2">
        <v>41061</v>
      </c>
      <c r="B55" s="8">
        <v>12087084</v>
      </c>
      <c r="C55" s="8">
        <v>3040162</v>
      </c>
      <c r="D55" s="8">
        <v>2610813</v>
      </c>
      <c r="E55" s="8">
        <v>17738059</v>
      </c>
      <c r="F55" s="8">
        <v>11680816</v>
      </c>
      <c r="G55" s="8">
        <v>3019716</v>
      </c>
      <c r="H55" s="8">
        <v>2606055</v>
      </c>
      <c r="I55" s="8">
        <v>17377995</v>
      </c>
      <c r="J55" s="21">
        <f t="shared" si="0"/>
        <v>123.68066091467745</v>
      </c>
      <c r="K55" s="21">
        <f t="shared" si="1"/>
        <v>122.9087280428247</v>
      </c>
    </row>
    <row r="56" spans="1:11" ht="15">
      <c r="A56" s="2">
        <v>41091</v>
      </c>
      <c r="B56" s="8">
        <v>12107944</v>
      </c>
      <c r="C56" s="8">
        <v>3042931</v>
      </c>
      <c r="D56" s="8">
        <v>2613791</v>
      </c>
      <c r="E56" s="8">
        <v>17764666</v>
      </c>
      <c r="F56" s="8">
        <v>11753932</v>
      </c>
      <c r="G56" s="8">
        <v>3021797</v>
      </c>
      <c r="H56" s="8">
        <v>2616240</v>
      </c>
      <c r="I56" s="8">
        <v>17434577</v>
      </c>
      <c r="J56" s="21">
        <f t="shared" si="0"/>
        <v>123.866181288973</v>
      </c>
      <c r="K56" s="21">
        <f t="shared" si="1"/>
        <v>123.3089135446688</v>
      </c>
    </row>
    <row r="57" spans="1:11" ht="15">
      <c r="A57" s="2">
        <v>41122</v>
      </c>
      <c r="B57" s="8">
        <v>11716148</v>
      </c>
      <c r="C57" s="8">
        <v>3038438</v>
      </c>
      <c r="D57" s="8">
        <v>2600540</v>
      </c>
      <c r="E57" s="8">
        <v>17355126</v>
      </c>
      <c r="F57" s="8">
        <v>11722349</v>
      </c>
      <c r="G57" s="8">
        <v>3030455</v>
      </c>
      <c r="H57" s="8">
        <v>2618981</v>
      </c>
      <c r="I57" s="8">
        <v>17319752</v>
      </c>
      <c r="J57" s="21">
        <f t="shared" si="0"/>
        <v>121.01061643427289</v>
      </c>
      <c r="K57" s="21">
        <f t="shared" si="1"/>
        <v>122.49679484527238</v>
      </c>
    </row>
    <row r="58" spans="1:11" ht="15">
      <c r="A58" s="2">
        <v>41153</v>
      </c>
      <c r="B58" s="8">
        <v>12069085</v>
      </c>
      <c r="C58" s="8">
        <v>3035071</v>
      </c>
      <c r="D58" s="8">
        <v>2613470</v>
      </c>
      <c r="E58" s="8">
        <v>17717626</v>
      </c>
      <c r="F58" s="8">
        <v>11893464</v>
      </c>
      <c r="G58" s="8">
        <v>3041854</v>
      </c>
      <c r="H58" s="8">
        <v>2617738</v>
      </c>
      <c r="I58" s="8">
        <v>17548269</v>
      </c>
      <c r="J58" s="21">
        <f t="shared" si="0"/>
        <v>123.53818946701398</v>
      </c>
      <c r="K58" s="21">
        <f t="shared" si="1"/>
        <v>124.11301891520463</v>
      </c>
    </row>
    <row r="59" spans="1:11" ht="15">
      <c r="A59" s="2">
        <v>41183</v>
      </c>
      <c r="B59" s="8">
        <v>11743906</v>
      </c>
      <c r="C59" s="8">
        <v>3013973</v>
      </c>
      <c r="D59" s="8">
        <v>2688851</v>
      </c>
      <c r="E59" s="8">
        <v>17446730</v>
      </c>
      <c r="F59" s="8">
        <v>11844404</v>
      </c>
      <c r="G59" s="8">
        <v>3024958</v>
      </c>
      <c r="H59" s="8">
        <v>2668212</v>
      </c>
      <c r="I59" s="8">
        <v>17486156</v>
      </c>
      <c r="J59" s="21">
        <f t="shared" si="0"/>
        <v>121.64933588280039</v>
      </c>
      <c r="K59" s="21">
        <f t="shared" si="1"/>
        <v>123.67371450609852</v>
      </c>
    </row>
    <row r="60" spans="1:11" ht="15">
      <c r="A60" s="2">
        <v>41214</v>
      </c>
      <c r="B60" s="8">
        <v>11996881</v>
      </c>
      <c r="C60" s="8">
        <v>3004914</v>
      </c>
      <c r="D60" s="8">
        <v>2622715</v>
      </c>
      <c r="E60" s="8">
        <v>17624510</v>
      </c>
      <c r="F60" s="8">
        <v>12009084</v>
      </c>
      <c r="G60" s="8">
        <v>3026035</v>
      </c>
      <c r="H60" s="8">
        <v>2622928</v>
      </c>
      <c r="I60" s="8">
        <v>17684921</v>
      </c>
      <c r="J60" s="21">
        <f t="shared" si="0"/>
        <v>122.88892742420924</v>
      </c>
      <c r="K60" s="21">
        <f t="shared" si="1"/>
        <v>125.0795126622973</v>
      </c>
    </row>
    <row r="61" spans="1:11" ht="15">
      <c r="A61" s="2">
        <v>41244</v>
      </c>
      <c r="B61" s="8">
        <v>11939620</v>
      </c>
      <c r="C61" s="8">
        <v>2967357</v>
      </c>
      <c r="D61" s="8">
        <v>2662608</v>
      </c>
      <c r="E61" s="8">
        <v>17569585</v>
      </c>
      <c r="F61" s="8">
        <v>12036125</v>
      </c>
      <c r="G61" s="8">
        <v>3008790</v>
      </c>
      <c r="H61" s="8">
        <v>2641211</v>
      </c>
      <c r="I61" s="8">
        <v>17713369</v>
      </c>
      <c r="J61" s="21">
        <f t="shared" si="0"/>
        <v>122.50595653090357</v>
      </c>
      <c r="K61" s="21">
        <f t="shared" si="1"/>
        <v>125.28071582154338</v>
      </c>
    </row>
    <row r="62" spans="1:11" ht="15">
      <c r="A62" s="2">
        <v>41275</v>
      </c>
      <c r="B62" s="8">
        <v>11818115</v>
      </c>
      <c r="C62" s="8">
        <v>2963719</v>
      </c>
      <c r="D62" s="8">
        <v>2667984</v>
      </c>
      <c r="E62" s="8">
        <v>17449818</v>
      </c>
      <c r="F62" s="8">
        <v>12075122</v>
      </c>
      <c r="G62" s="8">
        <v>2999072</v>
      </c>
      <c r="H62" s="8">
        <v>2649067</v>
      </c>
      <c r="I62" s="8">
        <v>17749756</v>
      </c>
      <c r="J62" s="21">
        <f t="shared" si="0"/>
        <v>121.6708673187317</v>
      </c>
      <c r="K62" s="21">
        <f t="shared" si="1"/>
        <v>125.53806886412937</v>
      </c>
    </row>
    <row r="63" spans="1:11" ht="15">
      <c r="A63" s="2">
        <v>41306</v>
      </c>
      <c r="B63" s="8">
        <v>11748042</v>
      </c>
      <c r="C63" s="8">
        <v>2969232</v>
      </c>
      <c r="D63" s="8">
        <v>2670744</v>
      </c>
      <c r="E63" s="8">
        <v>17388018</v>
      </c>
      <c r="F63" s="8">
        <v>12126734</v>
      </c>
      <c r="G63" s="8">
        <v>2979853</v>
      </c>
      <c r="H63" s="8">
        <v>2656856</v>
      </c>
      <c r="I63" s="8">
        <v>17748087</v>
      </c>
      <c r="J63" s="21">
        <f t="shared" si="0"/>
        <v>121.23995969549472</v>
      </c>
      <c r="K63" s="21">
        <f t="shared" si="1"/>
        <v>125.52626458710527</v>
      </c>
    </row>
    <row r="64" spans="1:11" ht="15">
      <c r="A64" s="2">
        <v>41334</v>
      </c>
      <c r="B64" s="8">
        <v>12030850</v>
      </c>
      <c r="C64" s="8">
        <v>2973096</v>
      </c>
      <c r="D64" s="8">
        <v>2651342</v>
      </c>
      <c r="E64" s="8">
        <v>17655288</v>
      </c>
      <c r="F64" s="8">
        <v>12171651</v>
      </c>
      <c r="G64" s="8">
        <v>2954846</v>
      </c>
      <c r="H64" s="8">
        <v>2650567</v>
      </c>
      <c r="I64" s="8">
        <v>17782042</v>
      </c>
      <c r="J64" s="21">
        <f t="shared" si="0"/>
        <v>123.10353057676566</v>
      </c>
      <c r="K64" s="21">
        <f t="shared" si="1"/>
        <v>125.76641690966575</v>
      </c>
    </row>
    <row r="65" spans="1:11" ht="15">
      <c r="A65" s="2">
        <v>41365</v>
      </c>
      <c r="B65" s="8">
        <v>12262422</v>
      </c>
      <c r="C65" s="8">
        <v>2976760</v>
      </c>
      <c r="D65" s="8">
        <v>2649513</v>
      </c>
      <c r="E65" s="8">
        <v>17888695</v>
      </c>
      <c r="F65" s="8">
        <v>12240814</v>
      </c>
      <c r="G65" s="8">
        <v>2953019</v>
      </c>
      <c r="H65" s="8">
        <v>2662415</v>
      </c>
      <c r="I65" s="8">
        <v>17873852</v>
      </c>
      <c r="J65" s="21">
        <f t="shared" si="0"/>
        <v>124.73098778739464</v>
      </c>
      <c r="K65" s="21">
        <f t="shared" si="1"/>
        <v>126.41575823595865</v>
      </c>
    </row>
    <row r="66" spans="1:11" ht="15">
      <c r="A66" s="2">
        <v>41395</v>
      </c>
      <c r="B66" s="8">
        <v>12354071</v>
      </c>
      <c r="C66" s="8">
        <v>2981302</v>
      </c>
      <c r="D66" s="8">
        <v>2650756</v>
      </c>
      <c r="E66" s="8">
        <v>17986129</v>
      </c>
      <c r="F66" s="8">
        <v>12259021</v>
      </c>
      <c r="G66" s="8">
        <v>2953171</v>
      </c>
      <c r="H66" s="8">
        <v>2671745</v>
      </c>
      <c r="I66" s="8">
        <v>17853589</v>
      </c>
      <c r="J66" s="21">
        <f t="shared" si="0"/>
        <v>125.41035758290387</v>
      </c>
      <c r="K66" s="21">
        <f t="shared" si="1"/>
        <v>126.27244483551563</v>
      </c>
    </row>
    <row r="67" spans="1:11" ht="15">
      <c r="A67" s="2">
        <v>41426</v>
      </c>
      <c r="B67" s="8">
        <v>12561253</v>
      </c>
      <c r="C67" s="8">
        <v>2974355</v>
      </c>
      <c r="D67" s="8">
        <v>2663305</v>
      </c>
      <c r="E67" s="8">
        <v>18198913</v>
      </c>
      <c r="F67" s="8">
        <v>12316884</v>
      </c>
      <c r="G67" s="8">
        <v>2950570</v>
      </c>
      <c r="H67" s="8">
        <v>2666149</v>
      </c>
      <c r="I67" s="8">
        <v>17881341</v>
      </c>
      <c r="J67" s="21">
        <f t="shared" si="0"/>
        <v>126.89401854896948</v>
      </c>
      <c r="K67" s="21">
        <f t="shared" si="1"/>
        <v>126.46872542028072</v>
      </c>
    </row>
    <row r="68" spans="1:11" ht="15">
      <c r="A68" s="2">
        <v>41456</v>
      </c>
      <c r="B68" s="8">
        <v>12615267</v>
      </c>
      <c r="C68" s="8">
        <v>2970694</v>
      </c>
      <c r="D68" s="8">
        <v>2668898</v>
      </c>
      <c r="E68" s="8">
        <v>18254859</v>
      </c>
      <c r="F68" s="8">
        <v>12364080</v>
      </c>
      <c r="G68" s="8">
        <v>2943690</v>
      </c>
      <c r="H68" s="8">
        <v>2679631</v>
      </c>
      <c r="I68" s="8">
        <v>17946804</v>
      </c>
      <c r="J68" s="21">
        <f t="shared" si="0"/>
        <v>127.2841084824584</v>
      </c>
      <c r="K68" s="21">
        <f t="shared" si="1"/>
        <v>126.93172325540884</v>
      </c>
    </row>
    <row r="69" spans="1:11" ht="15">
      <c r="A69" s="2">
        <v>41487</v>
      </c>
      <c r="B69" s="8">
        <v>12542642</v>
      </c>
      <c r="C69" s="8">
        <v>2931681</v>
      </c>
      <c r="D69" s="8">
        <v>2663081</v>
      </c>
      <c r="E69" s="8">
        <v>18137404</v>
      </c>
      <c r="F69" s="8">
        <v>12472175</v>
      </c>
      <c r="G69" s="8">
        <v>2918525</v>
      </c>
      <c r="H69" s="8">
        <v>2691289</v>
      </c>
      <c r="I69" s="8">
        <v>18093503</v>
      </c>
      <c r="J69" s="21">
        <f t="shared" si="0"/>
        <v>126.46513995677398</v>
      </c>
      <c r="K69" s="21">
        <f t="shared" si="1"/>
        <v>127.96927606257414</v>
      </c>
    </row>
    <row r="70" spans="1:11" ht="15">
      <c r="A70" s="2">
        <v>41518</v>
      </c>
      <c r="B70" s="8">
        <v>12679379</v>
      </c>
      <c r="C70" s="8">
        <v>2883080</v>
      </c>
      <c r="D70" s="8">
        <v>2707070</v>
      </c>
      <c r="E70" s="8">
        <v>18269529</v>
      </c>
      <c r="F70" s="8">
        <v>12479671</v>
      </c>
      <c r="G70" s="8">
        <v>2886078</v>
      </c>
      <c r="H70" s="8">
        <v>2717107</v>
      </c>
      <c r="I70" s="8">
        <v>18089972</v>
      </c>
      <c r="J70" s="21">
        <f t="shared" si="0"/>
        <v>127.38639674836271</v>
      </c>
      <c r="K70" s="21">
        <f t="shared" si="1"/>
        <v>127.94430248428048</v>
      </c>
    </row>
    <row r="71" spans="1:11" ht="15">
      <c r="A71" s="2">
        <v>41548</v>
      </c>
      <c r="B71" s="8">
        <v>12412998</v>
      </c>
      <c r="C71" s="8">
        <v>2856746</v>
      </c>
      <c r="D71" s="8">
        <v>2756891</v>
      </c>
      <c r="E71" s="8">
        <v>18026635</v>
      </c>
      <c r="F71" s="8">
        <v>12535811</v>
      </c>
      <c r="G71" s="8">
        <v>2864949</v>
      </c>
      <c r="H71" s="8">
        <v>2738869</v>
      </c>
      <c r="I71" s="8">
        <v>18116585</v>
      </c>
      <c r="J71" s="21">
        <f t="shared" si="0"/>
        <v>125.69279033673617</v>
      </c>
      <c r="K71" s="21">
        <f t="shared" si="1"/>
        <v>128.13252730419805</v>
      </c>
    </row>
    <row r="72" spans="1:11" ht="15">
      <c r="A72" s="2">
        <v>41579</v>
      </c>
      <c r="B72" s="8">
        <v>12557625</v>
      </c>
      <c r="C72" s="8">
        <v>2800861</v>
      </c>
      <c r="D72" s="8">
        <v>2766055</v>
      </c>
      <c r="E72" s="8">
        <v>18124541</v>
      </c>
      <c r="F72" s="8">
        <v>12575283</v>
      </c>
      <c r="G72" s="8">
        <v>2822347</v>
      </c>
      <c r="H72" s="8">
        <v>2765382</v>
      </c>
      <c r="I72" s="8">
        <v>18193870</v>
      </c>
      <c r="J72" s="21">
        <f t="shared" si="0"/>
        <v>126.37545120664942</v>
      </c>
      <c r="K72" s="21">
        <f t="shared" si="1"/>
        <v>128.6791381788582</v>
      </c>
    </row>
    <row r="73" spans="1:11" ht="15">
      <c r="A73" s="2">
        <v>41609</v>
      </c>
      <c r="B73" s="8">
        <v>12484113</v>
      </c>
      <c r="C73" s="8">
        <v>2760917</v>
      </c>
      <c r="D73" s="8">
        <v>2823400</v>
      </c>
      <c r="E73" s="8">
        <v>18068430</v>
      </c>
      <c r="F73" s="8">
        <v>12616456</v>
      </c>
      <c r="G73" s="8">
        <v>2802300</v>
      </c>
      <c r="H73" s="8">
        <v>2793932</v>
      </c>
      <c r="I73" s="8">
        <v>18239000</v>
      </c>
      <c r="J73" s="21">
        <f t="shared" si="0"/>
        <v>125.98421079164214</v>
      </c>
      <c r="K73" s="21">
        <f t="shared" si="1"/>
        <v>128.99832752702943</v>
      </c>
    </row>
    <row r="74" spans="1:11" ht="15">
      <c r="A74" s="2">
        <v>41640</v>
      </c>
      <c r="B74" s="8">
        <v>12447958</v>
      </c>
      <c r="C74" s="8">
        <v>2720965</v>
      </c>
      <c r="D74" s="8">
        <v>2838873</v>
      </c>
      <c r="E74" s="8">
        <f>SUM(B74:D74)</f>
        <v>18007796</v>
      </c>
      <c r="F74" s="8">
        <v>12674193</v>
      </c>
      <c r="G74" s="8">
        <v>2760469</v>
      </c>
      <c r="H74" s="8">
        <v>2811970</v>
      </c>
      <c r="I74" s="8">
        <v>18318478</v>
      </c>
      <c r="J74" s="21">
        <f t="shared" si="0"/>
        <v>125.56143323780154</v>
      </c>
      <c r="K74" s="21">
        <f t="shared" si="1"/>
        <v>129.56044875490338</v>
      </c>
    </row>
    <row r="75" spans="1:11" ht="15">
      <c r="A75" s="2">
        <v>41671</v>
      </c>
      <c r="B75" s="8">
        <v>12486017</v>
      </c>
      <c r="C75" s="8">
        <v>2855300</v>
      </c>
      <c r="D75" s="8">
        <v>2836699</v>
      </c>
      <c r="E75" s="8">
        <f>SUM(B75:D75)</f>
        <v>18178016</v>
      </c>
      <c r="F75" s="8">
        <v>12740276</v>
      </c>
      <c r="G75" s="8">
        <v>2870350</v>
      </c>
      <c r="H75" s="8">
        <v>2818908</v>
      </c>
      <c r="I75" s="8">
        <v>18482640</v>
      </c>
      <c r="J75" s="21">
        <f t="shared" si="0"/>
        <v>126.74831180782414</v>
      </c>
      <c r="K75" s="21">
        <f t="shared" si="1"/>
        <v>130.721511501956</v>
      </c>
    </row>
    <row r="76" spans="1:11" s="3" customFormat="1" ht="15">
      <c r="A76" s="2">
        <v>41699</v>
      </c>
      <c r="B76" s="8">
        <v>12700185</v>
      </c>
      <c r="C76" s="8">
        <v>2871284</v>
      </c>
      <c r="D76" s="8">
        <v>2849623</v>
      </c>
      <c r="E76" s="8">
        <v>18421092</v>
      </c>
      <c r="F76" s="8">
        <v>12781178</v>
      </c>
      <c r="G76" s="8">
        <v>2851797</v>
      </c>
      <c r="H76" s="8">
        <v>2844159</v>
      </c>
      <c r="I76" s="8">
        <v>18509169</v>
      </c>
      <c r="J76" s="21">
        <f>(E76/$E$11)*100</f>
        <v>128.44318723542847</v>
      </c>
      <c r="K76" s="21">
        <f>I76/$I$11*100</f>
        <v>130.9091422180569</v>
      </c>
    </row>
    <row r="77" spans="1:11" ht="15.75" thickBot="1">
      <c r="A77" s="6">
        <v>41730</v>
      </c>
      <c r="B77" s="1">
        <v>12868737</v>
      </c>
      <c r="C77" s="1">
        <v>2815090</v>
      </c>
      <c r="D77" s="1">
        <v>2844868</v>
      </c>
      <c r="E77" s="1">
        <v>18528695</v>
      </c>
      <c r="F77" s="1">
        <v>12824955</v>
      </c>
      <c r="G77" s="1">
        <v>2793137</v>
      </c>
      <c r="H77" s="1">
        <v>2855837</v>
      </c>
      <c r="I77" s="1">
        <v>18510158</v>
      </c>
      <c r="J77" s="64">
        <f t="shared" si="0"/>
        <v>129.19346155554445</v>
      </c>
      <c r="K77" s="64">
        <f t="shared" si="1"/>
        <v>130.91613708323175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J89"/>
  <sheetViews>
    <sheetView zoomScalePageLayoutView="0" workbookViewId="0" topLeftCell="A1">
      <pane ySplit="1" topLeftCell="A3" activePane="bottomLeft" state="frozen"/>
      <selection pane="topLeft" activeCell="A1" sqref="A1"/>
      <selection pane="bottomLeft" activeCell="M7" sqref="M7"/>
    </sheetView>
  </sheetViews>
  <sheetFormatPr defaultColWidth="9.140625" defaultRowHeight="15"/>
  <cols>
    <col min="1" max="1" width="11.8515625" style="27" customWidth="1"/>
    <col min="2" max="2" width="16.421875" style="27" bestFit="1" customWidth="1"/>
    <col min="3" max="5" width="12.00390625" style="27" bestFit="1" customWidth="1"/>
    <col min="6" max="6" width="19.28125" style="27" customWidth="1"/>
    <col min="7" max="7" width="18.140625" style="27" customWidth="1"/>
    <col min="8" max="8" width="30.421875" style="27" customWidth="1"/>
    <col min="9" max="9" width="27.421875" style="27" customWidth="1"/>
    <col min="10" max="10" width="22.28125" style="27" customWidth="1"/>
    <col min="11" max="16384" width="9.140625" style="27" customWidth="1"/>
  </cols>
  <sheetData>
    <row r="1" spans="1:10" ht="75.75" thickBot="1">
      <c r="A1" s="81" t="s">
        <v>270</v>
      </c>
      <c r="B1" s="82" t="s">
        <v>271</v>
      </c>
      <c r="C1" s="7">
        <v>41365</v>
      </c>
      <c r="D1" s="7">
        <v>41699</v>
      </c>
      <c r="E1" s="7">
        <v>41730</v>
      </c>
      <c r="F1" s="91" t="s">
        <v>290</v>
      </c>
      <c r="G1" s="91" t="s">
        <v>288</v>
      </c>
      <c r="H1" s="92" t="s">
        <v>289</v>
      </c>
      <c r="I1" s="92" t="s">
        <v>291</v>
      </c>
      <c r="J1" s="4" t="s">
        <v>280</v>
      </c>
    </row>
    <row r="2" spans="1:10" ht="15">
      <c r="A2" s="83">
        <v>1</v>
      </c>
      <c r="B2" s="84" t="s">
        <v>0</v>
      </c>
      <c r="C2" s="12">
        <v>57819</v>
      </c>
      <c r="D2" s="12">
        <v>62725</v>
      </c>
      <c r="E2" s="12">
        <v>62493</v>
      </c>
      <c r="F2" s="17">
        <f>E2/4a_province!$E$2</f>
        <v>0.22739114930901735</v>
      </c>
      <c r="G2" s="18">
        <f aca="true" t="shared" si="0" ref="G2:G33">E2/$E$83</f>
        <v>0.01880170672430361</v>
      </c>
      <c r="H2" s="18">
        <f aca="true" t="shared" si="1" ref="H2:H33">(E2-C2)/C2</f>
        <v>0.0808384787007731</v>
      </c>
      <c r="I2" s="12">
        <f aca="true" t="shared" si="2" ref="I2:I33">E2-C2</f>
        <v>4674</v>
      </c>
      <c r="J2" s="13">
        <f aca="true" t="shared" si="3" ref="J2:J33">I2/$I$83</f>
        <v>0.019640058323493696</v>
      </c>
    </row>
    <row r="3" spans="1:10" ht="15">
      <c r="A3" s="85">
        <v>2</v>
      </c>
      <c r="B3" s="86" t="s">
        <v>1</v>
      </c>
      <c r="C3" s="12">
        <v>7168</v>
      </c>
      <c r="D3" s="12">
        <v>7585</v>
      </c>
      <c r="E3" s="12">
        <v>7356</v>
      </c>
      <c r="F3" s="17">
        <f>E3/4a_province!E3</f>
        <v>0.1716045350627537</v>
      </c>
      <c r="G3" s="18">
        <f t="shared" si="0"/>
        <v>0.002213133545580743</v>
      </c>
      <c r="H3" s="18">
        <f t="shared" si="1"/>
        <v>0.026227678571428572</v>
      </c>
      <c r="I3" s="12">
        <f t="shared" si="2"/>
        <v>188</v>
      </c>
      <c r="J3" s="13">
        <f t="shared" si="3"/>
        <v>0.0007899723929860536</v>
      </c>
    </row>
    <row r="4" spans="1:10" ht="15">
      <c r="A4" s="85">
        <v>3</v>
      </c>
      <c r="B4" s="86" t="s">
        <v>2</v>
      </c>
      <c r="C4" s="12">
        <v>13463</v>
      </c>
      <c r="D4" s="12">
        <v>14406</v>
      </c>
      <c r="E4" s="12">
        <v>14430</v>
      </c>
      <c r="F4" s="17">
        <f>E4/4a_province!E4</f>
        <v>0.1835340803581649</v>
      </c>
      <c r="G4" s="18">
        <f t="shared" si="0"/>
        <v>0.004341424288027477</v>
      </c>
      <c r="H4" s="18">
        <f t="shared" si="1"/>
        <v>0.07182648740993836</v>
      </c>
      <c r="I4" s="12">
        <f t="shared" si="2"/>
        <v>967</v>
      </c>
      <c r="J4" s="13">
        <f t="shared" si="3"/>
        <v>0.00406331544690167</v>
      </c>
    </row>
    <row r="5" spans="1:10" ht="15">
      <c r="A5" s="85">
        <v>4</v>
      </c>
      <c r="B5" s="86" t="s">
        <v>3</v>
      </c>
      <c r="C5" s="12">
        <v>2876</v>
      </c>
      <c r="D5" s="12">
        <v>2556</v>
      </c>
      <c r="E5" s="12">
        <v>2540</v>
      </c>
      <c r="F5" s="17">
        <f>E5/4a_province!E5</f>
        <v>0.1254692748468682</v>
      </c>
      <c r="G5" s="18">
        <f t="shared" si="0"/>
        <v>0.0007641869502141228</v>
      </c>
      <c r="H5" s="18">
        <f t="shared" si="1"/>
        <v>-0.1168289290681502</v>
      </c>
      <c r="I5" s="12">
        <f t="shared" si="2"/>
        <v>-336</v>
      </c>
      <c r="J5" s="13">
        <f t="shared" si="3"/>
        <v>-0.001411865553421883</v>
      </c>
    </row>
    <row r="6" spans="1:10" ht="15">
      <c r="A6" s="85">
        <v>5</v>
      </c>
      <c r="B6" s="86" t="s">
        <v>4</v>
      </c>
      <c r="C6" s="12">
        <v>6713</v>
      </c>
      <c r="D6" s="12">
        <v>7586</v>
      </c>
      <c r="E6" s="12">
        <v>7650</v>
      </c>
      <c r="F6" s="17">
        <f>E6/4a_province!E6</f>
        <v>0.2086515382936941</v>
      </c>
      <c r="G6" s="18">
        <f t="shared" si="0"/>
        <v>0.0023015866807630076</v>
      </c>
      <c r="H6" s="18">
        <f t="shared" si="1"/>
        <v>0.1395799195590645</v>
      </c>
      <c r="I6" s="12">
        <f t="shared" si="2"/>
        <v>937</v>
      </c>
      <c r="J6" s="13">
        <f t="shared" si="3"/>
        <v>0.003937256022489001</v>
      </c>
    </row>
    <row r="7" spans="1:10" ht="15">
      <c r="A7" s="85">
        <v>6</v>
      </c>
      <c r="B7" s="86" t="s">
        <v>5</v>
      </c>
      <c r="C7" s="12">
        <v>281716</v>
      </c>
      <c r="D7" s="12">
        <v>292988</v>
      </c>
      <c r="E7" s="12">
        <v>294099</v>
      </c>
      <c r="F7" s="17">
        <f>E7/4a_province!E7</f>
        <v>0.275819089822044</v>
      </c>
      <c r="G7" s="18">
        <f t="shared" si="0"/>
        <v>0.08848292042166271</v>
      </c>
      <c r="H7" s="18">
        <f t="shared" si="1"/>
        <v>0.043955614874554516</v>
      </c>
      <c r="I7" s="12">
        <f t="shared" si="2"/>
        <v>12383</v>
      </c>
      <c r="J7" s="13">
        <f t="shared" si="3"/>
        <v>0.05203312841673565</v>
      </c>
    </row>
    <row r="8" spans="1:10" ht="15">
      <c r="A8" s="85">
        <v>7</v>
      </c>
      <c r="B8" s="86" t="s">
        <v>6</v>
      </c>
      <c r="C8" s="12">
        <v>131853</v>
      </c>
      <c r="D8" s="12">
        <v>129008</v>
      </c>
      <c r="E8" s="12">
        <v>146808</v>
      </c>
      <c r="F8" s="17">
        <f>E8/4a_province!E8</f>
        <v>0.2769690520930022</v>
      </c>
      <c r="G8" s="18">
        <f t="shared" si="0"/>
        <v>0.04416880227836021</v>
      </c>
      <c r="H8" s="18">
        <f t="shared" si="1"/>
        <v>0.11342176514755069</v>
      </c>
      <c r="I8" s="12">
        <f t="shared" si="2"/>
        <v>14955</v>
      </c>
      <c r="J8" s="13">
        <f t="shared" si="3"/>
        <v>0.06284062306971507</v>
      </c>
    </row>
    <row r="9" spans="1:10" ht="15">
      <c r="A9" s="85">
        <v>8</v>
      </c>
      <c r="B9" s="86" t="s">
        <v>7</v>
      </c>
      <c r="C9" s="12">
        <v>4235</v>
      </c>
      <c r="D9" s="12">
        <v>4388</v>
      </c>
      <c r="E9" s="12">
        <v>4016</v>
      </c>
      <c r="F9" s="17">
        <f>E9/4a_province!E9</f>
        <v>0.17619444566314219</v>
      </c>
      <c r="G9" s="18">
        <f t="shared" si="0"/>
        <v>0.0012082577921495737</v>
      </c>
      <c r="H9" s="18">
        <f t="shared" si="1"/>
        <v>-0.051711924439197164</v>
      </c>
      <c r="I9" s="12">
        <f t="shared" si="2"/>
        <v>-219</v>
      </c>
      <c r="J9" s="13">
        <f t="shared" si="3"/>
        <v>-0.0009202337982124774</v>
      </c>
    </row>
    <row r="10" spans="1:10" ht="15">
      <c r="A10" s="85">
        <v>9</v>
      </c>
      <c r="B10" s="86" t="s">
        <v>8</v>
      </c>
      <c r="C10" s="12">
        <v>34210</v>
      </c>
      <c r="D10" s="12">
        <v>36745</v>
      </c>
      <c r="E10" s="12">
        <v>37778</v>
      </c>
      <c r="F10" s="17">
        <f>E10/4a_province!E10</f>
        <v>0.2816605281600883</v>
      </c>
      <c r="G10" s="18">
        <f t="shared" si="0"/>
        <v>0.01136592700991698</v>
      </c>
      <c r="H10" s="18">
        <f t="shared" si="1"/>
        <v>0.10429698918444899</v>
      </c>
      <c r="I10" s="12">
        <f t="shared" si="2"/>
        <v>3568</v>
      </c>
      <c r="J10" s="13">
        <f t="shared" si="3"/>
        <v>0.014992667543479997</v>
      </c>
    </row>
    <row r="11" spans="1:10" ht="15">
      <c r="A11" s="85">
        <v>10</v>
      </c>
      <c r="B11" s="86" t="s">
        <v>9</v>
      </c>
      <c r="C11" s="12">
        <v>32610</v>
      </c>
      <c r="D11" s="12">
        <v>35030</v>
      </c>
      <c r="E11" s="12">
        <v>35416</v>
      </c>
      <c r="F11" s="17">
        <f>E11/4a_province!E11</f>
        <v>0.24479019069802804</v>
      </c>
      <c r="G11" s="18">
        <f t="shared" si="0"/>
        <v>0.01065529331841865</v>
      </c>
      <c r="H11" s="18">
        <f t="shared" si="1"/>
        <v>0.08604722477767555</v>
      </c>
      <c r="I11" s="12">
        <f t="shared" si="2"/>
        <v>2806</v>
      </c>
      <c r="J11" s="13">
        <f t="shared" si="3"/>
        <v>0.011790758163398226</v>
      </c>
    </row>
    <row r="12" spans="1:10" ht="15">
      <c r="A12" s="85">
        <v>11</v>
      </c>
      <c r="B12" s="86" t="s">
        <v>10</v>
      </c>
      <c r="C12" s="12">
        <v>8670</v>
      </c>
      <c r="D12" s="12">
        <v>9641</v>
      </c>
      <c r="E12" s="12">
        <v>9722</v>
      </c>
      <c r="F12" s="17">
        <f>E12/4a_province!E12</f>
        <v>0.23603962319122074</v>
      </c>
      <c r="G12" s="18">
        <f t="shared" si="0"/>
        <v>0.002924970681095158</v>
      </c>
      <c r="H12" s="18">
        <f t="shared" si="1"/>
        <v>0.12133794694348328</v>
      </c>
      <c r="I12" s="12">
        <f t="shared" si="2"/>
        <v>1052</v>
      </c>
      <c r="J12" s="13">
        <f t="shared" si="3"/>
        <v>0.004420483816070896</v>
      </c>
    </row>
    <row r="13" spans="1:10" ht="15">
      <c r="A13" s="85">
        <v>12</v>
      </c>
      <c r="B13" s="86" t="s">
        <v>11</v>
      </c>
      <c r="C13" s="12">
        <v>2474</v>
      </c>
      <c r="D13" s="12">
        <v>2809</v>
      </c>
      <c r="E13" s="12">
        <v>2880</v>
      </c>
      <c r="F13" s="17">
        <f>E13/4a_province!E13</f>
        <v>0.1481405277506301</v>
      </c>
      <c r="G13" s="18">
        <f t="shared" si="0"/>
        <v>0.0008664796915813676</v>
      </c>
      <c r="H13" s="18">
        <f t="shared" si="1"/>
        <v>0.16410670978173</v>
      </c>
      <c r="I13" s="12">
        <f t="shared" si="2"/>
        <v>406</v>
      </c>
      <c r="J13" s="13">
        <f t="shared" si="3"/>
        <v>0.0017060042103847755</v>
      </c>
    </row>
    <row r="14" spans="1:10" ht="15">
      <c r="A14" s="85">
        <v>13</v>
      </c>
      <c r="B14" s="86" t="s">
        <v>12</v>
      </c>
      <c r="C14" s="12">
        <v>2119</v>
      </c>
      <c r="D14" s="12">
        <v>2183</v>
      </c>
      <c r="E14" s="12">
        <v>2166</v>
      </c>
      <c r="F14" s="17">
        <f>E14/4a_province!E14</f>
        <v>0.11713173264114211</v>
      </c>
      <c r="G14" s="18">
        <f t="shared" si="0"/>
        <v>0.0006516649347101535</v>
      </c>
      <c r="H14" s="18">
        <f t="shared" si="1"/>
        <v>0.022180273714016045</v>
      </c>
      <c r="I14" s="12">
        <f t="shared" si="2"/>
        <v>47</v>
      </c>
      <c r="J14" s="13">
        <f t="shared" si="3"/>
        <v>0.0001974930982465134</v>
      </c>
    </row>
    <row r="15" spans="1:10" ht="15">
      <c r="A15" s="85">
        <v>14</v>
      </c>
      <c r="B15" s="86" t="s">
        <v>13</v>
      </c>
      <c r="C15" s="12">
        <v>13940</v>
      </c>
      <c r="D15" s="12">
        <v>14335</v>
      </c>
      <c r="E15" s="12">
        <v>14342</v>
      </c>
      <c r="F15" s="17">
        <f>E15/4a_province!E15</f>
        <v>0.2756804551745348</v>
      </c>
      <c r="G15" s="18">
        <f t="shared" si="0"/>
        <v>0.004314948519673602</v>
      </c>
      <c r="H15" s="18">
        <f t="shared" si="1"/>
        <v>0.02883787661406026</v>
      </c>
      <c r="I15" s="12">
        <f t="shared" si="2"/>
        <v>402</v>
      </c>
      <c r="J15" s="13">
        <f t="shared" si="3"/>
        <v>0.001689196287129753</v>
      </c>
    </row>
    <row r="16" spans="1:10" ht="15">
      <c r="A16" s="85">
        <v>15</v>
      </c>
      <c r="B16" s="86" t="s">
        <v>14</v>
      </c>
      <c r="C16" s="12">
        <v>6739</v>
      </c>
      <c r="D16" s="12">
        <v>7560</v>
      </c>
      <c r="E16" s="12">
        <v>7676</v>
      </c>
      <c r="F16" s="17">
        <f>E16/4a_province!E16</f>
        <v>0.21758603095413573</v>
      </c>
      <c r="G16" s="18">
        <f t="shared" si="0"/>
        <v>0.0023094090668675615</v>
      </c>
      <c r="H16" s="18">
        <f t="shared" si="1"/>
        <v>0.13904140080130584</v>
      </c>
      <c r="I16" s="12">
        <f t="shared" si="2"/>
        <v>937</v>
      </c>
      <c r="J16" s="13">
        <f t="shared" si="3"/>
        <v>0.003937256022489001</v>
      </c>
    </row>
    <row r="17" spans="1:10" ht="15">
      <c r="A17" s="85">
        <v>16</v>
      </c>
      <c r="B17" s="86" t="s">
        <v>15</v>
      </c>
      <c r="C17" s="12">
        <v>160449</v>
      </c>
      <c r="D17" s="12">
        <v>172061</v>
      </c>
      <c r="E17" s="12">
        <v>173280</v>
      </c>
      <c r="F17" s="17">
        <f>E17/4a_province!E17</f>
        <v>0.28801420125424465</v>
      </c>
      <c r="G17" s="18">
        <f t="shared" si="0"/>
        <v>0.05213319477681228</v>
      </c>
      <c r="H17" s="18">
        <f t="shared" si="1"/>
        <v>0.0799693360507077</v>
      </c>
      <c r="I17" s="12">
        <f t="shared" si="2"/>
        <v>12831</v>
      </c>
      <c r="J17" s="13">
        <f t="shared" si="3"/>
        <v>0.05391561582129816</v>
      </c>
    </row>
    <row r="18" spans="1:10" ht="15">
      <c r="A18" s="85">
        <v>17</v>
      </c>
      <c r="B18" s="86" t="s">
        <v>16</v>
      </c>
      <c r="C18" s="12">
        <v>16410</v>
      </c>
      <c r="D18" s="12">
        <v>17214</v>
      </c>
      <c r="E18" s="12">
        <v>17420</v>
      </c>
      <c r="F18" s="17">
        <f>E18/4a_province!E18</f>
        <v>0.2509001872389457</v>
      </c>
      <c r="G18" s="18">
        <f t="shared" si="0"/>
        <v>0.005240998690051188</v>
      </c>
      <c r="H18" s="18">
        <f t="shared" si="1"/>
        <v>0.061547836684948204</v>
      </c>
      <c r="I18" s="12">
        <f t="shared" si="2"/>
        <v>1010</v>
      </c>
      <c r="J18" s="13">
        <f t="shared" si="3"/>
        <v>0.004244000621893161</v>
      </c>
    </row>
    <row r="19" spans="1:10" ht="15">
      <c r="A19" s="85">
        <v>18</v>
      </c>
      <c r="B19" s="86" t="s">
        <v>17</v>
      </c>
      <c r="C19" s="12">
        <v>4852</v>
      </c>
      <c r="D19" s="12">
        <v>4719</v>
      </c>
      <c r="E19" s="12">
        <v>5264</v>
      </c>
      <c r="F19" s="17">
        <f>E19/4a_province!E19</f>
        <v>0.2357261206394698</v>
      </c>
      <c r="G19" s="18">
        <f t="shared" si="0"/>
        <v>0.0015837323251681663</v>
      </c>
      <c r="H19" s="18">
        <f t="shared" si="1"/>
        <v>0.08491343775762572</v>
      </c>
      <c r="I19" s="12">
        <f t="shared" si="2"/>
        <v>412</v>
      </c>
      <c r="J19" s="13">
        <f t="shared" si="3"/>
        <v>0.001731216095267309</v>
      </c>
    </row>
    <row r="20" spans="1:10" ht="15">
      <c r="A20" s="85">
        <v>19</v>
      </c>
      <c r="B20" s="86" t="s">
        <v>18</v>
      </c>
      <c r="C20" s="12">
        <v>11160</v>
      </c>
      <c r="D20" s="12">
        <v>11687</v>
      </c>
      <c r="E20" s="12">
        <v>11783</v>
      </c>
      <c r="F20" s="17">
        <f>E20/4a_province!E20</f>
        <v>0.2176394532693018</v>
      </c>
      <c r="G20" s="18">
        <f t="shared" si="0"/>
        <v>0.0035450452103830744</v>
      </c>
      <c r="H20" s="18">
        <f t="shared" si="1"/>
        <v>0.05582437275985663</v>
      </c>
      <c r="I20" s="12">
        <f t="shared" si="2"/>
        <v>623</v>
      </c>
      <c r="J20" s="13">
        <f t="shared" si="3"/>
        <v>0.0026178340469697413</v>
      </c>
    </row>
    <row r="21" spans="1:10" ht="15">
      <c r="A21" s="85">
        <v>20</v>
      </c>
      <c r="B21" s="86" t="s">
        <v>19</v>
      </c>
      <c r="C21" s="12">
        <v>53141</v>
      </c>
      <c r="D21" s="12">
        <v>56577</v>
      </c>
      <c r="E21" s="12">
        <v>56663</v>
      </c>
      <c r="F21" s="17">
        <f>E21/4a_province!E21</f>
        <v>0.31592827592359246</v>
      </c>
      <c r="G21" s="18">
        <f t="shared" si="0"/>
        <v>0.017047687070859387</v>
      </c>
      <c r="H21" s="18">
        <f t="shared" si="1"/>
        <v>0.06627650966297209</v>
      </c>
      <c r="I21" s="12">
        <f t="shared" si="2"/>
        <v>3522</v>
      </c>
      <c r="J21" s="13">
        <f t="shared" si="3"/>
        <v>0.014799376426047239</v>
      </c>
    </row>
    <row r="22" spans="1:10" ht="15">
      <c r="A22" s="85">
        <v>21</v>
      </c>
      <c r="B22" s="86" t="s">
        <v>20</v>
      </c>
      <c r="C22" s="12">
        <v>17649</v>
      </c>
      <c r="D22" s="12">
        <v>17906</v>
      </c>
      <c r="E22" s="12">
        <v>17984</v>
      </c>
      <c r="F22" s="17">
        <f>E22/4a_province!E22</f>
        <v>0.15678889644470018</v>
      </c>
      <c r="G22" s="18">
        <f t="shared" si="0"/>
        <v>0.005410684296319206</v>
      </c>
      <c r="H22" s="18">
        <f t="shared" si="1"/>
        <v>0.018981245396339736</v>
      </c>
      <c r="I22" s="12">
        <f t="shared" si="2"/>
        <v>335</v>
      </c>
      <c r="J22" s="13">
        <f t="shared" si="3"/>
        <v>0.0014076635726081276</v>
      </c>
    </row>
    <row r="23" spans="1:10" ht="15">
      <c r="A23" s="85">
        <v>22</v>
      </c>
      <c r="B23" s="86" t="s">
        <v>21</v>
      </c>
      <c r="C23" s="12">
        <v>16527</v>
      </c>
      <c r="D23" s="12">
        <v>17948</v>
      </c>
      <c r="E23" s="12">
        <v>17982</v>
      </c>
      <c r="F23" s="17">
        <f>E23/4a_province!E23</f>
        <v>0.33057577763070817</v>
      </c>
      <c r="G23" s="18">
        <f t="shared" si="0"/>
        <v>0.005410082574311164</v>
      </c>
      <c r="H23" s="18">
        <f t="shared" si="1"/>
        <v>0.08803775639862044</v>
      </c>
      <c r="I23" s="12">
        <f t="shared" si="2"/>
        <v>1455</v>
      </c>
      <c r="J23" s="13">
        <f t="shared" si="3"/>
        <v>0.006113882084014404</v>
      </c>
    </row>
    <row r="24" spans="1:10" ht="15">
      <c r="A24" s="85">
        <v>23</v>
      </c>
      <c r="B24" s="86" t="s">
        <v>22</v>
      </c>
      <c r="C24" s="12">
        <v>8646</v>
      </c>
      <c r="D24" s="12">
        <v>9202</v>
      </c>
      <c r="E24" s="12">
        <v>9114</v>
      </c>
      <c r="F24" s="17">
        <f>E24/4a_province!E24</f>
        <v>0.15890506494638654</v>
      </c>
      <c r="G24" s="18">
        <f t="shared" si="0"/>
        <v>0.0027420471906502027</v>
      </c>
      <c r="H24" s="18">
        <f t="shared" si="1"/>
        <v>0.05412907702984039</v>
      </c>
      <c r="I24" s="12">
        <f t="shared" si="2"/>
        <v>468</v>
      </c>
      <c r="J24" s="13">
        <f t="shared" si="3"/>
        <v>0.001966527020837623</v>
      </c>
    </row>
    <row r="25" spans="1:10" ht="15">
      <c r="A25" s="85">
        <v>24</v>
      </c>
      <c r="B25" s="86" t="s">
        <v>23</v>
      </c>
      <c r="C25" s="12">
        <v>4565</v>
      </c>
      <c r="D25" s="12">
        <v>4408</v>
      </c>
      <c r="E25" s="12">
        <v>4447</v>
      </c>
      <c r="F25" s="17">
        <f>E25/4a_province!E25</f>
        <v>0.1684023175673117</v>
      </c>
      <c r="G25" s="18">
        <f t="shared" si="0"/>
        <v>0.0013379288848827575</v>
      </c>
      <c r="H25" s="18">
        <f t="shared" si="1"/>
        <v>-0.025848849945235487</v>
      </c>
      <c r="I25" s="12">
        <f t="shared" si="2"/>
        <v>-118</v>
      </c>
      <c r="J25" s="13">
        <f t="shared" si="3"/>
        <v>-0.0004958337360231614</v>
      </c>
    </row>
    <row r="26" spans="1:10" ht="15">
      <c r="A26" s="85">
        <v>25</v>
      </c>
      <c r="B26" s="86" t="s">
        <v>24</v>
      </c>
      <c r="C26" s="12">
        <v>10316</v>
      </c>
      <c r="D26" s="12">
        <v>10600</v>
      </c>
      <c r="E26" s="12">
        <v>10568</v>
      </c>
      <c r="F26" s="17">
        <f>E26/4a_province!E26</f>
        <v>0.1543787889854649</v>
      </c>
      <c r="G26" s="18">
        <f t="shared" si="0"/>
        <v>0.003179499090497185</v>
      </c>
      <c r="H26" s="18">
        <f t="shared" si="1"/>
        <v>0.0244280728964715</v>
      </c>
      <c r="I26" s="12">
        <f t="shared" si="2"/>
        <v>252</v>
      </c>
      <c r="J26" s="13">
        <f t="shared" si="3"/>
        <v>0.0010588991650664122</v>
      </c>
    </row>
    <row r="27" spans="1:10" ht="15">
      <c r="A27" s="85">
        <v>26</v>
      </c>
      <c r="B27" s="86" t="s">
        <v>25</v>
      </c>
      <c r="C27" s="12">
        <v>39203</v>
      </c>
      <c r="D27" s="12">
        <v>42717</v>
      </c>
      <c r="E27" s="12">
        <v>42987</v>
      </c>
      <c r="F27" s="17">
        <f>E27/4a_province!E27</f>
        <v>0.26843387036343197</v>
      </c>
      <c r="G27" s="18">
        <f t="shared" si="0"/>
        <v>0.012933111979863975</v>
      </c>
      <c r="H27" s="18">
        <f t="shared" si="1"/>
        <v>0.0965232252633727</v>
      </c>
      <c r="I27" s="12">
        <f t="shared" si="2"/>
        <v>3784</v>
      </c>
      <c r="J27" s="13">
        <f t="shared" si="3"/>
        <v>0.015900295399251207</v>
      </c>
    </row>
    <row r="28" spans="1:10" ht="15">
      <c r="A28" s="85">
        <v>27</v>
      </c>
      <c r="B28" s="86" t="s">
        <v>26</v>
      </c>
      <c r="C28" s="12">
        <v>33292</v>
      </c>
      <c r="D28" s="12">
        <v>37645</v>
      </c>
      <c r="E28" s="12">
        <v>37763</v>
      </c>
      <c r="F28" s="17">
        <f>E28/4a_province!E28</f>
        <v>0.14448819048274966</v>
      </c>
      <c r="G28" s="18">
        <f t="shared" si="0"/>
        <v>0.011361414094856661</v>
      </c>
      <c r="H28" s="18">
        <f t="shared" si="1"/>
        <v>0.13429652769434097</v>
      </c>
      <c r="I28" s="12">
        <f t="shared" si="2"/>
        <v>4471</v>
      </c>
      <c r="J28" s="13">
        <f t="shared" si="3"/>
        <v>0.018787056218301307</v>
      </c>
    </row>
    <row r="29" spans="1:10" ht="15">
      <c r="A29" s="85">
        <v>28</v>
      </c>
      <c r="B29" s="86" t="s">
        <v>27</v>
      </c>
      <c r="C29" s="12">
        <v>12201</v>
      </c>
      <c r="D29" s="12">
        <v>12951</v>
      </c>
      <c r="E29" s="12">
        <v>12915</v>
      </c>
      <c r="F29" s="17">
        <f>E29/4a_province!E29</f>
        <v>0.28755594148687463</v>
      </c>
      <c r="G29" s="18">
        <f t="shared" si="0"/>
        <v>0.003885619866935195</v>
      </c>
      <c r="H29" s="18">
        <f t="shared" si="1"/>
        <v>0.058519793459552494</v>
      </c>
      <c r="I29" s="12">
        <f t="shared" si="2"/>
        <v>714</v>
      </c>
      <c r="J29" s="13">
        <f t="shared" si="3"/>
        <v>0.0030002143010215017</v>
      </c>
    </row>
    <row r="30" spans="1:10" ht="15">
      <c r="A30" s="85">
        <v>29</v>
      </c>
      <c r="B30" s="86" t="s">
        <v>28</v>
      </c>
      <c r="C30" s="12">
        <v>2202</v>
      </c>
      <c r="D30" s="12">
        <v>2222</v>
      </c>
      <c r="E30" s="12">
        <v>2247</v>
      </c>
      <c r="F30" s="17">
        <f>E30/4a_province!E30</f>
        <v>0.16724972087830295</v>
      </c>
      <c r="G30" s="18">
        <f t="shared" si="0"/>
        <v>0.0006760346760358795</v>
      </c>
      <c r="H30" s="18">
        <f t="shared" si="1"/>
        <v>0.020435967302452316</v>
      </c>
      <c r="I30" s="12">
        <f t="shared" si="2"/>
        <v>45</v>
      </c>
      <c r="J30" s="13">
        <f t="shared" si="3"/>
        <v>0.0001890891366190022</v>
      </c>
    </row>
    <row r="31" spans="1:10" ht="15">
      <c r="A31" s="85">
        <v>30</v>
      </c>
      <c r="B31" s="86" t="s">
        <v>29</v>
      </c>
      <c r="C31" s="12">
        <v>1544</v>
      </c>
      <c r="D31" s="12">
        <v>1753</v>
      </c>
      <c r="E31" s="12">
        <v>1730</v>
      </c>
      <c r="F31" s="17">
        <f>E31/4a_province!E31</f>
        <v>0.13801356202632628</v>
      </c>
      <c r="G31" s="18">
        <f t="shared" si="0"/>
        <v>0.0005204895369568632</v>
      </c>
      <c r="H31" s="18">
        <f t="shared" si="1"/>
        <v>0.12046632124352331</v>
      </c>
      <c r="I31" s="12">
        <f t="shared" si="2"/>
        <v>186</v>
      </c>
      <c r="J31" s="13">
        <f t="shared" si="3"/>
        <v>0.0007815684313585424</v>
      </c>
    </row>
    <row r="32" spans="1:10" ht="15">
      <c r="A32" s="85">
        <v>31</v>
      </c>
      <c r="B32" s="86" t="s">
        <v>30</v>
      </c>
      <c r="C32" s="12">
        <v>23692</v>
      </c>
      <c r="D32" s="12">
        <v>27481</v>
      </c>
      <c r="E32" s="12">
        <v>26626</v>
      </c>
      <c r="F32" s="17">
        <f>E32/4a_province!E32</f>
        <v>0.18741465474765961</v>
      </c>
      <c r="G32" s="18">
        <f t="shared" si="0"/>
        <v>0.00801072509307135</v>
      </c>
      <c r="H32" s="18">
        <f t="shared" si="1"/>
        <v>0.12383927063987844</v>
      </c>
      <c r="I32" s="12">
        <f t="shared" si="2"/>
        <v>2934</v>
      </c>
      <c r="J32" s="13">
        <f t="shared" si="3"/>
        <v>0.012328611707558943</v>
      </c>
    </row>
    <row r="33" spans="1:10" ht="15">
      <c r="A33" s="85">
        <v>32</v>
      </c>
      <c r="B33" s="86" t="s">
        <v>31</v>
      </c>
      <c r="C33" s="12">
        <v>12022</v>
      </c>
      <c r="D33" s="12">
        <v>12697</v>
      </c>
      <c r="E33" s="12">
        <v>12786</v>
      </c>
      <c r="F33" s="17">
        <f>E33/4a_province!E33</f>
        <v>0.24936615048562624</v>
      </c>
      <c r="G33" s="18">
        <f t="shared" si="0"/>
        <v>0.0038468087974164464</v>
      </c>
      <c r="H33" s="18">
        <f t="shared" si="1"/>
        <v>0.06355015804358675</v>
      </c>
      <c r="I33" s="12">
        <f t="shared" si="2"/>
        <v>764</v>
      </c>
      <c r="J33" s="13">
        <f t="shared" si="3"/>
        <v>0.0032103133417092818</v>
      </c>
    </row>
    <row r="34" spans="1:10" ht="15">
      <c r="A34" s="85">
        <v>33</v>
      </c>
      <c r="B34" s="86" t="s">
        <v>32</v>
      </c>
      <c r="C34" s="12">
        <v>45017</v>
      </c>
      <c r="D34" s="12">
        <v>47677</v>
      </c>
      <c r="E34" s="12">
        <v>48013</v>
      </c>
      <c r="F34" s="17">
        <f>E34/4a_province!E34</f>
        <v>0.2304196341159081</v>
      </c>
      <c r="G34" s="18">
        <f aca="true" t="shared" si="4" ref="G34:G65">E34/$E$83</f>
        <v>0.01444523938607507</v>
      </c>
      <c r="H34" s="18">
        <f aca="true" t="shared" si="5" ref="H34:H65">(E34-C34)/C34</f>
        <v>0.06655263567096875</v>
      </c>
      <c r="I34" s="12">
        <f aca="true" t="shared" si="6" ref="I34:I65">E34-C34</f>
        <v>2996</v>
      </c>
      <c r="J34" s="13">
        <f aca="true" t="shared" si="7" ref="J34:J65">I34/$I$83</f>
        <v>0.012589134518011792</v>
      </c>
    </row>
    <row r="35" spans="1:10" ht="15">
      <c r="A35" s="85">
        <v>34</v>
      </c>
      <c r="B35" s="86" t="s">
        <v>33</v>
      </c>
      <c r="C35" s="12">
        <v>1074682</v>
      </c>
      <c r="D35" s="12">
        <v>1150498</v>
      </c>
      <c r="E35" s="12">
        <v>1159105</v>
      </c>
      <c r="F35" s="17">
        <f>E35/4a_province!E35</f>
        <v>0.3037483713329441</v>
      </c>
      <c r="G35" s="18">
        <f t="shared" si="4"/>
        <v>0.3487294940661184</v>
      </c>
      <c r="H35" s="18">
        <f t="shared" si="5"/>
        <v>0.07855626129403862</v>
      </c>
      <c r="I35" s="12">
        <f t="shared" si="6"/>
        <v>84423</v>
      </c>
      <c r="J35" s="13">
        <f t="shared" si="7"/>
        <v>0.35474382623968936</v>
      </c>
    </row>
    <row r="36" spans="1:10" ht="15">
      <c r="A36" s="85">
        <v>35</v>
      </c>
      <c r="B36" s="86" t="s">
        <v>34</v>
      </c>
      <c r="C36" s="12">
        <v>231665</v>
      </c>
      <c r="D36" s="12">
        <v>244684</v>
      </c>
      <c r="E36" s="12">
        <v>245878</v>
      </c>
      <c r="F36" s="17">
        <f>E36/4a_province!E36</f>
        <v>0.30553909050805544</v>
      </c>
      <c r="G36" s="18">
        <f t="shared" si="4"/>
        <v>0.0739751019467512</v>
      </c>
      <c r="H36" s="18">
        <f t="shared" si="5"/>
        <v>0.06135152051453607</v>
      </c>
      <c r="I36" s="12">
        <f t="shared" si="6"/>
        <v>14213</v>
      </c>
      <c r="J36" s="13">
        <f t="shared" si="7"/>
        <v>0.059722753305908406</v>
      </c>
    </row>
    <row r="37" spans="1:10" ht="15">
      <c r="A37" s="85">
        <v>36</v>
      </c>
      <c r="B37" s="86" t="s">
        <v>35</v>
      </c>
      <c r="C37" s="12">
        <v>3520</v>
      </c>
      <c r="D37" s="12">
        <v>3427</v>
      </c>
      <c r="E37" s="12">
        <v>3520</v>
      </c>
      <c r="F37" s="17">
        <f>E37/4a_province!E37</f>
        <v>0.17950940894487225</v>
      </c>
      <c r="G37" s="18">
        <f t="shared" si="4"/>
        <v>0.0010590307341550049</v>
      </c>
      <c r="H37" s="18">
        <f t="shared" si="5"/>
        <v>0</v>
      </c>
      <c r="I37" s="12">
        <f t="shared" si="6"/>
        <v>0</v>
      </c>
      <c r="J37" s="13">
        <f t="shared" si="7"/>
        <v>0</v>
      </c>
    </row>
    <row r="38" spans="1:10" ht="15">
      <c r="A38" s="85">
        <v>37</v>
      </c>
      <c r="B38" s="86" t="s">
        <v>36</v>
      </c>
      <c r="C38" s="12">
        <v>8566</v>
      </c>
      <c r="D38" s="12">
        <v>9311</v>
      </c>
      <c r="E38" s="12">
        <v>9348</v>
      </c>
      <c r="F38" s="17">
        <f>E38/4a_province!E38</f>
        <v>0.23203514781443146</v>
      </c>
      <c r="G38" s="18">
        <f t="shared" si="4"/>
        <v>0.002812448665591189</v>
      </c>
      <c r="H38" s="18">
        <f t="shared" si="5"/>
        <v>0.09129115106233948</v>
      </c>
      <c r="I38" s="12">
        <f t="shared" si="6"/>
        <v>782</v>
      </c>
      <c r="J38" s="13">
        <f t="shared" si="7"/>
        <v>0.0032859489963568828</v>
      </c>
    </row>
    <row r="39" spans="1:10" ht="15">
      <c r="A39" s="85">
        <v>38</v>
      </c>
      <c r="B39" s="86" t="s">
        <v>37</v>
      </c>
      <c r="C39" s="12">
        <v>34435</v>
      </c>
      <c r="D39" s="12">
        <v>37088</v>
      </c>
      <c r="E39" s="12">
        <v>37364</v>
      </c>
      <c r="F39" s="17">
        <f>E39/4a_province!E39</f>
        <v>0.17972620662452982</v>
      </c>
      <c r="G39" s="18">
        <f t="shared" si="4"/>
        <v>0.011241370554252159</v>
      </c>
      <c r="H39" s="18">
        <f t="shared" si="5"/>
        <v>0.085058806446929</v>
      </c>
      <c r="I39" s="12">
        <f t="shared" si="6"/>
        <v>2929</v>
      </c>
      <c r="J39" s="13">
        <f t="shared" si="7"/>
        <v>0.012307601803490165</v>
      </c>
    </row>
    <row r="40" spans="1:10" ht="15">
      <c r="A40" s="85">
        <v>39</v>
      </c>
      <c r="B40" s="86" t="s">
        <v>38</v>
      </c>
      <c r="C40" s="12">
        <v>16042</v>
      </c>
      <c r="D40" s="12">
        <v>17425</v>
      </c>
      <c r="E40" s="12">
        <v>17649</v>
      </c>
      <c r="F40" s="17">
        <f>E40/4a_province!E40</f>
        <v>0.3009309780384668</v>
      </c>
      <c r="G40" s="18">
        <f t="shared" si="4"/>
        <v>0.005309895859972068</v>
      </c>
      <c r="H40" s="18">
        <f t="shared" si="5"/>
        <v>0.10017454182770229</v>
      </c>
      <c r="I40" s="12">
        <f t="shared" si="6"/>
        <v>1607</v>
      </c>
      <c r="J40" s="13">
        <f t="shared" si="7"/>
        <v>0.006752583167705256</v>
      </c>
    </row>
    <row r="41" spans="1:10" ht="15">
      <c r="A41" s="85">
        <v>40</v>
      </c>
      <c r="B41" s="86" t="s">
        <v>39</v>
      </c>
      <c r="C41" s="12">
        <v>4135</v>
      </c>
      <c r="D41" s="12">
        <v>3953</v>
      </c>
      <c r="E41" s="12">
        <v>4064</v>
      </c>
      <c r="F41" s="17">
        <f>E41/4a_province!E41</f>
        <v>0.1664345974281268</v>
      </c>
      <c r="G41" s="18">
        <f t="shared" si="4"/>
        <v>0.0012226991203425964</v>
      </c>
      <c r="H41" s="18">
        <f t="shared" si="5"/>
        <v>-0.01717049576783555</v>
      </c>
      <c r="I41" s="12">
        <f t="shared" si="6"/>
        <v>-71</v>
      </c>
      <c r="J41" s="13">
        <f t="shared" si="7"/>
        <v>-0.0002983406377766479</v>
      </c>
    </row>
    <row r="42" spans="1:10" ht="15">
      <c r="A42" s="85">
        <v>41</v>
      </c>
      <c r="B42" s="86" t="s">
        <v>40</v>
      </c>
      <c r="C42" s="12">
        <v>88545</v>
      </c>
      <c r="D42" s="12">
        <v>95873</v>
      </c>
      <c r="E42" s="12">
        <v>96808</v>
      </c>
      <c r="F42" s="17">
        <f>E42/4a_province!E42</f>
        <v>0.2231267430336276</v>
      </c>
      <c r="G42" s="18">
        <f t="shared" si="4"/>
        <v>0.029125752077294804</v>
      </c>
      <c r="H42" s="18">
        <f t="shared" si="5"/>
        <v>0.09331978090236603</v>
      </c>
      <c r="I42" s="12">
        <f t="shared" si="6"/>
        <v>8263</v>
      </c>
      <c r="J42" s="13">
        <f t="shared" si="7"/>
        <v>0.03472096746406256</v>
      </c>
    </row>
    <row r="43" spans="1:10" ht="15">
      <c r="A43" s="85">
        <v>42</v>
      </c>
      <c r="B43" s="86" t="s">
        <v>41</v>
      </c>
      <c r="C43" s="12">
        <v>40775</v>
      </c>
      <c r="D43" s="12">
        <v>43391</v>
      </c>
      <c r="E43" s="12">
        <v>44800</v>
      </c>
      <c r="F43" s="17">
        <f>E43/4a_province!E43</f>
        <v>0.16565964338803552</v>
      </c>
      <c r="G43" s="18">
        <f t="shared" si="4"/>
        <v>0.013478572980154606</v>
      </c>
      <c r="H43" s="18">
        <f t="shared" si="5"/>
        <v>0.09871244635193133</v>
      </c>
      <c r="I43" s="12">
        <f t="shared" si="6"/>
        <v>4025</v>
      </c>
      <c r="J43" s="13">
        <f t="shared" si="7"/>
        <v>0.016912972775366308</v>
      </c>
    </row>
    <row r="44" spans="1:10" ht="15">
      <c r="A44" s="85">
        <v>43</v>
      </c>
      <c r="B44" s="86" t="s">
        <v>42</v>
      </c>
      <c r="C44" s="12">
        <v>13769</v>
      </c>
      <c r="D44" s="12">
        <v>14957</v>
      </c>
      <c r="E44" s="12">
        <v>15026</v>
      </c>
      <c r="F44" s="17">
        <f>E44/4a_province!E44</f>
        <v>0.18899440286774416</v>
      </c>
      <c r="G44" s="18">
        <f t="shared" si="4"/>
        <v>0.004520737446424177</v>
      </c>
      <c r="H44" s="18">
        <f t="shared" si="5"/>
        <v>0.09129203282736582</v>
      </c>
      <c r="I44" s="12">
        <f t="shared" si="6"/>
        <v>1257</v>
      </c>
      <c r="J44" s="13">
        <f t="shared" si="7"/>
        <v>0.005281889882890795</v>
      </c>
    </row>
    <row r="45" spans="1:10" ht="15">
      <c r="A45" s="85">
        <v>44</v>
      </c>
      <c r="B45" s="86" t="s">
        <v>43</v>
      </c>
      <c r="C45" s="12">
        <v>15631</v>
      </c>
      <c r="D45" s="12">
        <v>16845</v>
      </c>
      <c r="E45" s="12">
        <v>16798</v>
      </c>
      <c r="F45" s="17">
        <f>E45/4a_province!E45</f>
        <v>0.19192230791202514</v>
      </c>
      <c r="G45" s="18">
        <f t="shared" si="4"/>
        <v>0.0050538631455499345</v>
      </c>
      <c r="H45" s="18">
        <f t="shared" si="5"/>
        <v>0.07465933081696628</v>
      </c>
      <c r="I45" s="12">
        <f t="shared" si="6"/>
        <v>1167</v>
      </c>
      <c r="J45" s="13">
        <f t="shared" si="7"/>
        <v>0.004903711609652791</v>
      </c>
    </row>
    <row r="46" spans="1:10" ht="15">
      <c r="A46" s="85">
        <v>45</v>
      </c>
      <c r="B46" s="86" t="s">
        <v>44</v>
      </c>
      <c r="C46" s="12">
        <v>46716</v>
      </c>
      <c r="D46" s="12">
        <v>50027</v>
      </c>
      <c r="E46" s="12">
        <v>50700</v>
      </c>
      <c r="F46" s="17">
        <f>E46/4a_province!E46</f>
        <v>0.23505412735575698</v>
      </c>
      <c r="G46" s="18">
        <f t="shared" si="4"/>
        <v>0.015253652903880324</v>
      </c>
      <c r="H46" s="18">
        <f t="shared" si="5"/>
        <v>0.08528127408168508</v>
      </c>
      <c r="I46" s="12">
        <f t="shared" si="6"/>
        <v>3984</v>
      </c>
      <c r="J46" s="13">
        <f t="shared" si="7"/>
        <v>0.01674069156200233</v>
      </c>
    </row>
    <row r="47" spans="1:10" ht="15">
      <c r="A47" s="85">
        <v>46</v>
      </c>
      <c r="B47" s="86" t="s">
        <v>45</v>
      </c>
      <c r="C47" s="12">
        <v>16921</v>
      </c>
      <c r="D47" s="12">
        <v>17935</v>
      </c>
      <c r="E47" s="12">
        <v>18148</v>
      </c>
      <c r="F47" s="17">
        <f>E47/4a_province!E47</f>
        <v>0.14825828377230246</v>
      </c>
      <c r="G47" s="18">
        <f t="shared" si="4"/>
        <v>0.005460025500978701</v>
      </c>
      <c r="H47" s="18">
        <f t="shared" si="5"/>
        <v>0.07251344483186573</v>
      </c>
      <c r="I47" s="12">
        <f t="shared" si="6"/>
        <v>1227</v>
      </c>
      <c r="J47" s="13">
        <f t="shared" si="7"/>
        <v>0.005155830458478126</v>
      </c>
    </row>
    <row r="48" spans="1:10" ht="15">
      <c r="A48" s="85">
        <v>47</v>
      </c>
      <c r="B48" s="86" t="s">
        <v>46</v>
      </c>
      <c r="C48" s="12">
        <v>4977</v>
      </c>
      <c r="D48" s="12">
        <v>5693</v>
      </c>
      <c r="E48" s="12">
        <v>5647</v>
      </c>
      <c r="F48" s="17">
        <f>E48/4a_province!E48</f>
        <v>0.10399057142330995</v>
      </c>
      <c r="G48" s="18">
        <f t="shared" si="4"/>
        <v>0.0016989620897083274</v>
      </c>
      <c r="H48" s="18">
        <f t="shared" si="5"/>
        <v>0.13461924854329918</v>
      </c>
      <c r="I48" s="12">
        <f t="shared" si="6"/>
        <v>670</v>
      </c>
      <c r="J48" s="13">
        <f t="shared" si="7"/>
        <v>0.002815327145216255</v>
      </c>
    </row>
    <row r="49" spans="1:10" ht="15">
      <c r="A49" s="85">
        <v>48</v>
      </c>
      <c r="B49" s="86" t="s">
        <v>47</v>
      </c>
      <c r="C49" s="12">
        <v>39910</v>
      </c>
      <c r="D49" s="12">
        <v>38499</v>
      </c>
      <c r="E49" s="12">
        <v>44448</v>
      </c>
      <c r="F49" s="17">
        <f>E49/4a_province!E49</f>
        <v>0.24772053414182849</v>
      </c>
      <c r="G49" s="18">
        <f t="shared" si="4"/>
        <v>0.013372669906739106</v>
      </c>
      <c r="H49" s="18">
        <f t="shared" si="5"/>
        <v>0.11370583813580556</v>
      </c>
      <c r="I49" s="12">
        <f t="shared" si="6"/>
        <v>4538</v>
      </c>
      <c r="J49" s="13">
        <f t="shared" si="7"/>
        <v>0.019068588932822934</v>
      </c>
    </row>
    <row r="50" spans="1:10" ht="15">
      <c r="A50" s="85">
        <v>49</v>
      </c>
      <c r="B50" s="86" t="s">
        <v>48</v>
      </c>
      <c r="C50" s="12">
        <v>2613</v>
      </c>
      <c r="D50" s="12">
        <v>2538</v>
      </c>
      <c r="E50" s="12">
        <v>2460</v>
      </c>
      <c r="F50" s="17">
        <f>E50/4a_province!E50</f>
        <v>0.12723699182786802</v>
      </c>
      <c r="G50" s="18">
        <f t="shared" si="4"/>
        <v>0.0007401180698924181</v>
      </c>
      <c r="H50" s="18">
        <f t="shared" si="5"/>
        <v>-0.05855338691159587</v>
      </c>
      <c r="I50" s="12">
        <f t="shared" si="6"/>
        <v>-153</v>
      </c>
      <c r="J50" s="13">
        <f t="shared" si="7"/>
        <v>-0.0006429030645046075</v>
      </c>
    </row>
    <row r="51" spans="1:10" ht="15">
      <c r="A51" s="85">
        <v>50</v>
      </c>
      <c r="B51" s="86" t="s">
        <v>49</v>
      </c>
      <c r="C51" s="12">
        <v>7235</v>
      </c>
      <c r="D51" s="12">
        <v>7126</v>
      </c>
      <c r="E51" s="12">
        <v>7440</v>
      </c>
      <c r="F51" s="17">
        <f>E51/4a_province!E51</f>
        <v>0.19682539682539682</v>
      </c>
      <c r="G51" s="18">
        <f t="shared" si="4"/>
        <v>0.0022384058699185328</v>
      </c>
      <c r="H51" s="18">
        <f t="shared" si="5"/>
        <v>0.028334485141672427</v>
      </c>
      <c r="I51" s="12">
        <f t="shared" si="6"/>
        <v>205</v>
      </c>
      <c r="J51" s="13">
        <f t="shared" si="7"/>
        <v>0.0008614060668198989</v>
      </c>
    </row>
    <row r="52" spans="1:10" ht="15">
      <c r="A52" s="85">
        <v>51</v>
      </c>
      <c r="B52" s="86" t="s">
        <v>50</v>
      </c>
      <c r="C52" s="12">
        <v>5740</v>
      </c>
      <c r="D52" s="12">
        <v>6174</v>
      </c>
      <c r="E52" s="12">
        <v>6158</v>
      </c>
      <c r="F52" s="17">
        <f>E52/4a_province!E52</f>
        <v>0.184454096150966</v>
      </c>
      <c r="G52" s="18">
        <f t="shared" si="4"/>
        <v>0.0018527020627632158</v>
      </c>
      <c r="H52" s="18">
        <f t="shared" si="5"/>
        <v>0.07282229965156795</v>
      </c>
      <c r="I52" s="12">
        <f t="shared" si="6"/>
        <v>418</v>
      </c>
      <c r="J52" s="13">
        <f t="shared" si="7"/>
        <v>0.0017564279801498427</v>
      </c>
    </row>
    <row r="53" spans="1:10" ht="15">
      <c r="A53" s="85">
        <v>52</v>
      </c>
      <c r="B53" s="86" t="s">
        <v>51</v>
      </c>
      <c r="C53" s="12">
        <v>19149</v>
      </c>
      <c r="D53" s="12">
        <v>20739</v>
      </c>
      <c r="E53" s="12">
        <v>20657</v>
      </c>
      <c r="F53" s="17">
        <f>E53/4a_province!E53</f>
        <v>0.29855038950152474</v>
      </c>
      <c r="G53" s="18">
        <f t="shared" si="4"/>
        <v>0.006214885760068163</v>
      </c>
      <c r="H53" s="18">
        <f t="shared" si="5"/>
        <v>0.07875084860828242</v>
      </c>
      <c r="I53" s="12">
        <f t="shared" si="6"/>
        <v>1508</v>
      </c>
      <c r="J53" s="13">
        <f t="shared" si="7"/>
        <v>0.006336587067143452</v>
      </c>
    </row>
    <row r="54" spans="1:10" ht="15">
      <c r="A54" s="85">
        <v>53</v>
      </c>
      <c r="B54" s="86" t="s">
        <v>52</v>
      </c>
      <c r="C54" s="12">
        <v>9624</v>
      </c>
      <c r="D54" s="12">
        <v>9582</v>
      </c>
      <c r="E54" s="12">
        <v>9579</v>
      </c>
      <c r="F54" s="17">
        <f>E54/4a_province!E54</f>
        <v>0.20198633603238866</v>
      </c>
      <c r="G54" s="18">
        <f t="shared" si="4"/>
        <v>0.002881947557520111</v>
      </c>
      <c r="H54" s="18">
        <f t="shared" si="5"/>
        <v>-0.0046758104738154616</v>
      </c>
      <c r="I54" s="12">
        <f t="shared" si="6"/>
        <v>-45</v>
      </c>
      <c r="J54" s="13">
        <f t="shared" si="7"/>
        <v>-0.0001890891366190022</v>
      </c>
    </row>
    <row r="55" spans="1:10" ht="15">
      <c r="A55" s="85">
        <v>54</v>
      </c>
      <c r="B55" s="86" t="s">
        <v>53</v>
      </c>
      <c r="C55" s="12">
        <v>33902</v>
      </c>
      <c r="D55" s="12">
        <v>37557</v>
      </c>
      <c r="E55" s="12">
        <v>37902</v>
      </c>
      <c r="F55" s="17">
        <f>E55/4a_province!E55</f>
        <v>0.24362212923504117</v>
      </c>
      <c r="G55" s="18">
        <f t="shared" si="4"/>
        <v>0.011403233774415622</v>
      </c>
      <c r="H55" s="18">
        <f t="shared" si="5"/>
        <v>0.1179871394018052</v>
      </c>
      <c r="I55" s="12">
        <f t="shared" si="6"/>
        <v>4000</v>
      </c>
      <c r="J55" s="13">
        <f t="shared" si="7"/>
        <v>0.01680792325502242</v>
      </c>
    </row>
    <row r="56" spans="1:10" ht="15">
      <c r="A56" s="85">
        <v>55</v>
      </c>
      <c r="B56" s="86" t="s">
        <v>54</v>
      </c>
      <c r="C56" s="12">
        <v>35349</v>
      </c>
      <c r="D56" s="12">
        <v>37877</v>
      </c>
      <c r="E56" s="12">
        <v>37895</v>
      </c>
      <c r="F56" s="17">
        <f>E56/4a_province!E56</f>
        <v>0.26254529330663656</v>
      </c>
      <c r="G56" s="18">
        <f t="shared" si="4"/>
        <v>0.011401127747387474</v>
      </c>
      <c r="H56" s="18">
        <f t="shared" si="5"/>
        <v>0.07202466830744858</v>
      </c>
      <c r="I56" s="12">
        <f t="shared" si="6"/>
        <v>2546</v>
      </c>
      <c r="J56" s="13">
        <f t="shared" si="7"/>
        <v>0.010698243151821768</v>
      </c>
    </row>
    <row r="57" spans="1:10" ht="15">
      <c r="A57" s="85">
        <v>56</v>
      </c>
      <c r="B57" s="86" t="s">
        <v>55</v>
      </c>
      <c r="C57" s="12">
        <v>1871</v>
      </c>
      <c r="D57" s="12">
        <v>1925</v>
      </c>
      <c r="E57" s="12">
        <v>1903</v>
      </c>
      <c r="F57" s="17">
        <f>E57/4a_province!E57</f>
        <v>0.09575806370452372</v>
      </c>
      <c r="G57" s="18">
        <f t="shared" si="4"/>
        <v>0.0005725384906525494</v>
      </c>
      <c r="H57" s="18">
        <f t="shared" si="5"/>
        <v>0.017103153393907</v>
      </c>
      <c r="I57" s="12">
        <f t="shared" si="6"/>
        <v>32</v>
      </c>
      <c r="J57" s="13">
        <f t="shared" si="7"/>
        <v>0.00013446338604017935</v>
      </c>
    </row>
    <row r="58" spans="1:10" ht="15">
      <c r="A58" s="85">
        <v>57</v>
      </c>
      <c r="B58" s="86" t="s">
        <v>56</v>
      </c>
      <c r="C58" s="12">
        <v>6110</v>
      </c>
      <c r="D58" s="12">
        <v>6279</v>
      </c>
      <c r="E58" s="12">
        <v>6357</v>
      </c>
      <c r="F58" s="17">
        <f>E58/4a_province!E58</f>
        <v>0.2879858657243816</v>
      </c>
      <c r="G58" s="18">
        <f t="shared" si="4"/>
        <v>0.0019125734025634562</v>
      </c>
      <c r="H58" s="18">
        <f t="shared" si="5"/>
        <v>0.04042553191489362</v>
      </c>
      <c r="I58" s="12">
        <f t="shared" si="6"/>
        <v>247</v>
      </c>
      <c r="J58" s="13">
        <f t="shared" si="7"/>
        <v>0.0010378892609976343</v>
      </c>
    </row>
    <row r="59" spans="1:10" ht="15">
      <c r="A59" s="85">
        <v>58</v>
      </c>
      <c r="B59" s="86" t="s">
        <v>57</v>
      </c>
      <c r="C59" s="12">
        <v>9531</v>
      </c>
      <c r="D59" s="12">
        <v>10532</v>
      </c>
      <c r="E59" s="12">
        <v>10821</v>
      </c>
      <c r="F59" s="17">
        <f>E59/4a_province!E59</f>
        <v>0.15685563946830564</v>
      </c>
      <c r="G59" s="18">
        <f t="shared" si="4"/>
        <v>0.003255616924514576</v>
      </c>
      <c r="H59" s="18">
        <f t="shared" si="5"/>
        <v>0.13534781240163676</v>
      </c>
      <c r="I59" s="12">
        <f t="shared" si="6"/>
        <v>1290</v>
      </c>
      <c r="J59" s="13">
        <f t="shared" si="7"/>
        <v>0.00542055524974473</v>
      </c>
    </row>
    <row r="60" spans="1:10" ht="15">
      <c r="A60" s="85">
        <v>59</v>
      </c>
      <c r="B60" s="86" t="s">
        <v>58</v>
      </c>
      <c r="C60" s="12">
        <v>61384</v>
      </c>
      <c r="D60" s="12">
        <v>66167</v>
      </c>
      <c r="E60" s="12">
        <v>66269</v>
      </c>
      <c r="F60" s="17">
        <f>E60/4a_province!E60</f>
        <v>0.29228543578841515</v>
      </c>
      <c r="G60" s="18">
        <f t="shared" si="4"/>
        <v>0.01993775787548807</v>
      </c>
      <c r="H60" s="18">
        <f t="shared" si="5"/>
        <v>0.07958099830574743</v>
      </c>
      <c r="I60" s="12">
        <f t="shared" si="6"/>
        <v>4885</v>
      </c>
      <c r="J60" s="13">
        <f t="shared" si="7"/>
        <v>0.020526676275196127</v>
      </c>
    </row>
    <row r="61" spans="1:10" ht="15">
      <c r="A61" s="85">
        <v>60</v>
      </c>
      <c r="B61" s="86" t="s">
        <v>59</v>
      </c>
      <c r="C61" s="12">
        <v>9677</v>
      </c>
      <c r="D61" s="12">
        <v>10103</v>
      </c>
      <c r="E61" s="12">
        <v>10373</v>
      </c>
      <c r="F61" s="17">
        <f>E61/4a_province!E61</f>
        <v>0.2124569883663772</v>
      </c>
      <c r="G61" s="18">
        <f t="shared" si="4"/>
        <v>0.0031208311947130297</v>
      </c>
      <c r="H61" s="18">
        <f t="shared" si="5"/>
        <v>0.07192311666838896</v>
      </c>
      <c r="I61" s="12">
        <f t="shared" si="6"/>
        <v>696</v>
      </c>
      <c r="J61" s="13">
        <f t="shared" si="7"/>
        <v>0.0029245786463739007</v>
      </c>
    </row>
    <row r="62" spans="1:10" ht="15">
      <c r="A62" s="85">
        <v>61</v>
      </c>
      <c r="B62" s="86" t="s">
        <v>60</v>
      </c>
      <c r="C62" s="12">
        <v>23715</v>
      </c>
      <c r="D62" s="12">
        <v>25910</v>
      </c>
      <c r="E62" s="12">
        <v>25952</v>
      </c>
      <c r="F62" s="17">
        <f>E62/4a_province!E62</f>
        <v>0.23854695198176337</v>
      </c>
      <c r="G62" s="18">
        <f t="shared" si="4"/>
        <v>0.00780794477636099</v>
      </c>
      <c r="H62" s="18">
        <f t="shared" si="5"/>
        <v>0.09432848408180476</v>
      </c>
      <c r="I62" s="12">
        <f t="shared" si="6"/>
        <v>2237</v>
      </c>
      <c r="J62" s="13">
        <f t="shared" si="7"/>
        <v>0.009399831080371287</v>
      </c>
    </row>
    <row r="63" spans="1:10" ht="15">
      <c r="A63" s="85">
        <v>62</v>
      </c>
      <c r="B63" s="86" t="s">
        <v>61</v>
      </c>
      <c r="C63" s="12">
        <v>1733</v>
      </c>
      <c r="D63" s="12">
        <v>2008</v>
      </c>
      <c r="E63" s="12">
        <v>1978</v>
      </c>
      <c r="F63" s="17">
        <f>E63/4a_province!E63</f>
        <v>0.26310188880021285</v>
      </c>
      <c r="G63" s="18">
        <f t="shared" si="4"/>
        <v>0.0005951030659541476</v>
      </c>
      <c r="H63" s="18">
        <f t="shared" si="5"/>
        <v>0.1413733410271206</v>
      </c>
      <c r="I63" s="12">
        <f t="shared" si="6"/>
        <v>245</v>
      </c>
      <c r="J63" s="13">
        <f t="shared" si="7"/>
        <v>0.001029485299370123</v>
      </c>
    </row>
    <row r="64" spans="1:10" ht="15">
      <c r="A64" s="85">
        <v>63</v>
      </c>
      <c r="B64" s="86" t="s">
        <v>62</v>
      </c>
      <c r="C64" s="12">
        <v>12524</v>
      </c>
      <c r="D64" s="12">
        <v>13821</v>
      </c>
      <c r="E64" s="12">
        <v>14161</v>
      </c>
      <c r="F64" s="17">
        <f>E64/4a_province!E64</f>
        <v>0.1260110874807571</v>
      </c>
      <c r="G64" s="18">
        <f t="shared" si="4"/>
        <v>0.004260492677945745</v>
      </c>
      <c r="H64" s="18">
        <f t="shared" si="5"/>
        <v>0.13070903864580005</v>
      </c>
      <c r="I64" s="12">
        <f t="shared" si="6"/>
        <v>1637</v>
      </c>
      <c r="J64" s="13">
        <f t="shared" si="7"/>
        <v>0.006878642592117924</v>
      </c>
    </row>
    <row r="65" spans="1:10" ht="15">
      <c r="A65" s="85">
        <v>64</v>
      </c>
      <c r="B65" s="86" t="s">
        <v>63</v>
      </c>
      <c r="C65" s="12">
        <v>13286</v>
      </c>
      <c r="D65" s="12">
        <v>14357</v>
      </c>
      <c r="E65" s="12">
        <v>14664</v>
      </c>
      <c r="F65" s="17">
        <f>E65/4a_province!E65</f>
        <v>0.2639498884008928</v>
      </c>
      <c r="G65" s="18">
        <f t="shared" si="4"/>
        <v>0.004411825762968463</v>
      </c>
      <c r="H65" s="18">
        <f t="shared" si="5"/>
        <v>0.10371819960861056</v>
      </c>
      <c r="I65" s="12">
        <f t="shared" si="6"/>
        <v>1378</v>
      </c>
      <c r="J65" s="13">
        <f t="shared" si="7"/>
        <v>0.005790329561355223</v>
      </c>
    </row>
    <row r="66" spans="1:10" ht="15">
      <c r="A66" s="85">
        <v>65</v>
      </c>
      <c r="B66" s="86" t="s">
        <v>64</v>
      </c>
      <c r="C66" s="12">
        <v>7284</v>
      </c>
      <c r="D66" s="12">
        <v>7732</v>
      </c>
      <c r="E66" s="12">
        <v>7595</v>
      </c>
      <c r="F66" s="17">
        <f>E66/4a_province!E66</f>
        <v>0.12006006955422067</v>
      </c>
      <c r="G66" s="18">
        <f aca="true" t="shared" si="8" ref="G66:G82">E66/$E$83</f>
        <v>0.0022850393255418357</v>
      </c>
      <c r="H66" s="18">
        <f aca="true" t="shared" si="9" ref="H66:H82">(E66-C66)/C66</f>
        <v>0.04269632070291049</v>
      </c>
      <c r="I66" s="12">
        <f aca="true" t="shared" si="10" ref="I66:I82">E66-C66</f>
        <v>311</v>
      </c>
      <c r="J66" s="13">
        <f aca="true" t="shared" si="11" ref="J66:J82">I66/$I$83</f>
        <v>0.001306816033077993</v>
      </c>
    </row>
    <row r="67" spans="1:10" ht="15">
      <c r="A67" s="85">
        <v>66</v>
      </c>
      <c r="B67" s="86" t="s">
        <v>65</v>
      </c>
      <c r="C67" s="12">
        <v>4848</v>
      </c>
      <c r="D67" s="12">
        <v>5186</v>
      </c>
      <c r="E67" s="12">
        <v>5241</v>
      </c>
      <c r="F67" s="17">
        <f>E67/4a_province!E67</f>
        <v>0.15036148726187745</v>
      </c>
      <c r="G67" s="18">
        <f t="shared" si="8"/>
        <v>0.0015768125220756762</v>
      </c>
      <c r="H67" s="18">
        <f t="shared" si="9"/>
        <v>0.08106435643564357</v>
      </c>
      <c r="I67" s="12">
        <f t="shared" si="10"/>
        <v>393</v>
      </c>
      <c r="J67" s="13">
        <f t="shared" si="11"/>
        <v>0.0016513784598059524</v>
      </c>
    </row>
    <row r="68" spans="1:10" ht="15">
      <c r="A68" s="85">
        <v>67</v>
      </c>
      <c r="B68" s="86" t="s">
        <v>66</v>
      </c>
      <c r="C68" s="12">
        <v>15157</v>
      </c>
      <c r="D68" s="12">
        <v>15730</v>
      </c>
      <c r="E68" s="12">
        <v>15818</v>
      </c>
      <c r="F68" s="17">
        <f>E68/4a_province!E68</f>
        <v>0.19236990282997068</v>
      </c>
      <c r="G68" s="18">
        <f t="shared" si="8"/>
        <v>0.004759019361609053</v>
      </c>
      <c r="H68" s="18">
        <f t="shared" si="9"/>
        <v>0.04361021310285677</v>
      </c>
      <c r="I68" s="12">
        <f t="shared" si="10"/>
        <v>661</v>
      </c>
      <c r="J68" s="13">
        <f t="shared" si="11"/>
        <v>0.0027775093178924546</v>
      </c>
    </row>
    <row r="69" spans="1:10" ht="15">
      <c r="A69" s="85">
        <v>68</v>
      </c>
      <c r="B69" s="86" t="s">
        <v>67</v>
      </c>
      <c r="C69" s="12">
        <v>5862</v>
      </c>
      <c r="D69" s="12">
        <v>6354</v>
      </c>
      <c r="E69" s="12">
        <v>6447</v>
      </c>
      <c r="F69" s="17">
        <f>E69/4a_province!E69</f>
        <v>0.1684301277529587</v>
      </c>
      <c r="G69" s="18">
        <f t="shared" si="8"/>
        <v>0.0019396508929253738</v>
      </c>
      <c r="H69" s="18">
        <f t="shared" si="9"/>
        <v>0.09979529170931423</v>
      </c>
      <c r="I69" s="12">
        <f t="shared" si="10"/>
        <v>585</v>
      </c>
      <c r="J69" s="13">
        <f t="shared" si="11"/>
        <v>0.0024581587760470285</v>
      </c>
    </row>
    <row r="70" spans="1:10" ht="15">
      <c r="A70" s="85">
        <v>69</v>
      </c>
      <c r="B70" s="86" t="s">
        <v>68</v>
      </c>
      <c r="C70" s="12">
        <v>1118</v>
      </c>
      <c r="D70" s="12">
        <v>1010</v>
      </c>
      <c r="E70" s="12">
        <v>1046</v>
      </c>
      <c r="F70" s="17">
        <f>E70/4a_province!E70</f>
        <v>0.1620951495428483</v>
      </c>
      <c r="G70" s="18">
        <f t="shared" si="8"/>
        <v>0.00031470061020628834</v>
      </c>
      <c r="H70" s="18">
        <f t="shared" si="9"/>
        <v>-0.06440071556350627</v>
      </c>
      <c r="I70" s="12">
        <f t="shared" si="10"/>
        <v>-72</v>
      </c>
      <c r="J70" s="13">
        <f t="shared" si="11"/>
        <v>-0.0003025426185904035</v>
      </c>
    </row>
    <row r="71" spans="1:10" ht="15">
      <c r="A71" s="85">
        <v>70</v>
      </c>
      <c r="B71" s="86" t="s">
        <v>69</v>
      </c>
      <c r="C71" s="12">
        <v>10889</v>
      </c>
      <c r="D71" s="12">
        <v>11801</v>
      </c>
      <c r="E71" s="12">
        <v>11795</v>
      </c>
      <c r="F71" s="17">
        <f>E71/4a_province!E71</f>
        <v>0.30144653445103253</v>
      </c>
      <c r="G71" s="18">
        <f t="shared" si="8"/>
        <v>0.00354865554243133</v>
      </c>
      <c r="H71" s="18">
        <f t="shared" si="9"/>
        <v>0.0832032326200753</v>
      </c>
      <c r="I71" s="12">
        <f t="shared" si="10"/>
        <v>906</v>
      </c>
      <c r="J71" s="13">
        <f t="shared" si="11"/>
        <v>0.0038069946172625776</v>
      </c>
    </row>
    <row r="72" spans="1:10" ht="15">
      <c r="A72" s="85">
        <v>71</v>
      </c>
      <c r="B72" s="86" t="s">
        <v>70</v>
      </c>
      <c r="C72" s="12">
        <v>4320</v>
      </c>
      <c r="D72" s="12">
        <v>4896</v>
      </c>
      <c r="E72" s="12">
        <v>4926</v>
      </c>
      <c r="F72" s="17">
        <f>E72/4a_province!E72</f>
        <v>0.163954068896655</v>
      </c>
      <c r="G72" s="18">
        <f t="shared" si="8"/>
        <v>0.001482041305808964</v>
      </c>
      <c r="H72" s="18">
        <f t="shared" si="9"/>
        <v>0.14027777777777778</v>
      </c>
      <c r="I72" s="12">
        <f t="shared" si="10"/>
        <v>606</v>
      </c>
      <c r="J72" s="13">
        <f t="shared" si="11"/>
        <v>0.002546400373135896</v>
      </c>
    </row>
    <row r="73" spans="1:10" ht="15">
      <c r="A73" s="85">
        <v>72</v>
      </c>
      <c r="B73" s="86" t="s">
        <v>71</v>
      </c>
      <c r="C73" s="12">
        <v>4887</v>
      </c>
      <c r="D73" s="12">
        <v>5719</v>
      </c>
      <c r="E73" s="12">
        <v>5856</v>
      </c>
      <c r="F73" s="17">
        <f>E73/4a_province!E73</f>
        <v>0.13900823699764997</v>
      </c>
      <c r="G73" s="18">
        <f t="shared" si="8"/>
        <v>0.0017618420395487807</v>
      </c>
      <c r="H73" s="18">
        <f t="shared" si="9"/>
        <v>0.19828115408225905</v>
      </c>
      <c r="I73" s="12">
        <f t="shared" si="10"/>
        <v>969</v>
      </c>
      <c r="J73" s="13">
        <f t="shared" si="11"/>
        <v>0.004071719408529181</v>
      </c>
    </row>
    <row r="74" spans="1:10" ht="15">
      <c r="A74" s="85">
        <v>73</v>
      </c>
      <c r="B74" s="86" t="s">
        <v>72</v>
      </c>
      <c r="C74" s="12">
        <v>2321</v>
      </c>
      <c r="D74" s="12">
        <v>2620</v>
      </c>
      <c r="E74" s="12">
        <v>2650</v>
      </c>
      <c r="F74" s="17">
        <f>E74/4a_province!E74</f>
        <v>0.09566787003610108</v>
      </c>
      <c r="G74" s="18">
        <f t="shared" si="8"/>
        <v>0.0007972816606564667</v>
      </c>
      <c r="H74" s="18">
        <f t="shared" si="9"/>
        <v>0.14174924601464886</v>
      </c>
      <c r="I74" s="12">
        <f t="shared" si="10"/>
        <v>329</v>
      </c>
      <c r="J74" s="13">
        <f t="shared" si="11"/>
        <v>0.0013824516877255937</v>
      </c>
    </row>
    <row r="75" spans="1:10" ht="15">
      <c r="A75" s="85">
        <v>74</v>
      </c>
      <c r="B75" s="86" t="s">
        <v>73</v>
      </c>
      <c r="C75" s="12">
        <v>6314</v>
      </c>
      <c r="D75" s="12">
        <v>6856</v>
      </c>
      <c r="E75" s="12">
        <v>6909</v>
      </c>
      <c r="F75" s="17">
        <f>E75/4a_province!E75</f>
        <v>0.2622409473923935</v>
      </c>
      <c r="G75" s="18">
        <f t="shared" si="8"/>
        <v>0.0020786486767832182</v>
      </c>
      <c r="H75" s="18">
        <f t="shared" si="9"/>
        <v>0.0942350332594235</v>
      </c>
      <c r="I75" s="12">
        <f t="shared" si="10"/>
        <v>595</v>
      </c>
      <c r="J75" s="13">
        <f t="shared" si="11"/>
        <v>0.0025001785841845844</v>
      </c>
    </row>
    <row r="76" spans="1:10" ht="15">
      <c r="A76" s="85">
        <v>75</v>
      </c>
      <c r="B76" s="86" t="s">
        <v>74</v>
      </c>
      <c r="C76" s="12">
        <v>1586</v>
      </c>
      <c r="D76" s="12">
        <v>1215</v>
      </c>
      <c r="E76" s="12">
        <v>1234</v>
      </c>
      <c r="F76" s="17">
        <f>E76/4a_province!E76</f>
        <v>0.18025124160093486</v>
      </c>
      <c r="G76" s="18">
        <f t="shared" si="8"/>
        <v>0.0003712624789622943</v>
      </c>
      <c r="H76" s="18">
        <f t="shared" si="9"/>
        <v>-0.22194199243379573</v>
      </c>
      <c r="I76" s="12">
        <f t="shared" si="10"/>
        <v>-352</v>
      </c>
      <c r="J76" s="13">
        <f t="shared" si="11"/>
        <v>-0.0014790972464419727</v>
      </c>
    </row>
    <row r="77" spans="1:10" ht="15">
      <c r="A77" s="85">
        <v>76</v>
      </c>
      <c r="B77" s="86" t="s">
        <v>75</v>
      </c>
      <c r="C77" s="12">
        <v>2077</v>
      </c>
      <c r="D77" s="12">
        <v>2426</v>
      </c>
      <c r="E77" s="12">
        <v>2361</v>
      </c>
      <c r="F77" s="17">
        <f>E77/4a_province!E77</f>
        <v>0.18337864077669902</v>
      </c>
      <c r="G77" s="18">
        <f t="shared" si="8"/>
        <v>0.0007103328304943086</v>
      </c>
      <c r="H77" s="18">
        <f t="shared" si="9"/>
        <v>0.13673567645642754</v>
      </c>
      <c r="I77" s="12">
        <f t="shared" si="10"/>
        <v>284</v>
      </c>
      <c r="J77" s="13">
        <f t="shared" si="11"/>
        <v>0.0011933625511065917</v>
      </c>
    </row>
    <row r="78" spans="1:10" ht="15">
      <c r="A78" s="85">
        <v>77</v>
      </c>
      <c r="B78" s="86" t="s">
        <v>76</v>
      </c>
      <c r="C78" s="12">
        <v>9526</v>
      </c>
      <c r="D78" s="12">
        <v>10245</v>
      </c>
      <c r="E78" s="12">
        <v>10464</v>
      </c>
      <c r="F78" s="17">
        <f>E78/4a_province!E78</f>
        <v>0.23945628046408385</v>
      </c>
      <c r="G78" s="18">
        <f t="shared" si="8"/>
        <v>0.003148209546078969</v>
      </c>
      <c r="H78" s="18">
        <f t="shared" si="9"/>
        <v>0.09846735250892295</v>
      </c>
      <c r="I78" s="12">
        <f t="shared" si="10"/>
        <v>938</v>
      </c>
      <c r="J78" s="13">
        <f t="shared" si="11"/>
        <v>0.003941458003302757</v>
      </c>
    </row>
    <row r="79" spans="1:10" ht="15">
      <c r="A79" s="85">
        <v>78</v>
      </c>
      <c r="B79" s="86" t="s">
        <v>77</v>
      </c>
      <c r="C79" s="12">
        <v>6772</v>
      </c>
      <c r="D79" s="12">
        <v>7442</v>
      </c>
      <c r="E79" s="12">
        <v>7609</v>
      </c>
      <c r="F79" s="17">
        <f>E79/4a_province!E79</f>
        <v>0.20927993839045053</v>
      </c>
      <c r="G79" s="18">
        <f t="shared" si="8"/>
        <v>0.002289251379598134</v>
      </c>
      <c r="H79" s="18">
        <f t="shared" si="9"/>
        <v>0.12359716479621972</v>
      </c>
      <c r="I79" s="12">
        <f t="shared" si="10"/>
        <v>837</v>
      </c>
      <c r="J79" s="13">
        <f t="shared" si="11"/>
        <v>0.0035170579411134407</v>
      </c>
    </row>
    <row r="80" spans="1:10" ht="15">
      <c r="A80" s="85">
        <v>79</v>
      </c>
      <c r="B80" s="86" t="s">
        <v>78</v>
      </c>
      <c r="C80" s="12">
        <v>1657</v>
      </c>
      <c r="D80" s="12">
        <v>1912</v>
      </c>
      <c r="E80" s="12">
        <v>1961</v>
      </c>
      <c r="F80" s="17">
        <f>E80/4a_province!E80</f>
        <v>0.17743394860658704</v>
      </c>
      <c r="G80" s="18">
        <f t="shared" si="8"/>
        <v>0.0005899884288857853</v>
      </c>
      <c r="H80" s="18">
        <f t="shared" si="9"/>
        <v>0.18346409173204586</v>
      </c>
      <c r="I80" s="12">
        <f t="shared" si="10"/>
        <v>304</v>
      </c>
      <c r="J80" s="13">
        <f t="shared" si="11"/>
        <v>0.0012774021673817037</v>
      </c>
    </row>
    <row r="81" spans="1:10" ht="15">
      <c r="A81" s="85">
        <v>80</v>
      </c>
      <c r="B81" s="86" t="s">
        <v>79</v>
      </c>
      <c r="C81" s="12">
        <v>8849</v>
      </c>
      <c r="D81" s="12">
        <v>9228</v>
      </c>
      <c r="E81" s="12">
        <v>9297</v>
      </c>
      <c r="F81" s="17">
        <f>E81/4a_province!E81</f>
        <v>0.18935212529786757</v>
      </c>
      <c r="G81" s="18">
        <f t="shared" si="8"/>
        <v>0.002797104754386102</v>
      </c>
      <c r="H81" s="18">
        <f t="shared" si="9"/>
        <v>0.05062718951293931</v>
      </c>
      <c r="I81" s="12">
        <f t="shared" si="10"/>
        <v>448</v>
      </c>
      <c r="J81" s="13">
        <f t="shared" si="11"/>
        <v>0.0018824874045625108</v>
      </c>
    </row>
    <row r="82" spans="1:10" ht="15.75" thickBot="1">
      <c r="A82" s="87">
        <v>81</v>
      </c>
      <c r="B82" s="88" t="s">
        <v>80</v>
      </c>
      <c r="C82" s="23">
        <v>19119</v>
      </c>
      <c r="D82" s="23">
        <v>19742</v>
      </c>
      <c r="E82" s="23">
        <v>19769</v>
      </c>
      <c r="F82" s="25">
        <f>E82/4a_province!E82</f>
        <v>0.2996483463182466</v>
      </c>
      <c r="G82" s="22">
        <f t="shared" si="8"/>
        <v>0.005947721188497242</v>
      </c>
      <c r="H82" s="22">
        <f t="shared" si="9"/>
        <v>0.03399759401642345</v>
      </c>
      <c r="I82" s="23">
        <f t="shared" si="10"/>
        <v>650</v>
      </c>
      <c r="J82" s="24">
        <f t="shared" si="11"/>
        <v>0.002731287528941143</v>
      </c>
    </row>
    <row r="83" spans="1:10" s="31" customFormat="1" ht="15.75" thickBot="1">
      <c r="A83" s="89" t="s">
        <v>269</v>
      </c>
      <c r="B83" s="90"/>
      <c r="C83" s="19">
        <v>3085811</v>
      </c>
      <c r="D83" s="19">
        <v>3279425</v>
      </c>
      <c r="E83" s="19">
        <v>3323794</v>
      </c>
      <c r="F83" s="47">
        <f>E83/4a_province!E83</f>
        <v>0.2582843988497084</v>
      </c>
      <c r="G83" s="20">
        <f>E83/$E$83</f>
        <v>1</v>
      </c>
      <c r="H83" s="20">
        <f>(E83-C83)/C83</f>
        <v>0.07712170317624767</v>
      </c>
      <c r="I83" s="19">
        <f>E83-C83</f>
        <v>237983</v>
      </c>
      <c r="J83" s="14">
        <f>I83/$I$83</f>
        <v>1</v>
      </c>
    </row>
    <row r="84" ht="15">
      <c r="J84" s="38"/>
    </row>
    <row r="85" ht="15">
      <c r="J85" s="38"/>
    </row>
    <row r="86" ht="15">
      <c r="J86" s="38"/>
    </row>
    <row r="87" ht="15">
      <c r="J87" s="38"/>
    </row>
    <row r="88" ht="15">
      <c r="J88" s="38"/>
    </row>
    <row r="89" ht="15">
      <c r="J89" s="38"/>
    </row>
  </sheetData>
  <sheetProtection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I83"/>
  <sheetViews>
    <sheetView zoomScalePageLayoutView="0" workbookViewId="0" topLeftCell="A1">
      <pane ySplit="1" topLeftCell="A73" activePane="bottomLeft" state="frozen"/>
      <selection pane="topLeft" activeCell="A1" sqref="A1"/>
      <selection pane="bottomLeft" activeCell="L80" sqref="L80"/>
    </sheetView>
  </sheetViews>
  <sheetFormatPr defaultColWidth="8.8515625" defaultRowHeight="15"/>
  <cols>
    <col min="1" max="1" width="18.28125" style="27" bestFit="1" customWidth="1"/>
    <col min="2" max="2" width="12.00390625" style="27" bestFit="1" customWidth="1"/>
    <col min="3" max="3" width="12.00390625" style="27" customWidth="1"/>
    <col min="4" max="4" width="12.00390625" style="27" bestFit="1" customWidth="1"/>
    <col min="5" max="5" width="22.421875" style="27" customWidth="1"/>
    <col min="6" max="6" width="26.421875" style="27" bestFit="1" customWidth="1"/>
    <col min="7" max="7" width="27.421875" style="27" customWidth="1"/>
    <col min="8" max="16384" width="8.8515625" style="27" customWidth="1"/>
  </cols>
  <sheetData>
    <row r="1" spans="1:8" ht="45.75" thickBot="1">
      <c r="A1" s="5" t="s">
        <v>272</v>
      </c>
      <c r="B1" s="5">
        <v>41365</v>
      </c>
      <c r="C1" s="5">
        <v>41699</v>
      </c>
      <c r="D1" s="5">
        <v>41730</v>
      </c>
      <c r="E1" s="93" t="s">
        <v>279</v>
      </c>
      <c r="F1" s="92" t="s">
        <v>293</v>
      </c>
      <c r="G1" s="94" t="s">
        <v>294</v>
      </c>
      <c r="H1" s="93" t="s">
        <v>292</v>
      </c>
    </row>
    <row r="2" spans="1:8" ht="15">
      <c r="A2" s="48" t="s">
        <v>81</v>
      </c>
      <c r="B2" s="15">
        <v>1209</v>
      </c>
      <c r="C2" s="15">
        <v>1748</v>
      </c>
      <c r="D2" s="15">
        <v>1853</v>
      </c>
      <c r="E2" s="13">
        <f aca="true" t="shared" si="0" ref="E2:E33">D2/$D$83</f>
        <v>0.028674001516487937</v>
      </c>
      <c r="F2" s="49">
        <f aca="true" t="shared" si="1" ref="F2:F33">(D2-B2)/B2</f>
        <v>0.532671629445823</v>
      </c>
      <c r="G2" s="15">
        <f aca="true" t="shared" si="2" ref="G2:G33">D2-B2</f>
        <v>644</v>
      </c>
      <c r="H2" s="15">
        <f aca="true" t="shared" si="3" ref="H2:H33">D2-C2</f>
        <v>105</v>
      </c>
    </row>
    <row r="3" spans="1:8" ht="15">
      <c r="A3" s="50" t="s">
        <v>82</v>
      </c>
      <c r="B3" s="12">
        <v>191</v>
      </c>
      <c r="C3" s="12">
        <v>183</v>
      </c>
      <c r="D3" s="12">
        <v>209</v>
      </c>
      <c r="E3" s="13">
        <f t="shared" si="0"/>
        <v>0.003234142642712347</v>
      </c>
      <c r="F3" s="49">
        <f t="shared" si="1"/>
        <v>0.09424083769633508</v>
      </c>
      <c r="G3" s="12">
        <f t="shared" si="2"/>
        <v>18</v>
      </c>
      <c r="H3" s="12">
        <f t="shared" si="3"/>
        <v>26</v>
      </c>
    </row>
    <row r="4" spans="1:8" ht="15">
      <c r="A4" s="50" t="s">
        <v>83</v>
      </c>
      <c r="B4" s="12">
        <v>244</v>
      </c>
      <c r="C4" s="12">
        <v>232</v>
      </c>
      <c r="D4" s="12">
        <v>302</v>
      </c>
      <c r="E4" s="13">
        <f t="shared" si="0"/>
        <v>0.004673258746885784</v>
      </c>
      <c r="F4" s="49">
        <f t="shared" si="1"/>
        <v>0.23770491803278687</v>
      </c>
      <c r="G4" s="12">
        <f t="shared" si="2"/>
        <v>58</v>
      </c>
      <c r="H4" s="12">
        <f t="shared" si="3"/>
        <v>70</v>
      </c>
    </row>
    <row r="5" spans="1:8" ht="15">
      <c r="A5" s="50" t="s">
        <v>84</v>
      </c>
      <c r="B5" s="12">
        <v>56</v>
      </c>
      <c r="C5" s="12">
        <v>37</v>
      </c>
      <c r="D5" s="12">
        <v>32</v>
      </c>
      <c r="E5" s="13">
        <f t="shared" si="0"/>
        <v>0.0004951797347693545</v>
      </c>
      <c r="F5" s="49">
        <f t="shared" si="1"/>
        <v>-0.42857142857142855</v>
      </c>
      <c r="G5" s="12">
        <f t="shared" si="2"/>
        <v>-24</v>
      </c>
      <c r="H5" s="12">
        <f t="shared" si="3"/>
        <v>-5</v>
      </c>
    </row>
    <row r="6" spans="1:8" ht="15">
      <c r="A6" s="50" t="s">
        <v>85</v>
      </c>
      <c r="B6" s="12">
        <v>109</v>
      </c>
      <c r="C6" s="12">
        <v>107</v>
      </c>
      <c r="D6" s="12">
        <v>126</v>
      </c>
      <c r="E6" s="13">
        <f t="shared" si="0"/>
        <v>0.0019497702056543336</v>
      </c>
      <c r="F6" s="49">
        <f t="shared" si="1"/>
        <v>0.1559633027522936</v>
      </c>
      <c r="G6" s="12">
        <f t="shared" si="2"/>
        <v>17</v>
      </c>
      <c r="H6" s="12">
        <f t="shared" si="3"/>
        <v>19</v>
      </c>
    </row>
    <row r="7" spans="1:8" ht="15">
      <c r="A7" s="50" t="s">
        <v>86</v>
      </c>
      <c r="B7" s="12">
        <v>143</v>
      </c>
      <c r="C7" s="12">
        <v>124</v>
      </c>
      <c r="D7" s="12">
        <v>133</v>
      </c>
      <c r="E7" s="13">
        <f t="shared" si="0"/>
        <v>0.0020580907726351298</v>
      </c>
      <c r="F7" s="49">
        <f t="shared" si="1"/>
        <v>-0.06993006993006994</v>
      </c>
      <c r="G7" s="12">
        <f t="shared" si="2"/>
        <v>-10</v>
      </c>
      <c r="H7" s="12">
        <f t="shared" si="3"/>
        <v>9</v>
      </c>
    </row>
    <row r="8" spans="1:8" ht="15">
      <c r="A8" s="48" t="s">
        <v>87</v>
      </c>
      <c r="B8" s="12">
        <v>3601</v>
      </c>
      <c r="C8" s="12">
        <v>4766</v>
      </c>
      <c r="D8" s="12">
        <v>4242</v>
      </c>
      <c r="E8" s="13">
        <f t="shared" si="0"/>
        <v>0.06564226359036257</v>
      </c>
      <c r="F8" s="49">
        <f t="shared" si="1"/>
        <v>0.17800610941405165</v>
      </c>
      <c r="G8" s="12">
        <f t="shared" si="2"/>
        <v>641</v>
      </c>
      <c r="H8" s="12">
        <f t="shared" si="3"/>
        <v>-524</v>
      </c>
    </row>
    <row r="9" spans="1:8" ht="15">
      <c r="A9" s="50" t="s">
        <v>88</v>
      </c>
      <c r="B9" s="12">
        <v>1768</v>
      </c>
      <c r="C9" s="12">
        <v>2258</v>
      </c>
      <c r="D9" s="12">
        <v>2606</v>
      </c>
      <c r="E9" s="13">
        <f t="shared" si="0"/>
        <v>0.04032619965027931</v>
      </c>
      <c r="F9" s="49">
        <f t="shared" si="1"/>
        <v>0.47398190045248867</v>
      </c>
      <c r="G9" s="12">
        <f t="shared" si="2"/>
        <v>838</v>
      </c>
      <c r="H9" s="12">
        <f t="shared" si="3"/>
        <v>348</v>
      </c>
    </row>
    <row r="10" spans="1:8" ht="15">
      <c r="A10" s="50" t="s">
        <v>89</v>
      </c>
      <c r="B10" s="12">
        <v>21</v>
      </c>
      <c r="C10" s="12">
        <v>9</v>
      </c>
      <c r="D10" s="12">
        <v>17</v>
      </c>
      <c r="E10" s="13">
        <f t="shared" si="0"/>
        <v>0.0002630642340962196</v>
      </c>
      <c r="F10" s="49">
        <f t="shared" si="1"/>
        <v>-0.19047619047619047</v>
      </c>
      <c r="G10" s="12">
        <f t="shared" si="2"/>
        <v>-4</v>
      </c>
      <c r="H10" s="12">
        <f t="shared" si="3"/>
        <v>8</v>
      </c>
    </row>
    <row r="11" spans="1:8" ht="15">
      <c r="A11" s="50" t="s">
        <v>90</v>
      </c>
      <c r="B11" s="12">
        <v>282</v>
      </c>
      <c r="C11" s="12">
        <v>159</v>
      </c>
      <c r="D11" s="12">
        <v>227</v>
      </c>
      <c r="E11" s="13">
        <f t="shared" si="0"/>
        <v>0.0035126812435201087</v>
      </c>
      <c r="F11" s="49">
        <f t="shared" si="1"/>
        <v>-0.1950354609929078</v>
      </c>
      <c r="G11" s="12">
        <f t="shared" si="2"/>
        <v>-55</v>
      </c>
      <c r="H11" s="12">
        <f t="shared" si="3"/>
        <v>68</v>
      </c>
    </row>
    <row r="12" spans="1:8" ht="15">
      <c r="A12" s="48" t="s">
        <v>91</v>
      </c>
      <c r="B12" s="12">
        <v>464</v>
      </c>
      <c r="C12" s="12">
        <v>720</v>
      </c>
      <c r="D12" s="12">
        <v>870</v>
      </c>
      <c r="E12" s="13">
        <f t="shared" si="0"/>
        <v>0.013462699039041827</v>
      </c>
      <c r="F12" s="49">
        <f t="shared" si="1"/>
        <v>0.875</v>
      </c>
      <c r="G12" s="12">
        <f t="shared" si="2"/>
        <v>406</v>
      </c>
      <c r="H12" s="12">
        <f t="shared" si="3"/>
        <v>150</v>
      </c>
    </row>
    <row r="13" spans="1:8" ht="15">
      <c r="A13" s="48" t="s">
        <v>92</v>
      </c>
      <c r="B13" s="12">
        <v>605</v>
      </c>
      <c r="C13" s="12">
        <v>615</v>
      </c>
      <c r="D13" s="12">
        <v>802</v>
      </c>
      <c r="E13" s="13">
        <f t="shared" si="0"/>
        <v>0.01241044210265695</v>
      </c>
      <c r="F13" s="49">
        <f t="shared" si="1"/>
        <v>0.3256198347107438</v>
      </c>
      <c r="G13" s="12">
        <f t="shared" si="2"/>
        <v>197</v>
      </c>
      <c r="H13" s="12">
        <f t="shared" si="3"/>
        <v>187</v>
      </c>
    </row>
    <row r="14" spans="1:8" ht="15">
      <c r="A14" s="50" t="s">
        <v>93</v>
      </c>
      <c r="B14" s="12">
        <v>109</v>
      </c>
      <c r="C14" s="12">
        <v>101</v>
      </c>
      <c r="D14" s="12">
        <v>150</v>
      </c>
      <c r="E14" s="13">
        <f t="shared" si="0"/>
        <v>0.0023211550067313495</v>
      </c>
      <c r="F14" s="49">
        <f t="shared" si="1"/>
        <v>0.3761467889908257</v>
      </c>
      <c r="G14" s="12">
        <f t="shared" si="2"/>
        <v>41</v>
      </c>
      <c r="H14" s="12">
        <f t="shared" si="3"/>
        <v>49</v>
      </c>
    </row>
    <row r="15" spans="1:8" ht="15">
      <c r="A15" s="50" t="s">
        <v>94</v>
      </c>
      <c r="B15" s="12">
        <v>198</v>
      </c>
      <c r="C15" s="12">
        <v>205</v>
      </c>
      <c r="D15" s="12">
        <v>226</v>
      </c>
      <c r="E15" s="13">
        <f t="shared" si="0"/>
        <v>0.003497206876808567</v>
      </c>
      <c r="F15" s="49">
        <f t="shared" si="1"/>
        <v>0.1414141414141414</v>
      </c>
      <c r="G15" s="12">
        <f t="shared" si="2"/>
        <v>28</v>
      </c>
      <c r="H15" s="12">
        <f t="shared" si="3"/>
        <v>21</v>
      </c>
    </row>
    <row r="16" spans="1:8" ht="15">
      <c r="A16" s="50" t="s">
        <v>95</v>
      </c>
      <c r="B16" s="12">
        <v>8</v>
      </c>
      <c r="C16" s="12">
        <v>21</v>
      </c>
      <c r="D16" s="12">
        <v>18</v>
      </c>
      <c r="E16" s="13">
        <f t="shared" si="0"/>
        <v>0.00027853860080776193</v>
      </c>
      <c r="F16" s="49">
        <f t="shared" si="1"/>
        <v>1.25</v>
      </c>
      <c r="G16" s="12">
        <f t="shared" si="2"/>
        <v>10</v>
      </c>
      <c r="H16" s="12">
        <f t="shared" si="3"/>
        <v>-3</v>
      </c>
    </row>
    <row r="17" spans="1:8" ht="15">
      <c r="A17" s="50" t="s">
        <v>96</v>
      </c>
      <c r="B17" s="12">
        <v>226</v>
      </c>
      <c r="C17" s="12">
        <v>231</v>
      </c>
      <c r="D17" s="12">
        <v>200</v>
      </c>
      <c r="E17" s="13">
        <f t="shared" si="0"/>
        <v>0.003094873342308466</v>
      </c>
      <c r="F17" s="49">
        <f t="shared" si="1"/>
        <v>-0.11504424778761062</v>
      </c>
      <c r="G17" s="12">
        <f t="shared" si="2"/>
        <v>-26</v>
      </c>
      <c r="H17" s="12">
        <f t="shared" si="3"/>
        <v>-31</v>
      </c>
    </row>
    <row r="18" spans="1:8" ht="15">
      <c r="A18" s="50" t="s">
        <v>97</v>
      </c>
      <c r="B18" s="12">
        <v>57</v>
      </c>
      <c r="C18" s="12">
        <v>69</v>
      </c>
      <c r="D18" s="12">
        <v>63</v>
      </c>
      <c r="E18" s="13">
        <f t="shared" si="0"/>
        <v>0.0009748851028271668</v>
      </c>
      <c r="F18" s="49">
        <f t="shared" si="1"/>
        <v>0.10526315789473684</v>
      </c>
      <c r="G18" s="12">
        <f t="shared" si="2"/>
        <v>6</v>
      </c>
      <c r="H18" s="12">
        <f t="shared" si="3"/>
        <v>-6</v>
      </c>
    </row>
    <row r="19" spans="1:8" ht="15">
      <c r="A19" s="50" t="s">
        <v>98</v>
      </c>
      <c r="B19" s="12">
        <v>40</v>
      </c>
      <c r="C19" s="12">
        <v>56</v>
      </c>
      <c r="D19" s="12">
        <v>76</v>
      </c>
      <c r="E19" s="13">
        <f t="shared" si="0"/>
        <v>0.001176051870077217</v>
      </c>
      <c r="F19" s="49">
        <f t="shared" si="1"/>
        <v>0.9</v>
      </c>
      <c r="G19" s="12">
        <f t="shared" si="2"/>
        <v>36</v>
      </c>
      <c r="H19" s="12">
        <f t="shared" si="3"/>
        <v>20</v>
      </c>
    </row>
    <row r="20" spans="1:8" ht="15">
      <c r="A20" s="50" t="s">
        <v>99</v>
      </c>
      <c r="B20" s="12">
        <v>214</v>
      </c>
      <c r="C20" s="12">
        <v>232</v>
      </c>
      <c r="D20" s="12">
        <v>238</v>
      </c>
      <c r="E20" s="13">
        <f t="shared" si="0"/>
        <v>0.0036828992773470745</v>
      </c>
      <c r="F20" s="49">
        <f t="shared" si="1"/>
        <v>0.11214953271028037</v>
      </c>
      <c r="G20" s="12">
        <f t="shared" si="2"/>
        <v>24</v>
      </c>
      <c r="H20" s="12">
        <f t="shared" si="3"/>
        <v>6</v>
      </c>
    </row>
    <row r="21" spans="1:8" ht="15">
      <c r="A21" s="50" t="s">
        <v>100</v>
      </c>
      <c r="B21" s="12">
        <v>86</v>
      </c>
      <c r="C21" s="12">
        <v>67</v>
      </c>
      <c r="D21" s="12">
        <v>88</v>
      </c>
      <c r="E21" s="13">
        <f t="shared" si="0"/>
        <v>0.0013617442706157252</v>
      </c>
      <c r="F21" s="49">
        <f t="shared" si="1"/>
        <v>0.023255813953488372</v>
      </c>
      <c r="G21" s="12">
        <f t="shared" si="2"/>
        <v>2</v>
      </c>
      <c r="H21" s="12">
        <f t="shared" si="3"/>
        <v>21</v>
      </c>
    </row>
    <row r="22" spans="1:8" ht="15">
      <c r="A22" s="50" t="s">
        <v>101</v>
      </c>
      <c r="B22" s="12">
        <v>3425</v>
      </c>
      <c r="C22" s="12">
        <v>3509</v>
      </c>
      <c r="D22" s="12">
        <v>3397</v>
      </c>
      <c r="E22" s="13">
        <f t="shared" si="0"/>
        <v>0.052566423719109294</v>
      </c>
      <c r="F22" s="49">
        <f t="shared" si="1"/>
        <v>-0.008175182481751826</v>
      </c>
      <c r="G22" s="12">
        <f t="shared" si="2"/>
        <v>-28</v>
      </c>
      <c r="H22" s="12">
        <f t="shared" si="3"/>
        <v>-112</v>
      </c>
    </row>
    <row r="23" spans="1:8" ht="15">
      <c r="A23" s="48" t="s">
        <v>102</v>
      </c>
      <c r="B23" s="12">
        <v>218</v>
      </c>
      <c r="C23" s="12">
        <v>284</v>
      </c>
      <c r="D23" s="12">
        <v>352</v>
      </c>
      <c r="E23" s="13">
        <f t="shared" si="0"/>
        <v>0.005446977082462901</v>
      </c>
      <c r="F23" s="49">
        <f t="shared" si="1"/>
        <v>0.6146788990825688</v>
      </c>
      <c r="G23" s="12">
        <f t="shared" si="2"/>
        <v>134</v>
      </c>
      <c r="H23" s="12">
        <f t="shared" si="3"/>
        <v>68</v>
      </c>
    </row>
    <row r="24" spans="1:8" ht="15">
      <c r="A24" s="50" t="s">
        <v>103</v>
      </c>
      <c r="B24" s="12">
        <v>100</v>
      </c>
      <c r="C24" s="12">
        <v>115</v>
      </c>
      <c r="D24" s="12">
        <v>102</v>
      </c>
      <c r="E24" s="13">
        <f t="shared" si="0"/>
        <v>0.0015783854045773177</v>
      </c>
      <c r="F24" s="49">
        <f t="shared" si="1"/>
        <v>0.02</v>
      </c>
      <c r="G24" s="12">
        <f t="shared" si="2"/>
        <v>2</v>
      </c>
      <c r="H24" s="12">
        <f t="shared" si="3"/>
        <v>-13</v>
      </c>
    </row>
    <row r="25" spans="1:8" ht="15">
      <c r="A25" s="50" t="s">
        <v>104</v>
      </c>
      <c r="B25" s="12">
        <v>271</v>
      </c>
      <c r="C25" s="12">
        <v>288</v>
      </c>
      <c r="D25" s="12">
        <v>297</v>
      </c>
      <c r="E25" s="13">
        <f t="shared" si="0"/>
        <v>0.0045958869133280724</v>
      </c>
      <c r="F25" s="49">
        <f t="shared" si="1"/>
        <v>0.0959409594095941</v>
      </c>
      <c r="G25" s="12">
        <f t="shared" si="2"/>
        <v>26</v>
      </c>
      <c r="H25" s="12">
        <f t="shared" si="3"/>
        <v>9</v>
      </c>
    </row>
    <row r="26" spans="1:8" ht="15">
      <c r="A26" s="48" t="s">
        <v>105</v>
      </c>
      <c r="B26" s="12">
        <v>740</v>
      </c>
      <c r="C26" s="12">
        <v>900</v>
      </c>
      <c r="D26" s="12">
        <v>886</v>
      </c>
      <c r="E26" s="13">
        <f t="shared" si="0"/>
        <v>0.013710288906426504</v>
      </c>
      <c r="F26" s="49">
        <f t="shared" si="1"/>
        <v>0.1972972972972973</v>
      </c>
      <c r="G26" s="12">
        <f t="shared" si="2"/>
        <v>146</v>
      </c>
      <c r="H26" s="12">
        <f t="shared" si="3"/>
        <v>-14</v>
      </c>
    </row>
    <row r="27" spans="1:8" ht="15">
      <c r="A27" s="50" t="s">
        <v>20</v>
      </c>
      <c r="B27" s="12">
        <v>517</v>
      </c>
      <c r="C27" s="12">
        <v>418</v>
      </c>
      <c r="D27" s="12">
        <v>646</v>
      </c>
      <c r="E27" s="13">
        <f t="shared" si="0"/>
        <v>0.009996440895656345</v>
      </c>
      <c r="F27" s="49">
        <f t="shared" si="1"/>
        <v>0.2495164410058027</v>
      </c>
      <c r="G27" s="12">
        <f t="shared" si="2"/>
        <v>129</v>
      </c>
      <c r="H27" s="12">
        <f t="shared" si="3"/>
        <v>228</v>
      </c>
    </row>
    <row r="28" spans="1:8" ht="15">
      <c r="A28" s="50" t="s">
        <v>106</v>
      </c>
      <c r="B28" s="12">
        <v>676</v>
      </c>
      <c r="C28" s="12">
        <v>415</v>
      </c>
      <c r="D28" s="12">
        <v>426</v>
      </c>
      <c r="E28" s="13">
        <f t="shared" si="0"/>
        <v>0.006592080219117033</v>
      </c>
      <c r="F28" s="49">
        <f t="shared" si="1"/>
        <v>-0.3698224852071006</v>
      </c>
      <c r="G28" s="12">
        <f t="shared" si="2"/>
        <v>-250</v>
      </c>
      <c r="H28" s="12">
        <f t="shared" si="3"/>
        <v>11</v>
      </c>
    </row>
    <row r="29" spans="1:8" ht="15">
      <c r="A29" s="48" t="s">
        <v>107</v>
      </c>
      <c r="B29" s="12">
        <v>288</v>
      </c>
      <c r="C29" s="12">
        <v>284</v>
      </c>
      <c r="D29" s="12">
        <v>252</v>
      </c>
      <c r="E29" s="13">
        <f t="shared" si="0"/>
        <v>0.003899540411308667</v>
      </c>
      <c r="F29" s="49">
        <f t="shared" si="1"/>
        <v>-0.125</v>
      </c>
      <c r="G29" s="12">
        <f t="shared" si="2"/>
        <v>-36</v>
      </c>
      <c r="H29" s="12">
        <f t="shared" si="3"/>
        <v>-32</v>
      </c>
    </row>
    <row r="30" spans="1:8" ht="15">
      <c r="A30" s="50" t="s">
        <v>108</v>
      </c>
      <c r="B30" s="12">
        <v>258</v>
      </c>
      <c r="C30" s="12">
        <v>266</v>
      </c>
      <c r="D30" s="12">
        <v>280</v>
      </c>
      <c r="E30" s="13">
        <f t="shared" si="0"/>
        <v>0.004332822679231852</v>
      </c>
      <c r="F30" s="49">
        <f t="shared" si="1"/>
        <v>0.08527131782945736</v>
      </c>
      <c r="G30" s="12">
        <f t="shared" si="2"/>
        <v>22</v>
      </c>
      <c r="H30" s="12">
        <f t="shared" si="3"/>
        <v>14</v>
      </c>
    </row>
    <row r="31" spans="1:8" ht="15">
      <c r="A31" s="50" t="s">
        <v>109</v>
      </c>
      <c r="B31" s="12">
        <v>102</v>
      </c>
      <c r="C31" s="12">
        <v>115</v>
      </c>
      <c r="D31" s="12">
        <v>118</v>
      </c>
      <c r="E31" s="13">
        <f t="shared" si="0"/>
        <v>0.0018259752719619949</v>
      </c>
      <c r="F31" s="49">
        <f t="shared" si="1"/>
        <v>0.1568627450980392</v>
      </c>
      <c r="G31" s="12">
        <f t="shared" si="2"/>
        <v>16</v>
      </c>
      <c r="H31" s="12">
        <f t="shared" si="3"/>
        <v>3</v>
      </c>
    </row>
    <row r="32" spans="1:8" ht="15">
      <c r="A32" s="48" t="s">
        <v>110</v>
      </c>
      <c r="B32" s="12">
        <v>283</v>
      </c>
      <c r="C32" s="12">
        <v>366</v>
      </c>
      <c r="D32" s="12">
        <v>382</v>
      </c>
      <c r="E32" s="13">
        <f t="shared" si="0"/>
        <v>0.00591120808380917</v>
      </c>
      <c r="F32" s="49">
        <f t="shared" si="1"/>
        <v>0.3498233215547703</v>
      </c>
      <c r="G32" s="12">
        <f t="shared" si="2"/>
        <v>99</v>
      </c>
      <c r="H32" s="12">
        <f t="shared" si="3"/>
        <v>16</v>
      </c>
    </row>
    <row r="33" spans="1:8" ht="15">
      <c r="A33" s="48" t="s">
        <v>111</v>
      </c>
      <c r="B33" s="12">
        <v>365</v>
      </c>
      <c r="C33" s="12">
        <v>499</v>
      </c>
      <c r="D33" s="12">
        <v>469</v>
      </c>
      <c r="E33" s="13">
        <f t="shared" si="0"/>
        <v>0.007257477987713353</v>
      </c>
      <c r="F33" s="49">
        <f t="shared" si="1"/>
        <v>0.28493150684931506</v>
      </c>
      <c r="G33" s="12">
        <f t="shared" si="2"/>
        <v>104</v>
      </c>
      <c r="H33" s="12">
        <f t="shared" si="3"/>
        <v>-30</v>
      </c>
    </row>
    <row r="34" spans="1:8" ht="15">
      <c r="A34" s="48" t="s">
        <v>112</v>
      </c>
      <c r="B34" s="12">
        <v>752</v>
      </c>
      <c r="C34" s="12">
        <v>1116</v>
      </c>
      <c r="D34" s="12">
        <v>1288</v>
      </c>
      <c r="E34" s="13">
        <f aca="true" t="shared" si="4" ref="E34:E65">D34/$D$83</f>
        <v>0.019930984324466522</v>
      </c>
      <c r="F34" s="49">
        <f aca="true" t="shared" si="5" ref="F34:F65">(D34-B34)/B34</f>
        <v>0.7127659574468085</v>
      </c>
      <c r="G34" s="12">
        <f aca="true" t="shared" si="6" ref="G34:G65">D34-B34</f>
        <v>536</v>
      </c>
      <c r="H34" s="12">
        <f aca="true" t="shared" si="7" ref="H34:H65">D34-C34</f>
        <v>172</v>
      </c>
    </row>
    <row r="35" spans="1:8" ht="15">
      <c r="A35" s="50" t="s">
        <v>113</v>
      </c>
      <c r="B35" s="12">
        <v>266</v>
      </c>
      <c r="C35" s="12">
        <v>279</v>
      </c>
      <c r="D35" s="12">
        <v>276</v>
      </c>
      <c r="E35" s="13">
        <f t="shared" si="4"/>
        <v>0.004270925212385683</v>
      </c>
      <c r="F35" s="49">
        <f t="shared" si="5"/>
        <v>0.03759398496240601</v>
      </c>
      <c r="G35" s="12">
        <f t="shared" si="6"/>
        <v>10</v>
      </c>
      <c r="H35" s="12">
        <f t="shared" si="7"/>
        <v>-3</v>
      </c>
    </row>
    <row r="36" spans="1:8" ht="15">
      <c r="A36" s="48" t="s">
        <v>114</v>
      </c>
      <c r="B36" s="12">
        <v>49</v>
      </c>
      <c r="C36" s="12">
        <v>140</v>
      </c>
      <c r="D36" s="12">
        <v>90</v>
      </c>
      <c r="E36" s="13">
        <f t="shared" si="4"/>
        <v>0.0013926930040388096</v>
      </c>
      <c r="F36" s="49">
        <f t="shared" si="5"/>
        <v>0.8367346938775511</v>
      </c>
      <c r="G36" s="12">
        <f t="shared" si="6"/>
        <v>41</v>
      </c>
      <c r="H36" s="12">
        <f t="shared" si="7"/>
        <v>-50</v>
      </c>
    </row>
    <row r="37" spans="1:8" ht="15">
      <c r="A37" s="50" t="s">
        <v>115</v>
      </c>
      <c r="B37" s="12">
        <v>45</v>
      </c>
      <c r="C37" s="12">
        <v>23</v>
      </c>
      <c r="D37" s="12">
        <v>19</v>
      </c>
      <c r="E37" s="13">
        <f t="shared" si="4"/>
        <v>0.0002940129675193043</v>
      </c>
      <c r="F37" s="49">
        <f t="shared" si="5"/>
        <v>-0.5777777777777777</v>
      </c>
      <c r="G37" s="12">
        <f t="shared" si="6"/>
        <v>-26</v>
      </c>
      <c r="H37" s="12">
        <f t="shared" si="7"/>
        <v>-4</v>
      </c>
    </row>
    <row r="38" spans="1:8" ht="15">
      <c r="A38" s="48" t="s">
        <v>116</v>
      </c>
      <c r="B38" s="12">
        <v>526</v>
      </c>
      <c r="C38" s="12">
        <v>867</v>
      </c>
      <c r="D38" s="12">
        <v>1329</v>
      </c>
      <c r="E38" s="13">
        <f t="shared" si="4"/>
        <v>0.020565433359639756</v>
      </c>
      <c r="F38" s="49">
        <f t="shared" si="5"/>
        <v>1.526615969581749</v>
      </c>
      <c r="G38" s="12">
        <f t="shared" si="6"/>
        <v>803</v>
      </c>
      <c r="H38" s="12">
        <f t="shared" si="7"/>
        <v>462</v>
      </c>
    </row>
    <row r="39" spans="1:8" ht="15">
      <c r="A39" s="50" t="s">
        <v>117</v>
      </c>
      <c r="B39" s="12">
        <v>25</v>
      </c>
      <c r="C39" s="12">
        <v>35</v>
      </c>
      <c r="D39" s="12">
        <v>36</v>
      </c>
      <c r="E39" s="13">
        <f t="shared" si="4"/>
        <v>0.0005570772016155239</v>
      </c>
      <c r="F39" s="49">
        <f t="shared" si="5"/>
        <v>0.44</v>
      </c>
      <c r="G39" s="12">
        <f t="shared" si="6"/>
        <v>11</v>
      </c>
      <c r="H39" s="12">
        <f t="shared" si="7"/>
        <v>1</v>
      </c>
    </row>
    <row r="40" spans="1:8" ht="15">
      <c r="A40" s="50" t="s">
        <v>118</v>
      </c>
      <c r="B40" s="12">
        <v>142</v>
      </c>
      <c r="C40" s="12">
        <v>140</v>
      </c>
      <c r="D40" s="12">
        <v>185</v>
      </c>
      <c r="E40" s="13">
        <f t="shared" si="4"/>
        <v>0.002862757841635331</v>
      </c>
      <c r="F40" s="49">
        <f t="shared" si="5"/>
        <v>0.3028169014084507</v>
      </c>
      <c r="G40" s="12">
        <f t="shared" si="6"/>
        <v>43</v>
      </c>
      <c r="H40" s="12">
        <f t="shared" si="7"/>
        <v>45</v>
      </c>
    </row>
    <row r="41" spans="1:8" ht="15">
      <c r="A41" s="48" t="s">
        <v>119</v>
      </c>
      <c r="B41" s="12">
        <v>15881</v>
      </c>
      <c r="C41" s="12">
        <v>18494</v>
      </c>
      <c r="D41" s="12">
        <v>18511</v>
      </c>
      <c r="E41" s="13">
        <f t="shared" si="4"/>
        <v>0.28644600219736005</v>
      </c>
      <c r="F41" s="49">
        <f t="shared" si="5"/>
        <v>0.16560669982998552</v>
      </c>
      <c r="G41" s="12">
        <f t="shared" si="6"/>
        <v>2630</v>
      </c>
      <c r="H41" s="12">
        <f t="shared" si="7"/>
        <v>17</v>
      </c>
    </row>
    <row r="42" spans="1:8" ht="15">
      <c r="A42" s="48" t="s">
        <v>120</v>
      </c>
      <c r="B42" s="12">
        <v>3849</v>
      </c>
      <c r="C42" s="12">
        <v>4722</v>
      </c>
      <c r="D42" s="12">
        <v>5060</v>
      </c>
      <c r="E42" s="13">
        <f t="shared" si="4"/>
        <v>0.07830029556040419</v>
      </c>
      <c r="F42" s="49">
        <f t="shared" si="5"/>
        <v>0.3146271758898415</v>
      </c>
      <c r="G42" s="12">
        <f t="shared" si="6"/>
        <v>1211</v>
      </c>
      <c r="H42" s="12">
        <f t="shared" si="7"/>
        <v>338</v>
      </c>
    </row>
    <row r="43" spans="1:8" ht="15">
      <c r="A43" s="48" t="s">
        <v>121</v>
      </c>
      <c r="B43" s="12">
        <v>432</v>
      </c>
      <c r="C43" s="12">
        <v>671</v>
      </c>
      <c r="D43" s="12">
        <v>921</v>
      </c>
      <c r="E43" s="13">
        <f t="shared" si="4"/>
        <v>0.014251891741330486</v>
      </c>
      <c r="F43" s="49">
        <f t="shared" si="5"/>
        <v>1.1319444444444444</v>
      </c>
      <c r="G43" s="12">
        <f t="shared" si="6"/>
        <v>489</v>
      </c>
      <c r="H43" s="12">
        <f t="shared" si="7"/>
        <v>250</v>
      </c>
    </row>
    <row r="44" spans="1:8" ht="15">
      <c r="A44" s="50" t="s">
        <v>122</v>
      </c>
      <c r="B44" s="12">
        <v>110</v>
      </c>
      <c r="C44" s="12">
        <v>135</v>
      </c>
      <c r="D44" s="12">
        <v>128</v>
      </c>
      <c r="E44" s="13">
        <f t="shared" si="4"/>
        <v>0.001980718939077418</v>
      </c>
      <c r="F44" s="49">
        <f t="shared" si="5"/>
        <v>0.16363636363636364</v>
      </c>
      <c r="G44" s="12">
        <f t="shared" si="6"/>
        <v>18</v>
      </c>
      <c r="H44" s="12">
        <f t="shared" si="7"/>
        <v>-7</v>
      </c>
    </row>
    <row r="45" spans="1:8" ht="15">
      <c r="A45" s="50" t="s">
        <v>123</v>
      </c>
      <c r="B45" s="12">
        <v>126</v>
      </c>
      <c r="C45" s="12">
        <v>104</v>
      </c>
      <c r="D45" s="12">
        <v>115</v>
      </c>
      <c r="E45" s="13">
        <f t="shared" si="4"/>
        <v>0.0017795521718273679</v>
      </c>
      <c r="F45" s="49">
        <f t="shared" si="5"/>
        <v>-0.0873015873015873</v>
      </c>
      <c r="G45" s="12">
        <f t="shared" si="6"/>
        <v>-11</v>
      </c>
      <c r="H45" s="12">
        <f t="shared" si="7"/>
        <v>11</v>
      </c>
    </row>
    <row r="46" spans="1:8" ht="15">
      <c r="A46" s="50" t="s">
        <v>124</v>
      </c>
      <c r="B46" s="12">
        <v>68</v>
      </c>
      <c r="C46" s="12">
        <v>41</v>
      </c>
      <c r="D46" s="12">
        <v>49</v>
      </c>
      <c r="E46" s="13">
        <f t="shared" si="4"/>
        <v>0.0007582439688655742</v>
      </c>
      <c r="F46" s="49">
        <f t="shared" si="5"/>
        <v>-0.27941176470588236</v>
      </c>
      <c r="G46" s="12">
        <f t="shared" si="6"/>
        <v>-19</v>
      </c>
      <c r="H46" s="12">
        <f t="shared" si="7"/>
        <v>8</v>
      </c>
    </row>
    <row r="47" spans="1:8" ht="15">
      <c r="A47" s="50" t="s">
        <v>125</v>
      </c>
      <c r="B47" s="12">
        <v>227</v>
      </c>
      <c r="C47" s="12">
        <v>125</v>
      </c>
      <c r="D47" s="12">
        <v>148</v>
      </c>
      <c r="E47" s="13">
        <f t="shared" si="4"/>
        <v>0.002290206273308265</v>
      </c>
      <c r="F47" s="49">
        <f t="shared" si="5"/>
        <v>-0.34801762114537443</v>
      </c>
      <c r="G47" s="12">
        <f t="shared" si="6"/>
        <v>-79</v>
      </c>
      <c r="H47" s="12">
        <f t="shared" si="7"/>
        <v>23</v>
      </c>
    </row>
    <row r="48" spans="1:8" ht="15">
      <c r="A48" s="48" t="s">
        <v>126</v>
      </c>
      <c r="B48" s="12">
        <v>585</v>
      </c>
      <c r="C48" s="12">
        <v>845</v>
      </c>
      <c r="D48" s="12">
        <v>870</v>
      </c>
      <c r="E48" s="13">
        <f t="shared" si="4"/>
        <v>0.013462699039041827</v>
      </c>
      <c r="F48" s="49">
        <f t="shared" si="5"/>
        <v>0.48717948717948717</v>
      </c>
      <c r="G48" s="12">
        <f t="shared" si="6"/>
        <v>285</v>
      </c>
      <c r="H48" s="12">
        <f t="shared" si="7"/>
        <v>25</v>
      </c>
    </row>
    <row r="49" spans="1:8" ht="15">
      <c r="A49" s="50" t="s">
        <v>128</v>
      </c>
      <c r="B49" s="12">
        <v>14</v>
      </c>
      <c r="C49" s="12">
        <v>30</v>
      </c>
      <c r="D49" s="12">
        <v>33</v>
      </c>
      <c r="E49" s="13">
        <f t="shared" si="4"/>
        <v>0.0005106541014808969</v>
      </c>
      <c r="F49" s="49">
        <f t="shared" si="5"/>
        <v>1.3571428571428572</v>
      </c>
      <c r="G49" s="12">
        <f t="shared" si="6"/>
        <v>19</v>
      </c>
      <c r="H49" s="12">
        <f t="shared" si="7"/>
        <v>3</v>
      </c>
    </row>
    <row r="50" spans="1:8" ht="15">
      <c r="A50" s="50" t="s">
        <v>38</v>
      </c>
      <c r="B50" s="12">
        <v>85</v>
      </c>
      <c r="C50" s="12">
        <v>136</v>
      </c>
      <c r="D50" s="12">
        <v>140</v>
      </c>
      <c r="E50" s="13">
        <f t="shared" si="4"/>
        <v>0.002166411339615926</v>
      </c>
      <c r="F50" s="49">
        <f t="shared" si="5"/>
        <v>0.6470588235294118</v>
      </c>
      <c r="G50" s="12">
        <f t="shared" si="6"/>
        <v>55</v>
      </c>
      <c r="H50" s="12">
        <f t="shared" si="7"/>
        <v>4</v>
      </c>
    </row>
    <row r="51" spans="1:8" ht="15">
      <c r="A51" s="50" t="s">
        <v>129</v>
      </c>
      <c r="B51" s="12">
        <v>299</v>
      </c>
      <c r="C51" s="12">
        <v>277</v>
      </c>
      <c r="D51" s="12">
        <v>284</v>
      </c>
      <c r="E51" s="13">
        <f t="shared" si="4"/>
        <v>0.004394720146078022</v>
      </c>
      <c r="F51" s="49">
        <f t="shared" si="5"/>
        <v>-0.05016722408026756</v>
      </c>
      <c r="G51" s="12">
        <f t="shared" si="6"/>
        <v>-15</v>
      </c>
      <c r="H51" s="12">
        <f t="shared" si="7"/>
        <v>7</v>
      </c>
    </row>
    <row r="52" spans="1:8" ht="15">
      <c r="A52" s="50" t="s">
        <v>127</v>
      </c>
      <c r="B52" s="12">
        <v>82</v>
      </c>
      <c r="C52" s="12">
        <v>56</v>
      </c>
      <c r="D52" s="12">
        <v>85</v>
      </c>
      <c r="E52" s="13">
        <f t="shared" si="4"/>
        <v>0.0013153211704810981</v>
      </c>
      <c r="F52" s="49">
        <f t="shared" si="5"/>
        <v>0.036585365853658534</v>
      </c>
      <c r="G52" s="12">
        <f t="shared" si="6"/>
        <v>3</v>
      </c>
      <c r="H52" s="12">
        <f t="shared" si="7"/>
        <v>29</v>
      </c>
    </row>
    <row r="53" spans="1:8" ht="15">
      <c r="A53" s="48" t="s">
        <v>130</v>
      </c>
      <c r="B53" s="12">
        <v>1648</v>
      </c>
      <c r="C53" s="12">
        <v>1748</v>
      </c>
      <c r="D53" s="12">
        <v>2002</v>
      </c>
      <c r="E53" s="13">
        <f t="shared" si="4"/>
        <v>0.030979682156507746</v>
      </c>
      <c r="F53" s="49">
        <f t="shared" si="5"/>
        <v>0.21480582524271843</v>
      </c>
      <c r="G53" s="12">
        <f t="shared" si="6"/>
        <v>354</v>
      </c>
      <c r="H53" s="12">
        <f t="shared" si="7"/>
        <v>254</v>
      </c>
    </row>
    <row r="54" spans="1:8" ht="15">
      <c r="A54" s="50" t="s">
        <v>131</v>
      </c>
      <c r="B54" s="12">
        <v>832</v>
      </c>
      <c r="C54" s="12">
        <v>797</v>
      </c>
      <c r="D54" s="12">
        <v>900</v>
      </c>
      <c r="E54" s="13">
        <f t="shared" si="4"/>
        <v>0.013926930040388098</v>
      </c>
      <c r="F54" s="49">
        <f t="shared" si="5"/>
        <v>0.08173076923076923</v>
      </c>
      <c r="G54" s="12">
        <f t="shared" si="6"/>
        <v>68</v>
      </c>
      <c r="H54" s="12">
        <f t="shared" si="7"/>
        <v>103</v>
      </c>
    </row>
    <row r="55" spans="1:8" ht="15">
      <c r="A55" s="50" t="s">
        <v>132</v>
      </c>
      <c r="B55" s="12">
        <v>257</v>
      </c>
      <c r="C55" s="12">
        <v>327</v>
      </c>
      <c r="D55" s="12">
        <v>315</v>
      </c>
      <c r="E55" s="13">
        <f t="shared" si="4"/>
        <v>0.004874425514135834</v>
      </c>
      <c r="F55" s="49">
        <f t="shared" si="5"/>
        <v>0.22568093385214008</v>
      </c>
      <c r="G55" s="12">
        <f t="shared" si="6"/>
        <v>58</v>
      </c>
      <c r="H55" s="12">
        <f t="shared" si="7"/>
        <v>-12</v>
      </c>
    </row>
    <row r="56" spans="1:8" ht="15">
      <c r="A56" s="50" t="s">
        <v>133</v>
      </c>
      <c r="B56" s="12">
        <v>300</v>
      </c>
      <c r="C56" s="12">
        <v>300</v>
      </c>
      <c r="D56" s="12">
        <v>467</v>
      </c>
      <c r="E56" s="13">
        <f t="shared" si="4"/>
        <v>0.007226529254290268</v>
      </c>
      <c r="F56" s="49">
        <f t="shared" si="5"/>
        <v>0.5566666666666666</v>
      </c>
      <c r="G56" s="12">
        <f t="shared" si="6"/>
        <v>167</v>
      </c>
      <c r="H56" s="12">
        <f t="shared" si="7"/>
        <v>167</v>
      </c>
    </row>
    <row r="57" spans="1:8" ht="15">
      <c r="A57" s="48" t="s">
        <v>134</v>
      </c>
      <c r="B57" s="12">
        <v>917</v>
      </c>
      <c r="C57" s="12">
        <v>1052</v>
      </c>
      <c r="D57" s="12">
        <v>1301</v>
      </c>
      <c r="E57" s="13">
        <f t="shared" si="4"/>
        <v>0.020132151091716573</v>
      </c>
      <c r="F57" s="49">
        <f t="shared" si="5"/>
        <v>0.4187568157033806</v>
      </c>
      <c r="G57" s="12">
        <f t="shared" si="6"/>
        <v>384</v>
      </c>
      <c r="H57" s="12">
        <f t="shared" si="7"/>
        <v>249</v>
      </c>
    </row>
    <row r="58" spans="1:8" ht="15">
      <c r="A58" s="50" t="s">
        <v>135</v>
      </c>
      <c r="B58" s="12">
        <v>188</v>
      </c>
      <c r="C58" s="12">
        <v>135</v>
      </c>
      <c r="D58" s="12">
        <v>206</v>
      </c>
      <c r="E58" s="13">
        <f t="shared" si="4"/>
        <v>0.00318771954257772</v>
      </c>
      <c r="F58" s="49">
        <f t="shared" si="5"/>
        <v>0.09574468085106383</v>
      </c>
      <c r="G58" s="12">
        <f t="shared" si="6"/>
        <v>18</v>
      </c>
      <c r="H58" s="12">
        <f t="shared" si="7"/>
        <v>71</v>
      </c>
    </row>
    <row r="59" spans="1:8" ht="15">
      <c r="A59" s="48" t="s">
        <v>136</v>
      </c>
      <c r="B59" s="12">
        <v>738</v>
      </c>
      <c r="C59" s="12">
        <v>1177</v>
      </c>
      <c r="D59" s="12">
        <v>1353</v>
      </c>
      <c r="E59" s="13">
        <f t="shared" si="4"/>
        <v>0.020936818160716773</v>
      </c>
      <c r="F59" s="49">
        <f t="shared" si="5"/>
        <v>0.8333333333333334</v>
      </c>
      <c r="G59" s="12">
        <f t="shared" si="6"/>
        <v>615</v>
      </c>
      <c r="H59" s="12">
        <f t="shared" si="7"/>
        <v>176</v>
      </c>
    </row>
    <row r="60" spans="1:8" ht="15">
      <c r="A60" s="50" t="s">
        <v>137</v>
      </c>
      <c r="B60" s="12">
        <v>452</v>
      </c>
      <c r="C60" s="12">
        <v>572</v>
      </c>
      <c r="D60" s="12">
        <v>646</v>
      </c>
      <c r="E60" s="13">
        <f t="shared" si="4"/>
        <v>0.009996440895656345</v>
      </c>
      <c r="F60" s="49">
        <f t="shared" si="5"/>
        <v>0.42920353982300885</v>
      </c>
      <c r="G60" s="12">
        <f t="shared" si="6"/>
        <v>194</v>
      </c>
      <c r="H60" s="12">
        <f t="shared" si="7"/>
        <v>74</v>
      </c>
    </row>
    <row r="61" spans="1:8" ht="15">
      <c r="A61" s="50" t="s">
        <v>138</v>
      </c>
      <c r="B61" s="12">
        <v>50</v>
      </c>
      <c r="C61" s="12">
        <v>71</v>
      </c>
      <c r="D61" s="12">
        <v>46</v>
      </c>
      <c r="E61" s="13">
        <f t="shared" si="4"/>
        <v>0.0007118208687309471</v>
      </c>
      <c r="F61" s="49">
        <f t="shared" si="5"/>
        <v>-0.08</v>
      </c>
      <c r="G61" s="12">
        <f t="shared" si="6"/>
        <v>-4</v>
      </c>
      <c r="H61" s="12">
        <f t="shared" si="7"/>
        <v>-25</v>
      </c>
    </row>
    <row r="62" spans="1:8" ht="15">
      <c r="A62" s="50" t="s">
        <v>139</v>
      </c>
      <c r="B62" s="12">
        <v>106</v>
      </c>
      <c r="C62" s="12">
        <v>114</v>
      </c>
      <c r="D62" s="12">
        <v>155</v>
      </c>
      <c r="E62" s="13">
        <f t="shared" si="4"/>
        <v>0.002398526840289061</v>
      </c>
      <c r="F62" s="49">
        <f t="shared" si="5"/>
        <v>0.46226415094339623</v>
      </c>
      <c r="G62" s="12">
        <f t="shared" si="6"/>
        <v>49</v>
      </c>
      <c r="H62" s="12">
        <f t="shared" si="7"/>
        <v>41</v>
      </c>
    </row>
    <row r="63" spans="1:8" ht="15">
      <c r="A63" s="50" t="s">
        <v>140</v>
      </c>
      <c r="B63" s="12">
        <v>96</v>
      </c>
      <c r="C63" s="12">
        <v>134</v>
      </c>
      <c r="D63" s="12">
        <v>168</v>
      </c>
      <c r="E63" s="13">
        <f t="shared" si="4"/>
        <v>0.0025996936075391116</v>
      </c>
      <c r="F63" s="49">
        <f t="shared" si="5"/>
        <v>0.75</v>
      </c>
      <c r="G63" s="12">
        <f t="shared" si="6"/>
        <v>72</v>
      </c>
      <c r="H63" s="12">
        <f t="shared" si="7"/>
        <v>34</v>
      </c>
    </row>
    <row r="64" spans="1:8" ht="15">
      <c r="A64" s="50" t="s">
        <v>141</v>
      </c>
      <c r="B64" s="12">
        <v>409</v>
      </c>
      <c r="C64" s="12">
        <v>366</v>
      </c>
      <c r="D64" s="12">
        <v>400</v>
      </c>
      <c r="E64" s="13">
        <f t="shared" si="4"/>
        <v>0.006189746684616932</v>
      </c>
      <c r="F64" s="49">
        <f t="shared" si="5"/>
        <v>-0.022004889975550123</v>
      </c>
      <c r="G64" s="12">
        <f t="shared" si="6"/>
        <v>-9</v>
      </c>
      <c r="H64" s="12">
        <f t="shared" si="7"/>
        <v>34</v>
      </c>
    </row>
    <row r="65" spans="1:8" ht="15">
      <c r="A65" s="50" t="s">
        <v>142</v>
      </c>
      <c r="B65" s="12">
        <v>269</v>
      </c>
      <c r="C65" s="12">
        <v>248</v>
      </c>
      <c r="D65" s="12">
        <v>351</v>
      </c>
      <c r="E65" s="13">
        <f t="shared" si="4"/>
        <v>0.005431502715751358</v>
      </c>
      <c r="F65" s="49">
        <f t="shared" si="5"/>
        <v>0.3048327137546468</v>
      </c>
      <c r="G65" s="12">
        <f t="shared" si="6"/>
        <v>82</v>
      </c>
      <c r="H65" s="12">
        <f t="shared" si="7"/>
        <v>103</v>
      </c>
    </row>
    <row r="66" spans="1:8" ht="15">
      <c r="A66" s="50" t="s">
        <v>143</v>
      </c>
      <c r="B66" s="12">
        <v>147</v>
      </c>
      <c r="C66" s="12">
        <v>145</v>
      </c>
      <c r="D66" s="12">
        <v>231</v>
      </c>
      <c r="E66" s="13">
        <f aca="true" t="shared" si="8" ref="E66:E82">D66/$D$83</f>
        <v>0.003574578710366278</v>
      </c>
      <c r="F66" s="49">
        <f aca="true" t="shared" si="9" ref="F66:F82">(D66-B66)/B66</f>
        <v>0.5714285714285714</v>
      </c>
      <c r="G66" s="12">
        <f aca="true" t="shared" si="10" ref="G66:G82">D66-B66</f>
        <v>84</v>
      </c>
      <c r="H66" s="12">
        <f aca="true" t="shared" si="11" ref="H66:H82">D66-C66</f>
        <v>86</v>
      </c>
    </row>
    <row r="67" spans="1:8" ht="15">
      <c r="A67" s="48" t="s">
        <v>144</v>
      </c>
      <c r="B67" s="12">
        <v>581</v>
      </c>
      <c r="C67" s="12">
        <v>734</v>
      </c>
      <c r="D67" s="12">
        <v>679</v>
      </c>
      <c r="E67" s="13">
        <f t="shared" si="8"/>
        <v>0.010507094997137242</v>
      </c>
      <c r="F67" s="49">
        <f t="shared" si="9"/>
        <v>0.1686746987951807</v>
      </c>
      <c r="G67" s="12">
        <f t="shared" si="10"/>
        <v>98</v>
      </c>
      <c r="H67" s="12">
        <f t="shared" si="11"/>
        <v>-55</v>
      </c>
    </row>
    <row r="68" spans="1:8" ht="15">
      <c r="A68" s="50" t="s">
        <v>145</v>
      </c>
      <c r="B68" s="12">
        <v>471</v>
      </c>
      <c r="C68" s="12">
        <v>573</v>
      </c>
      <c r="D68" s="12">
        <v>862</v>
      </c>
      <c r="E68" s="13">
        <f t="shared" si="8"/>
        <v>0.013338904105349488</v>
      </c>
      <c r="F68" s="49">
        <f t="shared" si="9"/>
        <v>0.8301486199575372</v>
      </c>
      <c r="G68" s="12">
        <f t="shared" si="10"/>
        <v>391</v>
      </c>
      <c r="H68" s="12">
        <f t="shared" si="11"/>
        <v>289</v>
      </c>
    </row>
    <row r="69" spans="1:8" ht="15">
      <c r="A69" s="48" t="s">
        <v>146</v>
      </c>
      <c r="B69" s="12">
        <v>72</v>
      </c>
      <c r="C69" s="12">
        <v>90</v>
      </c>
      <c r="D69" s="12">
        <v>87</v>
      </c>
      <c r="E69" s="13">
        <f t="shared" si="8"/>
        <v>0.0013462699039041828</v>
      </c>
      <c r="F69" s="49">
        <f t="shared" si="9"/>
        <v>0.20833333333333334</v>
      </c>
      <c r="G69" s="12">
        <f t="shared" si="10"/>
        <v>15</v>
      </c>
      <c r="H69" s="12">
        <f t="shared" si="11"/>
        <v>-3</v>
      </c>
    </row>
    <row r="70" spans="1:8" ht="15">
      <c r="A70" s="50" t="s">
        <v>147</v>
      </c>
      <c r="B70" s="12">
        <v>110</v>
      </c>
      <c r="C70" s="12">
        <v>109</v>
      </c>
      <c r="D70" s="12">
        <v>100</v>
      </c>
      <c r="E70" s="13">
        <f t="shared" si="8"/>
        <v>0.001547436671154233</v>
      </c>
      <c r="F70" s="49">
        <f t="shared" si="9"/>
        <v>-0.09090909090909091</v>
      </c>
      <c r="G70" s="12">
        <f t="shared" si="10"/>
        <v>-10</v>
      </c>
      <c r="H70" s="12">
        <f t="shared" si="11"/>
        <v>-9</v>
      </c>
    </row>
    <row r="71" spans="1:8" ht="15">
      <c r="A71" s="50" t="s">
        <v>148</v>
      </c>
      <c r="B71" s="12">
        <v>331</v>
      </c>
      <c r="C71" s="12">
        <v>235</v>
      </c>
      <c r="D71" s="12">
        <v>260</v>
      </c>
      <c r="E71" s="13">
        <f t="shared" si="8"/>
        <v>0.0040233353450010055</v>
      </c>
      <c r="F71" s="49">
        <f t="shared" si="9"/>
        <v>-0.21450151057401812</v>
      </c>
      <c r="G71" s="12">
        <f t="shared" si="10"/>
        <v>-71</v>
      </c>
      <c r="H71" s="12">
        <f t="shared" si="11"/>
        <v>25</v>
      </c>
    </row>
    <row r="72" spans="1:8" ht="15">
      <c r="A72" s="50" t="s">
        <v>149</v>
      </c>
      <c r="B72" s="12">
        <v>275</v>
      </c>
      <c r="C72" s="12">
        <v>392</v>
      </c>
      <c r="D72" s="12">
        <v>524</v>
      </c>
      <c r="E72" s="13">
        <f t="shared" si="8"/>
        <v>0.00810856815684818</v>
      </c>
      <c r="F72" s="49">
        <f t="shared" si="9"/>
        <v>0.9054545454545454</v>
      </c>
      <c r="G72" s="12">
        <f t="shared" si="10"/>
        <v>249</v>
      </c>
      <c r="H72" s="12">
        <f t="shared" si="11"/>
        <v>132</v>
      </c>
    </row>
    <row r="73" spans="1:8" ht="15">
      <c r="A73" s="50" t="s">
        <v>150</v>
      </c>
      <c r="B73" s="12">
        <v>90</v>
      </c>
      <c r="C73" s="12">
        <v>65</v>
      </c>
      <c r="D73" s="12">
        <v>82</v>
      </c>
      <c r="E73" s="13">
        <f t="shared" si="8"/>
        <v>0.0012688980703464711</v>
      </c>
      <c r="F73" s="49">
        <f t="shared" si="9"/>
        <v>-0.08888888888888889</v>
      </c>
      <c r="G73" s="12">
        <f t="shared" si="10"/>
        <v>-8</v>
      </c>
      <c r="H73" s="12">
        <f t="shared" si="11"/>
        <v>17</v>
      </c>
    </row>
    <row r="74" spans="1:8" ht="15">
      <c r="A74" s="50" t="s">
        <v>151</v>
      </c>
      <c r="B74" s="12">
        <v>1513</v>
      </c>
      <c r="C74" s="12">
        <v>1435</v>
      </c>
      <c r="D74" s="12">
        <v>1465</v>
      </c>
      <c r="E74" s="13">
        <f t="shared" si="8"/>
        <v>0.022669947232409515</v>
      </c>
      <c r="F74" s="49">
        <f t="shared" si="9"/>
        <v>-0.031725049570389956</v>
      </c>
      <c r="G74" s="12">
        <f t="shared" si="10"/>
        <v>-48</v>
      </c>
      <c r="H74" s="12">
        <f t="shared" si="11"/>
        <v>30</v>
      </c>
    </row>
    <row r="75" spans="1:8" ht="15">
      <c r="A75" s="50" t="s">
        <v>152</v>
      </c>
      <c r="B75" s="12">
        <v>235</v>
      </c>
      <c r="C75" s="12">
        <v>251</v>
      </c>
      <c r="D75" s="12">
        <v>200</v>
      </c>
      <c r="E75" s="13">
        <f t="shared" si="8"/>
        <v>0.003094873342308466</v>
      </c>
      <c r="F75" s="49">
        <f t="shared" si="9"/>
        <v>-0.14893617021276595</v>
      </c>
      <c r="G75" s="12">
        <f t="shared" si="10"/>
        <v>-35</v>
      </c>
      <c r="H75" s="12">
        <f t="shared" si="11"/>
        <v>-51</v>
      </c>
    </row>
    <row r="76" spans="1:8" ht="15">
      <c r="A76" s="50" t="s">
        <v>153</v>
      </c>
      <c r="B76" s="12">
        <v>433</v>
      </c>
      <c r="C76" s="12">
        <v>493</v>
      </c>
      <c r="D76" s="12">
        <v>650</v>
      </c>
      <c r="E76" s="13">
        <f t="shared" si="8"/>
        <v>0.010058338362502514</v>
      </c>
      <c r="F76" s="49">
        <f t="shared" si="9"/>
        <v>0.5011547344110855</v>
      </c>
      <c r="G76" s="12">
        <f t="shared" si="10"/>
        <v>217</v>
      </c>
      <c r="H76" s="12">
        <f t="shared" si="11"/>
        <v>157</v>
      </c>
    </row>
    <row r="77" spans="1:8" ht="15">
      <c r="A77" s="50" t="s">
        <v>154</v>
      </c>
      <c r="B77" s="12">
        <v>24</v>
      </c>
      <c r="C77" s="12">
        <v>13</v>
      </c>
      <c r="D77" s="12">
        <v>23</v>
      </c>
      <c r="E77" s="13">
        <f t="shared" si="8"/>
        <v>0.0003559104343654736</v>
      </c>
      <c r="F77" s="49">
        <f t="shared" si="9"/>
        <v>-0.041666666666666664</v>
      </c>
      <c r="G77" s="12">
        <f t="shared" si="10"/>
        <v>-1</v>
      </c>
      <c r="H77" s="12">
        <f t="shared" si="11"/>
        <v>10</v>
      </c>
    </row>
    <row r="78" spans="1:8" ht="15">
      <c r="A78" s="50" t="s">
        <v>155</v>
      </c>
      <c r="B78" s="12">
        <v>398</v>
      </c>
      <c r="C78" s="12">
        <v>337</v>
      </c>
      <c r="D78" s="12">
        <v>502</v>
      </c>
      <c r="E78" s="13">
        <f t="shared" si="8"/>
        <v>0.00776813208919425</v>
      </c>
      <c r="F78" s="49">
        <f t="shared" si="9"/>
        <v>0.2613065326633166</v>
      </c>
      <c r="G78" s="12">
        <f t="shared" si="10"/>
        <v>104</v>
      </c>
      <c r="H78" s="12">
        <f t="shared" si="11"/>
        <v>165</v>
      </c>
    </row>
    <row r="79" spans="1:8" ht="15">
      <c r="A79" s="50" t="s">
        <v>156</v>
      </c>
      <c r="B79" s="12">
        <v>145</v>
      </c>
      <c r="C79" s="12">
        <v>154</v>
      </c>
      <c r="D79" s="12">
        <v>315</v>
      </c>
      <c r="E79" s="13">
        <f t="shared" si="8"/>
        <v>0.004874425514135834</v>
      </c>
      <c r="F79" s="49">
        <f t="shared" si="9"/>
        <v>1.1724137931034482</v>
      </c>
      <c r="G79" s="12">
        <f t="shared" si="10"/>
        <v>170</v>
      </c>
      <c r="H79" s="12">
        <f t="shared" si="11"/>
        <v>161</v>
      </c>
    </row>
    <row r="80" spans="1:8" ht="15">
      <c r="A80" s="50" t="s">
        <v>157</v>
      </c>
      <c r="B80" s="12">
        <v>147</v>
      </c>
      <c r="C80" s="12">
        <v>157</v>
      </c>
      <c r="D80" s="12">
        <v>181</v>
      </c>
      <c r="E80" s="13">
        <f t="shared" si="8"/>
        <v>0.0028008603747891616</v>
      </c>
      <c r="F80" s="49">
        <f t="shared" si="9"/>
        <v>0.23129251700680273</v>
      </c>
      <c r="G80" s="12">
        <f t="shared" si="10"/>
        <v>34</v>
      </c>
      <c r="H80" s="12">
        <f t="shared" si="11"/>
        <v>24</v>
      </c>
    </row>
    <row r="81" spans="1:8" ht="15">
      <c r="A81" s="50" t="s">
        <v>158</v>
      </c>
      <c r="B81" s="12">
        <v>145</v>
      </c>
      <c r="C81" s="12">
        <v>140</v>
      </c>
      <c r="D81" s="12">
        <v>169</v>
      </c>
      <c r="E81" s="13">
        <f t="shared" si="8"/>
        <v>0.002615167974250654</v>
      </c>
      <c r="F81" s="49">
        <f t="shared" si="9"/>
        <v>0.16551724137931034</v>
      </c>
      <c r="G81" s="12">
        <f t="shared" si="10"/>
        <v>24</v>
      </c>
      <c r="H81" s="12">
        <f t="shared" si="11"/>
        <v>29</v>
      </c>
    </row>
    <row r="82" spans="1:8" ht="15.75" thickBot="1">
      <c r="A82" s="50" t="s">
        <v>159</v>
      </c>
      <c r="B82" s="12">
        <v>301</v>
      </c>
      <c r="C82" s="12">
        <v>276</v>
      </c>
      <c r="D82" s="12">
        <v>331</v>
      </c>
      <c r="E82" s="13">
        <f t="shared" si="8"/>
        <v>0.005122015381520511</v>
      </c>
      <c r="F82" s="49">
        <f t="shared" si="9"/>
        <v>0.09966777408637874</v>
      </c>
      <c r="G82" s="12">
        <f t="shared" si="10"/>
        <v>30</v>
      </c>
      <c r="H82" s="12">
        <f t="shared" si="11"/>
        <v>55</v>
      </c>
    </row>
    <row r="83" spans="1:9" s="31" customFormat="1" ht="15.75" thickBot="1">
      <c r="A83" s="51" t="s">
        <v>269</v>
      </c>
      <c r="B83" s="19">
        <v>52117</v>
      </c>
      <c r="C83" s="19">
        <v>60275</v>
      </c>
      <c r="D83" s="19">
        <v>64623</v>
      </c>
      <c r="E83" s="14">
        <f>D83/$D$83</f>
        <v>1</v>
      </c>
      <c r="F83" s="14">
        <f>(D83-B83)/B83</f>
        <v>0.2399600897979546</v>
      </c>
      <c r="G83" s="19">
        <f>D83-B83</f>
        <v>12506</v>
      </c>
      <c r="H83" s="19">
        <f>D83-C83</f>
        <v>4348</v>
      </c>
      <c r="I83" s="5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I83"/>
  <sheetViews>
    <sheetView tabSelected="1" zoomScalePageLayoutView="0" workbookViewId="0" topLeftCell="A1">
      <pane ySplit="1" topLeftCell="A74" activePane="bottomLeft" state="frozen"/>
      <selection pane="topLeft" activeCell="A1" sqref="A1"/>
      <selection pane="bottomLeft" activeCell="J106" sqref="J106"/>
    </sheetView>
  </sheetViews>
  <sheetFormatPr defaultColWidth="8.8515625" defaultRowHeight="15"/>
  <cols>
    <col min="1" max="1" width="18.28125" style="27" bestFit="1" customWidth="1"/>
    <col min="2" max="2" width="12.00390625" style="27" bestFit="1" customWidth="1"/>
    <col min="3" max="3" width="12.00390625" style="27" customWidth="1"/>
    <col min="4" max="4" width="12.00390625" style="27" bestFit="1" customWidth="1"/>
    <col min="5" max="5" width="21.421875" style="27" bestFit="1" customWidth="1"/>
    <col min="6" max="6" width="31.140625" style="27" customWidth="1"/>
    <col min="7" max="7" width="36.7109375" style="27" customWidth="1"/>
    <col min="8" max="16384" width="8.8515625" style="27" customWidth="1"/>
  </cols>
  <sheetData>
    <row r="1" spans="1:8" ht="30.75" thickBot="1">
      <c r="A1" s="53" t="s">
        <v>272</v>
      </c>
      <c r="B1" s="5">
        <v>41365</v>
      </c>
      <c r="C1" s="5">
        <v>41699</v>
      </c>
      <c r="D1" s="5">
        <v>41730</v>
      </c>
      <c r="E1" s="93" t="s">
        <v>279</v>
      </c>
      <c r="F1" s="92" t="s">
        <v>295</v>
      </c>
      <c r="G1" s="94" t="s">
        <v>296</v>
      </c>
      <c r="H1" s="93" t="s">
        <v>292</v>
      </c>
    </row>
    <row r="2" spans="1:8" ht="15">
      <c r="A2" s="54" t="s">
        <v>81</v>
      </c>
      <c r="B2" s="15">
        <v>764</v>
      </c>
      <c r="C2" s="15">
        <v>972</v>
      </c>
      <c r="D2" s="15">
        <v>1026</v>
      </c>
      <c r="E2" s="40">
        <f aca="true" t="shared" si="0" ref="E2:E33">D2/$D$83</f>
        <v>0.03287407882089074</v>
      </c>
      <c r="F2" s="40">
        <f aca="true" t="shared" si="1" ref="F2:F33">(D2-B2)/B2</f>
        <v>0.34293193717277487</v>
      </c>
      <c r="G2" s="15">
        <f aca="true" t="shared" si="2" ref="G2:G33">D2-B2</f>
        <v>262</v>
      </c>
      <c r="H2" s="15">
        <f aca="true" t="shared" si="3" ref="H2:H33">D2-C2</f>
        <v>54</v>
      </c>
    </row>
    <row r="3" spans="1:8" ht="15">
      <c r="A3" s="50" t="s">
        <v>82</v>
      </c>
      <c r="B3" s="12">
        <v>101</v>
      </c>
      <c r="C3" s="12">
        <v>98</v>
      </c>
      <c r="D3" s="12">
        <v>92</v>
      </c>
      <c r="E3" s="13">
        <f t="shared" si="0"/>
        <v>0.0029477731496315284</v>
      </c>
      <c r="F3" s="13">
        <f t="shared" si="1"/>
        <v>-0.0891089108910891</v>
      </c>
      <c r="G3" s="12">
        <f t="shared" si="2"/>
        <v>-9</v>
      </c>
      <c r="H3" s="12">
        <f t="shared" si="3"/>
        <v>-6</v>
      </c>
    </row>
    <row r="4" spans="1:8" ht="15">
      <c r="A4" s="50" t="s">
        <v>83</v>
      </c>
      <c r="B4" s="12">
        <v>142</v>
      </c>
      <c r="C4" s="12">
        <v>148</v>
      </c>
      <c r="D4" s="12">
        <v>187</v>
      </c>
      <c r="E4" s="13">
        <f t="shared" si="0"/>
        <v>0.005991669336751041</v>
      </c>
      <c r="F4" s="13">
        <f t="shared" si="1"/>
        <v>0.31690140845070425</v>
      </c>
      <c r="G4" s="12">
        <f t="shared" si="2"/>
        <v>45</v>
      </c>
      <c r="H4" s="12">
        <f t="shared" si="3"/>
        <v>39</v>
      </c>
    </row>
    <row r="5" spans="1:8" ht="15">
      <c r="A5" s="50" t="s">
        <v>84</v>
      </c>
      <c r="B5" s="12">
        <v>33</v>
      </c>
      <c r="C5" s="12">
        <v>15</v>
      </c>
      <c r="D5" s="12">
        <v>15</v>
      </c>
      <c r="E5" s="13">
        <f t="shared" si="0"/>
        <v>0.0004806151874399231</v>
      </c>
      <c r="F5" s="13">
        <f t="shared" si="1"/>
        <v>-0.5454545454545454</v>
      </c>
      <c r="G5" s="12">
        <f t="shared" si="2"/>
        <v>-18</v>
      </c>
      <c r="H5" s="12">
        <f t="shared" si="3"/>
        <v>0</v>
      </c>
    </row>
    <row r="6" spans="1:8" ht="15">
      <c r="A6" s="50" t="s">
        <v>85</v>
      </c>
      <c r="B6" s="12">
        <v>64</v>
      </c>
      <c r="C6" s="12">
        <v>52</v>
      </c>
      <c r="D6" s="12">
        <v>73</v>
      </c>
      <c r="E6" s="13">
        <f t="shared" si="0"/>
        <v>0.0023389939122076256</v>
      </c>
      <c r="F6" s="13">
        <f t="shared" si="1"/>
        <v>0.140625</v>
      </c>
      <c r="G6" s="12">
        <f t="shared" si="2"/>
        <v>9</v>
      </c>
      <c r="H6" s="12">
        <f t="shared" si="3"/>
        <v>21</v>
      </c>
    </row>
    <row r="7" spans="1:8" ht="15">
      <c r="A7" s="50" t="s">
        <v>86</v>
      </c>
      <c r="B7" s="12">
        <v>84</v>
      </c>
      <c r="C7" s="12">
        <v>55</v>
      </c>
      <c r="D7" s="12">
        <v>77</v>
      </c>
      <c r="E7" s="13">
        <f t="shared" si="0"/>
        <v>0.0024671579621916052</v>
      </c>
      <c r="F7" s="13">
        <f t="shared" si="1"/>
        <v>-0.08333333333333333</v>
      </c>
      <c r="G7" s="12">
        <f t="shared" si="2"/>
        <v>-7</v>
      </c>
      <c r="H7" s="12">
        <f t="shared" si="3"/>
        <v>22</v>
      </c>
    </row>
    <row r="8" spans="1:8" ht="15">
      <c r="A8" s="48" t="s">
        <v>87</v>
      </c>
      <c r="B8" s="12">
        <v>1679</v>
      </c>
      <c r="C8" s="12">
        <v>2241</v>
      </c>
      <c r="D8" s="12">
        <v>1877</v>
      </c>
      <c r="E8" s="13">
        <f t="shared" si="0"/>
        <v>0.060140980454982375</v>
      </c>
      <c r="F8" s="13">
        <f t="shared" si="1"/>
        <v>0.1179273377010125</v>
      </c>
      <c r="G8" s="12">
        <f t="shared" si="2"/>
        <v>198</v>
      </c>
      <c r="H8" s="12">
        <f t="shared" si="3"/>
        <v>-364</v>
      </c>
    </row>
    <row r="9" spans="1:8" ht="15">
      <c r="A9" s="50" t="s">
        <v>88</v>
      </c>
      <c r="B9" s="12">
        <v>693</v>
      </c>
      <c r="C9" s="12">
        <v>706</v>
      </c>
      <c r="D9" s="12">
        <v>1015</v>
      </c>
      <c r="E9" s="13">
        <f t="shared" si="0"/>
        <v>0.0325216276834348</v>
      </c>
      <c r="F9" s="13">
        <f t="shared" si="1"/>
        <v>0.46464646464646464</v>
      </c>
      <c r="G9" s="12">
        <f t="shared" si="2"/>
        <v>322</v>
      </c>
      <c r="H9" s="12">
        <f t="shared" si="3"/>
        <v>309</v>
      </c>
    </row>
    <row r="10" spans="1:8" ht="15">
      <c r="A10" s="50" t="s">
        <v>89</v>
      </c>
      <c r="B10" s="12">
        <v>11</v>
      </c>
      <c r="C10" s="12">
        <v>3</v>
      </c>
      <c r="D10" s="12">
        <v>8</v>
      </c>
      <c r="E10" s="13">
        <f t="shared" si="0"/>
        <v>0.000256328099967959</v>
      </c>
      <c r="F10" s="13">
        <f t="shared" si="1"/>
        <v>-0.2727272727272727</v>
      </c>
      <c r="G10" s="12">
        <f t="shared" si="2"/>
        <v>-3</v>
      </c>
      <c r="H10" s="12">
        <f t="shared" si="3"/>
        <v>5</v>
      </c>
    </row>
    <row r="11" spans="1:8" ht="15">
      <c r="A11" s="50" t="s">
        <v>90</v>
      </c>
      <c r="B11" s="12">
        <v>163</v>
      </c>
      <c r="C11" s="12">
        <v>71</v>
      </c>
      <c r="D11" s="12">
        <v>100</v>
      </c>
      <c r="E11" s="13">
        <f t="shared" si="0"/>
        <v>0.0032041012495994873</v>
      </c>
      <c r="F11" s="13">
        <f t="shared" si="1"/>
        <v>-0.38650306748466257</v>
      </c>
      <c r="G11" s="12">
        <f t="shared" si="2"/>
        <v>-63</v>
      </c>
      <c r="H11" s="12">
        <f t="shared" si="3"/>
        <v>29</v>
      </c>
    </row>
    <row r="12" spans="1:8" ht="15">
      <c r="A12" s="50" t="s">
        <v>91</v>
      </c>
      <c r="B12" s="12">
        <v>219</v>
      </c>
      <c r="C12" s="12">
        <v>274</v>
      </c>
      <c r="D12" s="12">
        <v>468</v>
      </c>
      <c r="E12" s="13">
        <f t="shared" si="0"/>
        <v>0.014995193848125601</v>
      </c>
      <c r="F12" s="13">
        <f t="shared" si="1"/>
        <v>1.1369863013698631</v>
      </c>
      <c r="G12" s="12">
        <f t="shared" si="2"/>
        <v>249</v>
      </c>
      <c r="H12" s="12">
        <f t="shared" si="3"/>
        <v>194</v>
      </c>
    </row>
    <row r="13" spans="1:8" ht="15">
      <c r="A13" s="48" t="s">
        <v>92</v>
      </c>
      <c r="B13" s="12">
        <v>316</v>
      </c>
      <c r="C13" s="12">
        <v>324</v>
      </c>
      <c r="D13" s="12">
        <v>422</v>
      </c>
      <c r="E13" s="13">
        <f t="shared" si="0"/>
        <v>0.013521307273309836</v>
      </c>
      <c r="F13" s="13">
        <f t="shared" si="1"/>
        <v>0.33544303797468356</v>
      </c>
      <c r="G13" s="12">
        <f t="shared" si="2"/>
        <v>106</v>
      </c>
      <c r="H13" s="12">
        <f t="shared" si="3"/>
        <v>98</v>
      </c>
    </row>
    <row r="14" spans="1:8" ht="15">
      <c r="A14" s="50" t="s">
        <v>93</v>
      </c>
      <c r="B14" s="12">
        <v>62</v>
      </c>
      <c r="C14" s="12">
        <v>56</v>
      </c>
      <c r="D14" s="12">
        <v>84</v>
      </c>
      <c r="E14" s="13">
        <f t="shared" si="0"/>
        <v>0.0026914450496635695</v>
      </c>
      <c r="F14" s="13">
        <f t="shared" si="1"/>
        <v>0.3548387096774194</v>
      </c>
      <c r="G14" s="12">
        <f t="shared" si="2"/>
        <v>22</v>
      </c>
      <c r="H14" s="12">
        <f t="shared" si="3"/>
        <v>28</v>
      </c>
    </row>
    <row r="15" spans="1:8" ht="15">
      <c r="A15" s="50" t="s">
        <v>94</v>
      </c>
      <c r="B15" s="12">
        <v>130</v>
      </c>
      <c r="C15" s="12">
        <v>103</v>
      </c>
      <c r="D15" s="12">
        <v>131</v>
      </c>
      <c r="E15" s="13">
        <f t="shared" si="0"/>
        <v>0.004197372636975329</v>
      </c>
      <c r="F15" s="13">
        <f t="shared" si="1"/>
        <v>0.007692307692307693</v>
      </c>
      <c r="G15" s="12">
        <f t="shared" si="2"/>
        <v>1</v>
      </c>
      <c r="H15" s="12">
        <f t="shared" si="3"/>
        <v>28</v>
      </c>
    </row>
    <row r="16" spans="1:8" ht="15">
      <c r="A16" s="50" t="s">
        <v>95</v>
      </c>
      <c r="B16" s="12">
        <v>3</v>
      </c>
      <c r="C16" s="12">
        <v>7</v>
      </c>
      <c r="D16" s="12">
        <v>11</v>
      </c>
      <c r="E16" s="13">
        <f t="shared" si="0"/>
        <v>0.0003524511374559436</v>
      </c>
      <c r="F16" s="13">
        <f t="shared" si="1"/>
        <v>2.6666666666666665</v>
      </c>
      <c r="G16" s="12">
        <f t="shared" si="2"/>
        <v>8</v>
      </c>
      <c r="H16" s="12">
        <f t="shared" si="3"/>
        <v>4</v>
      </c>
    </row>
    <row r="17" spans="1:8" ht="15">
      <c r="A17" s="50" t="s">
        <v>96</v>
      </c>
      <c r="B17" s="12">
        <v>107</v>
      </c>
      <c r="C17" s="12">
        <v>80</v>
      </c>
      <c r="D17" s="12">
        <v>90</v>
      </c>
      <c r="E17" s="13">
        <f t="shared" si="0"/>
        <v>0.0028836911246395386</v>
      </c>
      <c r="F17" s="13">
        <f t="shared" si="1"/>
        <v>-0.1588785046728972</v>
      </c>
      <c r="G17" s="12">
        <f t="shared" si="2"/>
        <v>-17</v>
      </c>
      <c r="H17" s="12">
        <f t="shared" si="3"/>
        <v>10</v>
      </c>
    </row>
    <row r="18" spans="1:8" ht="15">
      <c r="A18" s="48" t="s">
        <v>97</v>
      </c>
      <c r="B18" s="12">
        <v>30</v>
      </c>
      <c r="C18" s="12">
        <v>24</v>
      </c>
      <c r="D18" s="12">
        <v>37</v>
      </c>
      <c r="E18" s="13">
        <f t="shared" si="0"/>
        <v>0.0011855174623518103</v>
      </c>
      <c r="F18" s="13">
        <f t="shared" si="1"/>
        <v>0.23333333333333334</v>
      </c>
      <c r="G18" s="12">
        <f t="shared" si="2"/>
        <v>7</v>
      </c>
      <c r="H18" s="12">
        <f t="shared" si="3"/>
        <v>13</v>
      </c>
    </row>
    <row r="19" spans="1:8" ht="15">
      <c r="A19" s="50" t="s">
        <v>98</v>
      </c>
      <c r="B19" s="12">
        <v>11</v>
      </c>
      <c r="C19" s="12">
        <v>23</v>
      </c>
      <c r="D19" s="12">
        <v>33</v>
      </c>
      <c r="E19" s="13">
        <f t="shared" si="0"/>
        <v>0.0010573534123678309</v>
      </c>
      <c r="F19" s="13">
        <f t="shared" si="1"/>
        <v>2</v>
      </c>
      <c r="G19" s="12">
        <f t="shared" si="2"/>
        <v>22</v>
      </c>
      <c r="H19" s="12">
        <f t="shared" si="3"/>
        <v>10</v>
      </c>
    </row>
    <row r="20" spans="1:8" ht="15">
      <c r="A20" s="48" t="s">
        <v>99</v>
      </c>
      <c r="B20" s="12">
        <v>102</v>
      </c>
      <c r="C20" s="12">
        <v>127</v>
      </c>
      <c r="D20" s="12">
        <v>119</v>
      </c>
      <c r="E20" s="13">
        <f t="shared" si="0"/>
        <v>0.0038128804870233898</v>
      </c>
      <c r="F20" s="13">
        <f t="shared" si="1"/>
        <v>0.16666666666666666</v>
      </c>
      <c r="G20" s="12">
        <f t="shared" si="2"/>
        <v>17</v>
      </c>
      <c r="H20" s="12">
        <f t="shared" si="3"/>
        <v>-8</v>
      </c>
    </row>
    <row r="21" spans="1:8" ht="15">
      <c r="A21" s="50" t="s">
        <v>100</v>
      </c>
      <c r="B21" s="12">
        <v>34</v>
      </c>
      <c r="C21" s="12">
        <v>37</v>
      </c>
      <c r="D21" s="12">
        <v>44</v>
      </c>
      <c r="E21" s="13">
        <f t="shared" si="0"/>
        <v>0.0014098045498237744</v>
      </c>
      <c r="F21" s="13">
        <f t="shared" si="1"/>
        <v>0.29411764705882354</v>
      </c>
      <c r="G21" s="12">
        <f t="shared" si="2"/>
        <v>10</v>
      </c>
      <c r="H21" s="12">
        <f t="shared" si="3"/>
        <v>7</v>
      </c>
    </row>
    <row r="22" spans="1:8" ht="15">
      <c r="A22" s="50" t="s">
        <v>101</v>
      </c>
      <c r="B22" s="12">
        <v>1884</v>
      </c>
      <c r="C22" s="12">
        <v>1821</v>
      </c>
      <c r="D22" s="12">
        <v>1630</v>
      </c>
      <c r="E22" s="13">
        <f t="shared" si="0"/>
        <v>0.05222685036847164</v>
      </c>
      <c r="F22" s="13">
        <f t="shared" si="1"/>
        <v>-0.13481953290870488</v>
      </c>
      <c r="G22" s="12">
        <f t="shared" si="2"/>
        <v>-254</v>
      </c>
      <c r="H22" s="12">
        <f t="shared" si="3"/>
        <v>-191</v>
      </c>
    </row>
    <row r="23" spans="1:8" ht="15">
      <c r="A23" s="48" t="s">
        <v>102</v>
      </c>
      <c r="B23" s="12">
        <v>112</v>
      </c>
      <c r="C23" s="12">
        <v>145</v>
      </c>
      <c r="D23" s="12">
        <v>189</v>
      </c>
      <c r="E23" s="13">
        <f t="shared" si="0"/>
        <v>0.006055751361743031</v>
      </c>
      <c r="F23" s="13">
        <f t="shared" si="1"/>
        <v>0.6875</v>
      </c>
      <c r="G23" s="12">
        <f t="shared" si="2"/>
        <v>77</v>
      </c>
      <c r="H23" s="12">
        <f t="shared" si="3"/>
        <v>44</v>
      </c>
    </row>
    <row r="24" spans="1:8" ht="15">
      <c r="A24" s="50" t="s">
        <v>103</v>
      </c>
      <c r="B24" s="12">
        <v>53</v>
      </c>
      <c r="C24" s="12">
        <v>51</v>
      </c>
      <c r="D24" s="12">
        <v>44</v>
      </c>
      <c r="E24" s="13">
        <f t="shared" si="0"/>
        <v>0.0014098045498237744</v>
      </c>
      <c r="F24" s="13">
        <f t="shared" si="1"/>
        <v>-0.16981132075471697</v>
      </c>
      <c r="G24" s="12">
        <f t="shared" si="2"/>
        <v>-9</v>
      </c>
      <c r="H24" s="12">
        <f t="shared" si="3"/>
        <v>-7</v>
      </c>
    </row>
    <row r="25" spans="1:8" ht="15">
      <c r="A25" s="50" t="s">
        <v>104</v>
      </c>
      <c r="B25" s="12">
        <v>103</v>
      </c>
      <c r="C25" s="12">
        <v>87</v>
      </c>
      <c r="D25" s="12">
        <v>103</v>
      </c>
      <c r="E25" s="13">
        <f t="shared" si="0"/>
        <v>0.003300224287087472</v>
      </c>
      <c r="F25" s="13">
        <f t="shared" si="1"/>
        <v>0</v>
      </c>
      <c r="G25" s="12">
        <f t="shared" si="2"/>
        <v>0</v>
      </c>
      <c r="H25" s="12">
        <f t="shared" si="3"/>
        <v>16</v>
      </c>
    </row>
    <row r="26" spans="1:8" ht="15">
      <c r="A26" s="48" t="s">
        <v>105</v>
      </c>
      <c r="B26" s="12">
        <v>411</v>
      </c>
      <c r="C26" s="12">
        <v>409</v>
      </c>
      <c r="D26" s="12">
        <v>411</v>
      </c>
      <c r="E26" s="13">
        <f t="shared" si="0"/>
        <v>0.013168856135853894</v>
      </c>
      <c r="F26" s="13">
        <f t="shared" si="1"/>
        <v>0</v>
      </c>
      <c r="G26" s="12">
        <f t="shared" si="2"/>
        <v>0</v>
      </c>
      <c r="H26" s="12">
        <f t="shared" si="3"/>
        <v>2</v>
      </c>
    </row>
    <row r="27" spans="1:8" ht="15">
      <c r="A27" s="50" t="s">
        <v>20</v>
      </c>
      <c r="B27" s="12">
        <v>396</v>
      </c>
      <c r="C27" s="12">
        <v>248</v>
      </c>
      <c r="D27" s="12">
        <v>447</v>
      </c>
      <c r="E27" s="13">
        <f t="shared" si="0"/>
        <v>0.014322332585709708</v>
      </c>
      <c r="F27" s="13">
        <f t="shared" si="1"/>
        <v>0.12878787878787878</v>
      </c>
      <c r="G27" s="12">
        <f t="shared" si="2"/>
        <v>51</v>
      </c>
      <c r="H27" s="12">
        <f t="shared" si="3"/>
        <v>199</v>
      </c>
    </row>
    <row r="28" spans="1:8" ht="15">
      <c r="A28" s="50" t="s">
        <v>106</v>
      </c>
      <c r="B28" s="12">
        <v>255</v>
      </c>
      <c r="C28" s="12">
        <v>156</v>
      </c>
      <c r="D28" s="12">
        <v>200</v>
      </c>
      <c r="E28" s="13">
        <f t="shared" si="0"/>
        <v>0.006408202499198975</v>
      </c>
      <c r="F28" s="13">
        <f t="shared" si="1"/>
        <v>-0.21568627450980393</v>
      </c>
      <c r="G28" s="12">
        <f t="shared" si="2"/>
        <v>-55</v>
      </c>
      <c r="H28" s="12">
        <f t="shared" si="3"/>
        <v>44</v>
      </c>
    </row>
    <row r="29" spans="1:8" ht="15">
      <c r="A29" s="50" t="s">
        <v>107</v>
      </c>
      <c r="B29" s="12">
        <v>161</v>
      </c>
      <c r="C29" s="12">
        <v>151</v>
      </c>
      <c r="D29" s="12">
        <v>126</v>
      </c>
      <c r="E29" s="13">
        <f t="shared" si="0"/>
        <v>0.004037167574495354</v>
      </c>
      <c r="F29" s="13">
        <f t="shared" si="1"/>
        <v>-0.21739130434782608</v>
      </c>
      <c r="G29" s="12">
        <f t="shared" si="2"/>
        <v>-35</v>
      </c>
      <c r="H29" s="12">
        <f t="shared" si="3"/>
        <v>-25</v>
      </c>
    </row>
    <row r="30" spans="1:8" ht="15">
      <c r="A30" s="50" t="s">
        <v>108</v>
      </c>
      <c r="B30" s="12">
        <v>112</v>
      </c>
      <c r="C30" s="12">
        <v>116</v>
      </c>
      <c r="D30" s="12">
        <v>123</v>
      </c>
      <c r="E30" s="13">
        <f t="shared" si="0"/>
        <v>0.0039410445370073694</v>
      </c>
      <c r="F30" s="13">
        <f t="shared" si="1"/>
        <v>0.09821428571428571</v>
      </c>
      <c r="G30" s="12">
        <f t="shared" si="2"/>
        <v>11</v>
      </c>
      <c r="H30" s="12">
        <f t="shared" si="3"/>
        <v>7</v>
      </c>
    </row>
    <row r="31" spans="1:8" ht="15">
      <c r="A31" s="50" t="s">
        <v>109</v>
      </c>
      <c r="B31" s="12">
        <v>55</v>
      </c>
      <c r="C31" s="12">
        <v>42</v>
      </c>
      <c r="D31" s="12">
        <v>52</v>
      </c>
      <c r="E31" s="13">
        <f t="shared" si="0"/>
        <v>0.0016661326497917335</v>
      </c>
      <c r="F31" s="13">
        <f t="shared" si="1"/>
        <v>-0.05454545454545454</v>
      </c>
      <c r="G31" s="12">
        <f t="shared" si="2"/>
        <v>-3</v>
      </c>
      <c r="H31" s="12">
        <f t="shared" si="3"/>
        <v>10</v>
      </c>
    </row>
    <row r="32" spans="1:8" ht="15">
      <c r="A32" s="50" t="s">
        <v>110</v>
      </c>
      <c r="B32" s="12">
        <v>90</v>
      </c>
      <c r="C32" s="12">
        <v>106</v>
      </c>
      <c r="D32" s="12">
        <v>132</v>
      </c>
      <c r="E32" s="13">
        <f t="shared" si="0"/>
        <v>0.0042294136494713235</v>
      </c>
      <c r="F32" s="13">
        <f t="shared" si="1"/>
        <v>0.4666666666666667</v>
      </c>
      <c r="G32" s="12">
        <f t="shared" si="2"/>
        <v>42</v>
      </c>
      <c r="H32" s="12">
        <f t="shared" si="3"/>
        <v>26</v>
      </c>
    </row>
    <row r="33" spans="1:8" ht="15">
      <c r="A33" s="48" t="s">
        <v>111</v>
      </c>
      <c r="B33" s="12">
        <v>210</v>
      </c>
      <c r="C33" s="12">
        <v>290</v>
      </c>
      <c r="D33" s="12">
        <v>265</v>
      </c>
      <c r="E33" s="13">
        <f t="shared" si="0"/>
        <v>0.008490868311438641</v>
      </c>
      <c r="F33" s="13">
        <f t="shared" si="1"/>
        <v>0.2619047619047619</v>
      </c>
      <c r="G33" s="12">
        <f t="shared" si="2"/>
        <v>55</v>
      </c>
      <c r="H33" s="12">
        <f t="shared" si="3"/>
        <v>-25</v>
      </c>
    </row>
    <row r="34" spans="1:8" ht="15">
      <c r="A34" s="48" t="s">
        <v>112</v>
      </c>
      <c r="B34" s="12">
        <v>385</v>
      </c>
      <c r="C34" s="12">
        <v>667</v>
      </c>
      <c r="D34" s="12">
        <v>829</v>
      </c>
      <c r="E34" s="13">
        <f aca="true" t="shared" si="4" ref="E34:E65">D34/$D$83</f>
        <v>0.02656199935917975</v>
      </c>
      <c r="F34" s="13">
        <f aca="true" t="shared" si="5" ref="F34:F65">(D34-B34)/B34</f>
        <v>1.1532467532467532</v>
      </c>
      <c r="G34" s="12">
        <f aca="true" t="shared" si="6" ref="G34:G65">D34-B34</f>
        <v>444</v>
      </c>
      <c r="H34" s="12">
        <f aca="true" t="shared" si="7" ref="H34:H65">D34-C34</f>
        <v>162</v>
      </c>
    </row>
    <row r="35" spans="1:8" ht="15">
      <c r="A35" s="50" t="s">
        <v>113</v>
      </c>
      <c r="B35" s="12">
        <v>127</v>
      </c>
      <c r="C35" s="12">
        <v>120</v>
      </c>
      <c r="D35" s="12">
        <v>136</v>
      </c>
      <c r="E35" s="13">
        <f t="shared" si="4"/>
        <v>0.004357577699455303</v>
      </c>
      <c r="F35" s="13">
        <f t="shared" si="5"/>
        <v>0.07086614173228346</v>
      </c>
      <c r="G35" s="12">
        <f t="shared" si="6"/>
        <v>9</v>
      </c>
      <c r="H35" s="12">
        <f t="shared" si="7"/>
        <v>16</v>
      </c>
    </row>
    <row r="36" spans="1:8" ht="15">
      <c r="A36" s="50" t="s">
        <v>114</v>
      </c>
      <c r="B36" s="12">
        <v>19</v>
      </c>
      <c r="C36" s="12">
        <v>93</v>
      </c>
      <c r="D36" s="12">
        <v>36</v>
      </c>
      <c r="E36" s="13">
        <f t="shared" si="4"/>
        <v>0.0011534764498558154</v>
      </c>
      <c r="F36" s="13">
        <f t="shared" si="5"/>
        <v>0.8947368421052632</v>
      </c>
      <c r="G36" s="12">
        <f t="shared" si="6"/>
        <v>17</v>
      </c>
      <c r="H36" s="12">
        <f t="shared" si="7"/>
        <v>-57</v>
      </c>
    </row>
    <row r="37" spans="1:8" ht="15">
      <c r="A37" s="50" t="s">
        <v>115</v>
      </c>
      <c r="B37" s="12">
        <v>22</v>
      </c>
      <c r="C37" s="12">
        <v>5</v>
      </c>
      <c r="D37" s="12">
        <v>8</v>
      </c>
      <c r="E37" s="13">
        <f t="shared" si="4"/>
        <v>0.000256328099967959</v>
      </c>
      <c r="F37" s="13">
        <f t="shared" si="5"/>
        <v>-0.6363636363636364</v>
      </c>
      <c r="G37" s="12">
        <f t="shared" si="6"/>
        <v>-14</v>
      </c>
      <c r="H37" s="12">
        <f t="shared" si="7"/>
        <v>3</v>
      </c>
    </row>
    <row r="38" spans="1:8" ht="15">
      <c r="A38" s="50" t="s">
        <v>116</v>
      </c>
      <c r="B38" s="12">
        <v>197</v>
      </c>
      <c r="C38" s="12">
        <v>312</v>
      </c>
      <c r="D38" s="12">
        <v>746</v>
      </c>
      <c r="E38" s="13">
        <f t="shared" si="4"/>
        <v>0.023902595322012176</v>
      </c>
      <c r="F38" s="13">
        <f t="shared" si="5"/>
        <v>2.786802030456853</v>
      </c>
      <c r="G38" s="12">
        <f t="shared" si="6"/>
        <v>549</v>
      </c>
      <c r="H38" s="12">
        <f t="shared" si="7"/>
        <v>434</v>
      </c>
    </row>
    <row r="39" spans="1:8" ht="15">
      <c r="A39" s="50" t="s">
        <v>117</v>
      </c>
      <c r="B39" s="12">
        <v>13</v>
      </c>
      <c r="C39" s="12">
        <v>21</v>
      </c>
      <c r="D39" s="12">
        <v>16</v>
      </c>
      <c r="E39" s="13">
        <f t="shared" si="4"/>
        <v>0.000512656199935918</v>
      </c>
      <c r="F39" s="13">
        <f t="shared" si="5"/>
        <v>0.23076923076923078</v>
      </c>
      <c r="G39" s="12">
        <f t="shared" si="6"/>
        <v>3</v>
      </c>
      <c r="H39" s="12">
        <f t="shared" si="7"/>
        <v>-5</v>
      </c>
    </row>
    <row r="40" spans="1:8" ht="15">
      <c r="A40" s="50" t="s">
        <v>118</v>
      </c>
      <c r="B40" s="12">
        <v>82</v>
      </c>
      <c r="C40" s="12">
        <v>72</v>
      </c>
      <c r="D40" s="12">
        <v>75</v>
      </c>
      <c r="E40" s="13">
        <f t="shared" si="4"/>
        <v>0.0024030759371996154</v>
      </c>
      <c r="F40" s="13">
        <f t="shared" si="5"/>
        <v>-0.08536585365853659</v>
      </c>
      <c r="G40" s="12">
        <f t="shared" si="6"/>
        <v>-7</v>
      </c>
      <c r="H40" s="12">
        <f t="shared" si="7"/>
        <v>3</v>
      </c>
    </row>
    <row r="41" spans="1:8" ht="15">
      <c r="A41" s="48" t="s">
        <v>119</v>
      </c>
      <c r="B41" s="12">
        <v>7449</v>
      </c>
      <c r="C41" s="12">
        <v>9092</v>
      </c>
      <c r="D41" s="12">
        <v>8950</v>
      </c>
      <c r="E41" s="13">
        <f t="shared" si="4"/>
        <v>0.2867670618391541</v>
      </c>
      <c r="F41" s="13">
        <f t="shared" si="5"/>
        <v>0.20150355752449994</v>
      </c>
      <c r="G41" s="12">
        <f t="shared" si="6"/>
        <v>1501</v>
      </c>
      <c r="H41" s="12">
        <f t="shared" si="7"/>
        <v>-142</v>
      </c>
    </row>
    <row r="42" spans="1:8" ht="15">
      <c r="A42" s="48" t="s">
        <v>120</v>
      </c>
      <c r="B42" s="12">
        <v>1857</v>
      </c>
      <c r="C42" s="12">
        <v>2282</v>
      </c>
      <c r="D42" s="12">
        <v>2489</v>
      </c>
      <c r="E42" s="13">
        <f t="shared" si="4"/>
        <v>0.07975008010253123</v>
      </c>
      <c r="F42" s="13">
        <f t="shared" si="5"/>
        <v>0.3403338718362951</v>
      </c>
      <c r="G42" s="12">
        <f t="shared" si="6"/>
        <v>632</v>
      </c>
      <c r="H42" s="12">
        <f t="shared" si="7"/>
        <v>207</v>
      </c>
    </row>
    <row r="43" spans="1:8" ht="15">
      <c r="A43" s="48" t="s">
        <v>121</v>
      </c>
      <c r="B43" s="12">
        <v>225</v>
      </c>
      <c r="C43" s="12">
        <v>196</v>
      </c>
      <c r="D43" s="12">
        <v>308</v>
      </c>
      <c r="E43" s="13">
        <f t="shared" si="4"/>
        <v>0.009868631848766421</v>
      </c>
      <c r="F43" s="13">
        <f t="shared" si="5"/>
        <v>0.3688888888888889</v>
      </c>
      <c r="G43" s="12">
        <f t="shared" si="6"/>
        <v>83</v>
      </c>
      <c r="H43" s="12">
        <f t="shared" si="7"/>
        <v>112</v>
      </c>
    </row>
    <row r="44" spans="1:8" ht="15">
      <c r="A44" s="50" t="s">
        <v>122</v>
      </c>
      <c r="B44" s="12">
        <v>48</v>
      </c>
      <c r="C44" s="12">
        <v>55</v>
      </c>
      <c r="D44" s="12">
        <v>58</v>
      </c>
      <c r="E44" s="13">
        <f t="shared" si="4"/>
        <v>0.0018583787247677026</v>
      </c>
      <c r="F44" s="13">
        <f t="shared" si="5"/>
        <v>0.20833333333333334</v>
      </c>
      <c r="G44" s="12">
        <f t="shared" si="6"/>
        <v>10</v>
      </c>
      <c r="H44" s="12">
        <f t="shared" si="7"/>
        <v>3</v>
      </c>
    </row>
    <row r="45" spans="1:8" ht="15">
      <c r="A45" s="50" t="s">
        <v>123</v>
      </c>
      <c r="B45" s="12">
        <v>70</v>
      </c>
      <c r="C45" s="12">
        <v>48</v>
      </c>
      <c r="D45" s="12">
        <v>57</v>
      </c>
      <c r="E45" s="13">
        <f t="shared" si="4"/>
        <v>0.0018263377122717077</v>
      </c>
      <c r="F45" s="13">
        <f t="shared" si="5"/>
        <v>-0.18571428571428572</v>
      </c>
      <c r="G45" s="12">
        <f t="shared" si="6"/>
        <v>-13</v>
      </c>
      <c r="H45" s="12">
        <f t="shared" si="7"/>
        <v>9</v>
      </c>
    </row>
    <row r="46" spans="1:8" ht="15">
      <c r="A46" s="50" t="s">
        <v>124</v>
      </c>
      <c r="B46" s="12">
        <v>30</v>
      </c>
      <c r="C46" s="12">
        <v>21</v>
      </c>
      <c r="D46" s="12">
        <v>19</v>
      </c>
      <c r="E46" s="13">
        <f t="shared" si="4"/>
        <v>0.0006087792374239026</v>
      </c>
      <c r="F46" s="13">
        <f t="shared" si="5"/>
        <v>-0.36666666666666664</v>
      </c>
      <c r="G46" s="12">
        <f t="shared" si="6"/>
        <v>-11</v>
      </c>
      <c r="H46" s="12">
        <f t="shared" si="7"/>
        <v>-2</v>
      </c>
    </row>
    <row r="47" spans="1:8" ht="15">
      <c r="A47" s="50" t="s">
        <v>125</v>
      </c>
      <c r="B47" s="12">
        <v>123</v>
      </c>
      <c r="C47" s="12">
        <v>59</v>
      </c>
      <c r="D47" s="12">
        <v>58</v>
      </c>
      <c r="E47" s="13">
        <f t="shared" si="4"/>
        <v>0.0018583787247677026</v>
      </c>
      <c r="F47" s="13">
        <f t="shared" si="5"/>
        <v>-0.5284552845528455</v>
      </c>
      <c r="G47" s="12">
        <f t="shared" si="6"/>
        <v>-65</v>
      </c>
      <c r="H47" s="12">
        <f t="shared" si="7"/>
        <v>-1</v>
      </c>
    </row>
    <row r="48" spans="1:8" ht="15">
      <c r="A48" s="50" t="s">
        <v>126</v>
      </c>
      <c r="B48" s="12">
        <v>333</v>
      </c>
      <c r="C48" s="12">
        <v>359</v>
      </c>
      <c r="D48" s="12">
        <v>354</v>
      </c>
      <c r="E48" s="13">
        <f t="shared" si="4"/>
        <v>0.011342518423582186</v>
      </c>
      <c r="F48" s="13">
        <f t="shared" si="5"/>
        <v>0.06306306306306306</v>
      </c>
      <c r="G48" s="12">
        <f t="shared" si="6"/>
        <v>21</v>
      </c>
      <c r="H48" s="12">
        <f t="shared" si="7"/>
        <v>-5</v>
      </c>
    </row>
    <row r="49" spans="1:8" ht="15">
      <c r="A49" s="50" t="s">
        <v>128</v>
      </c>
      <c r="B49" s="12">
        <v>10</v>
      </c>
      <c r="C49" s="12">
        <v>14</v>
      </c>
      <c r="D49" s="12">
        <v>19</v>
      </c>
      <c r="E49" s="13">
        <f t="shared" si="4"/>
        <v>0.0006087792374239026</v>
      </c>
      <c r="F49" s="13">
        <f t="shared" si="5"/>
        <v>0.9</v>
      </c>
      <c r="G49" s="12">
        <f t="shared" si="6"/>
        <v>9</v>
      </c>
      <c r="H49" s="12">
        <f t="shared" si="7"/>
        <v>5</v>
      </c>
    </row>
    <row r="50" spans="1:8" ht="15">
      <c r="A50" s="50" t="s">
        <v>38</v>
      </c>
      <c r="B50" s="12">
        <v>49</v>
      </c>
      <c r="C50" s="12">
        <v>62</v>
      </c>
      <c r="D50" s="12">
        <v>70</v>
      </c>
      <c r="E50" s="13">
        <f t="shared" si="4"/>
        <v>0.002242870874719641</v>
      </c>
      <c r="F50" s="13">
        <f t="shared" si="5"/>
        <v>0.42857142857142855</v>
      </c>
      <c r="G50" s="12">
        <f t="shared" si="6"/>
        <v>21</v>
      </c>
      <c r="H50" s="12">
        <f t="shared" si="7"/>
        <v>8</v>
      </c>
    </row>
    <row r="51" spans="1:8" ht="15">
      <c r="A51" s="50" t="s">
        <v>129</v>
      </c>
      <c r="B51" s="12">
        <v>148</v>
      </c>
      <c r="C51" s="12">
        <v>140</v>
      </c>
      <c r="D51" s="12">
        <v>150</v>
      </c>
      <c r="E51" s="13">
        <f t="shared" si="4"/>
        <v>0.004806151874399231</v>
      </c>
      <c r="F51" s="13">
        <f t="shared" si="5"/>
        <v>0.013513513513513514</v>
      </c>
      <c r="G51" s="12">
        <f t="shared" si="6"/>
        <v>2</v>
      </c>
      <c r="H51" s="12">
        <f t="shared" si="7"/>
        <v>10</v>
      </c>
    </row>
    <row r="52" spans="1:8" ht="15">
      <c r="A52" s="50" t="s">
        <v>127</v>
      </c>
      <c r="B52" s="12">
        <v>48</v>
      </c>
      <c r="C52" s="12">
        <v>37</v>
      </c>
      <c r="D52" s="12">
        <v>48</v>
      </c>
      <c r="E52" s="13">
        <f t="shared" si="4"/>
        <v>0.0015379685998077538</v>
      </c>
      <c r="F52" s="13">
        <f t="shared" si="5"/>
        <v>0</v>
      </c>
      <c r="G52" s="12">
        <f t="shared" si="6"/>
        <v>0</v>
      </c>
      <c r="H52" s="12">
        <f t="shared" si="7"/>
        <v>11</v>
      </c>
    </row>
    <row r="53" spans="1:8" ht="15">
      <c r="A53" s="50" t="s">
        <v>130</v>
      </c>
      <c r="B53" s="12">
        <v>917</v>
      </c>
      <c r="C53" s="12">
        <v>903</v>
      </c>
      <c r="D53" s="12">
        <v>975</v>
      </c>
      <c r="E53" s="13">
        <f t="shared" si="4"/>
        <v>0.031239987183595</v>
      </c>
      <c r="F53" s="13">
        <f t="shared" si="5"/>
        <v>0.06324972737186478</v>
      </c>
      <c r="G53" s="12">
        <f t="shared" si="6"/>
        <v>58</v>
      </c>
      <c r="H53" s="12">
        <f t="shared" si="7"/>
        <v>72</v>
      </c>
    </row>
    <row r="54" spans="1:8" ht="15">
      <c r="A54" s="50" t="s">
        <v>131</v>
      </c>
      <c r="B54" s="12">
        <v>307</v>
      </c>
      <c r="C54" s="12">
        <v>319</v>
      </c>
      <c r="D54" s="12">
        <v>344</v>
      </c>
      <c r="E54" s="13">
        <f t="shared" si="4"/>
        <v>0.011022108298622237</v>
      </c>
      <c r="F54" s="13">
        <f t="shared" si="5"/>
        <v>0.12052117263843648</v>
      </c>
      <c r="G54" s="12">
        <f t="shared" si="6"/>
        <v>37</v>
      </c>
      <c r="H54" s="12">
        <f t="shared" si="7"/>
        <v>25</v>
      </c>
    </row>
    <row r="55" spans="1:8" ht="15">
      <c r="A55" s="50" t="s">
        <v>132</v>
      </c>
      <c r="B55" s="12">
        <v>109</v>
      </c>
      <c r="C55" s="12">
        <v>131</v>
      </c>
      <c r="D55" s="12">
        <v>108</v>
      </c>
      <c r="E55" s="13">
        <f t="shared" si="4"/>
        <v>0.0034604293495674463</v>
      </c>
      <c r="F55" s="13">
        <f t="shared" si="5"/>
        <v>-0.009174311926605505</v>
      </c>
      <c r="G55" s="12">
        <f t="shared" si="6"/>
        <v>-1</v>
      </c>
      <c r="H55" s="12">
        <f t="shared" si="7"/>
        <v>-23</v>
      </c>
    </row>
    <row r="56" spans="1:8" ht="15">
      <c r="A56" s="50" t="s">
        <v>133</v>
      </c>
      <c r="B56" s="12">
        <v>154</v>
      </c>
      <c r="C56" s="12">
        <v>135</v>
      </c>
      <c r="D56" s="12">
        <v>229</v>
      </c>
      <c r="E56" s="13">
        <f t="shared" si="4"/>
        <v>0.007337391861582826</v>
      </c>
      <c r="F56" s="13">
        <f t="shared" si="5"/>
        <v>0.487012987012987</v>
      </c>
      <c r="G56" s="12">
        <f t="shared" si="6"/>
        <v>75</v>
      </c>
      <c r="H56" s="12">
        <f t="shared" si="7"/>
        <v>94</v>
      </c>
    </row>
    <row r="57" spans="1:8" ht="15">
      <c r="A57" s="48" t="s">
        <v>134</v>
      </c>
      <c r="B57" s="12">
        <v>396</v>
      </c>
      <c r="C57" s="12">
        <v>463</v>
      </c>
      <c r="D57" s="12">
        <v>655</v>
      </c>
      <c r="E57" s="13">
        <f t="shared" si="4"/>
        <v>0.020986863184876643</v>
      </c>
      <c r="F57" s="13">
        <f t="shared" si="5"/>
        <v>0.6540404040404041</v>
      </c>
      <c r="G57" s="12">
        <f t="shared" si="6"/>
        <v>259</v>
      </c>
      <c r="H57" s="12">
        <f t="shared" si="7"/>
        <v>192</v>
      </c>
    </row>
    <row r="58" spans="1:8" ht="15">
      <c r="A58" s="50" t="s">
        <v>135</v>
      </c>
      <c r="B58" s="12">
        <v>106</v>
      </c>
      <c r="C58" s="12">
        <v>57</v>
      </c>
      <c r="D58" s="12">
        <v>103</v>
      </c>
      <c r="E58" s="13">
        <f t="shared" si="4"/>
        <v>0.003300224287087472</v>
      </c>
      <c r="F58" s="13">
        <f t="shared" si="5"/>
        <v>-0.02830188679245283</v>
      </c>
      <c r="G58" s="12">
        <f t="shared" si="6"/>
        <v>-3</v>
      </c>
      <c r="H58" s="12">
        <f t="shared" si="7"/>
        <v>46</v>
      </c>
    </row>
    <row r="59" spans="1:8" ht="15">
      <c r="A59" s="50" t="s">
        <v>136</v>
      </c>
      <c r="B59" s="12">
        <v>540</v>
      </c>
      <c r="C59" s="12">
        <v>553</v>
      </c>
      <c r="D59" s="12">
        <v>694</v>
      </c>
      <c r="E59" s="13">
        <f t="shared" si="4"/>
        <v>0.02223646267222044</v>
      </c>
      <c r="F59" s="13">
        <f t="shared" si="5"/>
        <v>0.2851851851851852</v>
      </c>
      <c r="G59" s="12">
        <f t="shared" si="6"/>
        <v>154</v>
      </c>
      <c r="H59" s="12">
        <f t="shared" si="7"/>
        <v>141</v>
      </c>
    </row>
    <row r="60" spans="1:8" ht="15">
      <c r="A60" s="50" t="s">
        <v>137</v>
      </c>
      <c r="B60" s="12">
        <v>186</v>
      </c>
      <c r="C60" s="12">
        <v>218</v>
      </c>
      <c r="D60" s="12">
        <v>276</v>
      </c>
      <c r="E60" s="13">
        <f t="shared" si="4"/>
        <v>0.008843319448894585</v>
      </c>
      <c r="F60" s="13">
        <f t="shared" si="5"/>
        <v>0.4838709677419355</v>
      </c>
      <c r="G60" s="12">
        <f t="shared" si="6"/>
        <v>90</v>
      </c>
      <c r="H60" s="12">
        <f t="shared" si="7"/>
        <v>58</v>
      </c>
    </row>
    <row r="61" spans="1:8" ht="15">
      <c r="A61" s="50" t="s">
        <v>138</v>
      </c>
      <c r="B61" s="12">
        <v>24</v>
      </c>
      <c r="C61" s="12">
        <v>33</v>
      </c>
      <c r="D61" s="12">
        <v>17</v>
      </c>
      <c r="E61" s="13">
        <f t="shared" si="4"/>
        <v>0.0005446972124319129</v>
      </c>
      <c r="F61" s="13">
        <f t="shared" si="5"/>
        <v>-0.2916666666666667</v>
      </c>
      <c r="G61" s="12">
        <f t="shared" si="6"/>
        <v>-7</v>
      </c>
      <c r="H61" s="12">
        <f t="shared" si="7"/>
        <v>-16</v>
      </c>
    </row>
    <row r="62" spans="1:8" ht="15">
      <c r="A62" s="50" t="s">
        <v>139</v>
      </c>
      <c r="B62" s="12">
        <v>57</v>
      </c>
      <c r="C62" s="12">
        <v>49</v>
      </c>
      <c r="D62" s="12">
        <v>90</v>
      </c>
      <c r="E62" s="13">
        <f t="shared" si="4"/>
        <v>0.0028836911246395386</v>
      </c>
      <c r="F62" s="13">
        <f t="shared" si="5"/>
        <v>0.5789473684210527</v>
      </c>
      <c r="G62" s="12">
        <f t="shared" si="6"/>
        <v>33</v>
      </c>
      <c r="H62" s="12">
        <f t="shared" si="7"/>
        <v>41</v>
      </c>
    </row>
    <row r="63" spans="1:8" ht="15">
      <c r="A63" s="50" t="s">
        <v>140</v>
      </c>
      <c r="B63" s="12">
        <v>59</v>
      </c>
      <c r="C63" s="12">
        <v>62</v>
      </c>
      <c r="D63" s="12">
        <v>87</v>
      </c>
      <c r="E63" s="13">
        <f t="shared" si="4"/>
        <v>0.002787568087151554</v>
      </c>
      <c r="F63" s="13">
        <f t="shared" si="5"/>
        <v>0.4745762711864407</v>
      </c>
      <c r="G63" s="12">
        <f t="shared" si="6"/>
        <v>28</v>
      </c>
      <c r="H63" s="12">
        <f t="shared" si="7"/>
        <v>25</v>
      </c>
    </row>
    <row r="64" spans="1:8" ht="15">
      <c r="A64" s="50" t="s">
        <v>141</v>
      </c>
      <c r="B64" s="12">
        <v>277</v>
      </c>
      <c r="C64" s="12">
        <v>167</v>
      </c>
      <c r="D64" s="12">
        <v>211</v>
      </c>
      <c r="E64" s="13">
        <f t="shared" si="4"/>
        <v>0.006760653636654918</v>
      </c>
      <c r="F64" s="13">
        <f t="shared" si="5"/>
        <v>-0.23826714801444043</v>
      </c>
      <c r="G64" s="12">
        <f t="shared" si="6"/>
        <v>-66</v>
      </c>
      <c r="H64" s="12">
        <f t="shared" si="7"/>
        <v>44</v>
      </c>
    </row>
    <row r="65" spans="1:8" ht="15">
      <c r="A65" s="50" t="s">
        <v>142</v>
      </c>
      <c r="B65" s="12">
        <v>94</v>
      </c>
      <c r="C65" s="12">
        <v>101</v>
      </c>
      <c r="D65" s="12">
        <v>133</v>
      </c>
      <c r="E65" s="13">
        <f t="shared" si="4"/>
        <v>0.004261454661967318</v>
      </c>
      <c r="F65" s="13">
        <f t="shared" si="5"/>
        <v>0.4148936170212766</v>
      </c>
      <c r="G65" s="12">
        <f t="shared" si="6"/>
        <v>39</v>
      </c>
      <c r="H65" s="12">
        <f t="shared" si="7"/>
        <v>32</v>
      </c>
    </row>
    <row r="66" spans="1:8" ht="15">
      <c r="A66" s="50" t="s">
        <v>143</v>
      </c>
      <c r="B66" s="12">
        <v>75</v>
      </c>
      <c r="C66" s="12">
        <v>68</v>
      </c>
      <c r="D66" s="12">
        <v>113</v>
      </c>
      <c r="E66" s="13">
        <f aca="true" t="shared" si="8" ref="E66:E82">D66/$D$83</f>
        <v>0.0036206344120474207</v>
      </c>
      <c r="F66" s="13">
        <f aca="true" t="shared" si="9" ref="F66:F82">(D66-B66)/B66</f>
        <v>0.5066666666666667</v>
      </c>
      <c r="G66" s="12">
        <f aca="true" t="shared" si="10" ref="G66:G82">D66-B66</f>
        <v>38</v>
      </c>
      <c r="H66" s="12">
        <f aca="true" t="shared" si="11" ref="H66:H82">D66-C66</f>
        <v>45</v>
      </c>
    </row>
    <row r="67" spans="1:8" ht="15">
      <c r="A67" s="48" t="s">
        <v>144</v>
      </c>
      <c r="B67" s="12">
        <v>343</v>
      </c>
      <c r="C67" s="12">
        <v>357</v>
      </c>
      <c r="D67" s="12">
        <v>294</v>
      </c>
      <c r="E67" s="13">
        <f t="shared" si="8"/>
        <v>0.009420057673822493</v>
      </c>
      <c r="F67" s="13">
        <f t="shared" si="9"/>
        <v>-0.14285714285714285</v>
      </c>
      <c r="G67" s="12">
        <f t="shared" si="10"/>
        <v>-49</v>
      </c>
      <c r="H67" s="12">
        <f t="shared" si="11"/>
        <v>-63</v>
      </c>
    </row>
    <row r="68" spans="1:8" ht="15">
      <c r="A68" s="50" t="s">
        <v>145</v>
      </c>
      <c r="B68" s="12">
        <v>315</v>
      </c>
      <c r="C68" s="12">
        <v>363</v>
      </c>
      <c r="D68" s="12">
        <v>455</v>
      </c>
      <c r="E68" s="13">
        <f t="shared" si="8"/>
        <v>0.014578660685677668</v>
      </c>
      <c r="F68" s="13">
        <f t="shared" si="9"/>
        <v>0.4444444444444444</v>
      </c>
      <c r="G68" s="12">
        <f t="shared" si="10"/>
        <v>140</v>
      </c>
      <c r="H68" s="12">
        <f t="shared" si="11"/>
        <v>92</v>
      </c>
    </row>
    <row r="69" spans="1:8" ht="15">
      <c r="A69" s="50" t="s">
        <v>146</v>
      </c>
      <c r="B69" s="12">
        <v>42</v>
      </c>
      <c r="C69" s="12">
        <v>39</v>
      </c>
      <c r="D69" s="12">
        <v>52</v>
      </c>
      <c r="E69" s="13">
        <f t="shared" si="8"/>
        <v>0.0016661326497917335</v>
      </c>
      <c r="F69" s="13">
        <f t="shared" si="9"/>
        <v>0.23809523809523808</v>
      </c>
      <c r="G69" s="12">
        <f t="shared" si="10"/>
        <v>10</v>
      </c>
      <c r="H69" s="12">
        <f t="shared" si="11"/>
        <v>13</v>
      </c>
    </row>
    <row r="70" spans="1:8" ht="15">
      <c r="A70" s="50" t="s">
        <v>147</v>
      </c>
      <c r="B70" s="12">
        <v>70</v>
      </c>
      <c r="C70" s="12">
        <v>59</v>
      </c>
      <c r="D70" s="12">
        <v>46</v>
      </c>
      <c r="E70" s="13">
        <f t="shared" si="8"/>
        <v>0.0014738865748157642</v>
      </c>
      <c r="F70" s="13">
        <f t="shared" si="9"/>
        <v>-0.34285714285714286</v>
      </c>
      <c r="G70" s="12">
        <f t="shared" si="10"/>
        <v>-24</v>
      </c>
      <c r="H70" s="12">
        <f t="shared" si="11"/>
        <v>-13</v>
      </c>
    </row>
    <row r="71" spans="1:8" ht="15">
      <c r="A71" s="50" t="s">
        <v>148</v>
      </c>
      <c r="B71" s="12">
        <v>182</v>
      </c>
      <c r="C71" s="12">
        <v>103</v>
      </c>
      <c r="D71" s="12">
        <v>149</v>
      </c>
      <c r="E71" s="13">
        <f t="shared" si="8"/>
        <v>0.004774110861903236</v>
      </c>
      <c r="F71" s="13">
        <f t="shared" si="9"/>
        <v>-0.1813186813186813</v>
      </c>
      <c r="G71" s="12">
        <f t="shared" si="10"/>
        <v>-33</v>
      </c>
      <c r="H71" s="12">
        <f t="shared" si="11"/>
        <v>46</v>
      </c>
    </row>
    <row r="72" spans="1:8" ht="15">
      <c r="A72" s="50" t="s">
        <v>149</v>
      </c>
      <c r="B72" s="12">
        <v>110</v>
      </c>
      <c r="C72" s="12">
        <v>143</v>
      </c>
      <c r="D72" s="12">
        <v>168</v>
      </c>
      <c r="E72" s="13">
        <f t="shared" si="8"/>
        <v>0.005382890099327139</v>
      </c>
      <c r="F72" s="13">
        <f t="shared" si="9"/>
        <v>0.5272727272727272</v>
      </c>
      <c r="G72" s="12">
        <f t="shared" si="10"/>
        <v>58</v>
      </c>
      <c r="H72" s="12">
        <f t="shared" si="11"/>
        <v>25</v>
      </c>
    </row>
    <row r="73" spans="1:8" ht="15">
      <c r="A73" s="50" t="s">
        <v>150</v>
      </c>
      <c r="B73" s="12">
        <v>39</v>
      </c>
      <c r="C73" s="12">
        <v>36</v>
      </c>
      <c r="D73" s="12">
        <v>25</v>
      </c>
      <c r="E73" s="13">
        <f t="shared" si="8"/>
        <v>0.0008010253123998718</v>
      </c>
      <c r="F73" s="13">
        <f t="shared" si="9"/>
        <v>-0.358974358974359</v>
      </c>
      <c r="G73" s="12">
        <f t="shared" si="10"/>
        <v>-14</v>
      </c>
      <c r="H73" s="12">
        <f t="shared" si="11"/>
        <v>-11</v>
      </c>
    </row>
    <row r="74" spans="1:8" ht="15">
      <c r="A74" s="50" t="s">
        <v>151</v>
      </c>
      <c r="B74" s="12">
        <v>662</v>
      </c>
      <c r="C74" s="12">
        <v>649</v>
      </c>
      <c r="D74" s="12">
        <v>665</v>
      </c>
      <c r="E74" s="13">
        <f t="shared" si="8"/>
        <v>0.021307273309836592</v>
      </c>
      <c r="F74" s="13">
        <f t="shared" si="9"/>
        <v>0.004531722054380665</v>
      </c>
      <c r="G74" s="12">
        <f t="shared" si="10"/>
        <v>3</v>
      </c>
      <c r="H74" s="12">
        <f t="shared" si="11"/>
        <v>16</v>
      </c>
    </row>
    <row r="75" spans="1:8" ht="15">
      <c r="A75" s="50" t="s">
        <v>152</v>
      </c>
      <c r="B75" s="12">
        <v>136</v>
      </c>
      <c r="C75" s="12">
        <v>133</v>
      </c>
      <c r="D75" s="12">
        <v>106</v>
      </c>
      <c r="E75" s="13">
        <f t="shared" si="8"/>
        <v>0.0033963473245754564</v>
      </c>
      <c r="F75" s="13">
        <f t="shared" si="9"/>
        <v>-0.22058823529411764</v>
      </c>
      <c r="G75" s="12">
        <f t="shared" si="10"/>
        <v>-30</v>
      </c>
      <c r="H75" s="12">
        <f t="shared" si="11"/>
        <v>-27</v>
      </c>
    </row>
    <row r="76" spans="1:8" ht="15">
      <c r="A76" s="50" t="s">
        <v>153</v>
      </c>
      <c r="B76" s="12">
        <v>192</v>
      </c>
      <c r="C76" s="12">
        <v>209</v>
      </c>
      <c r="D76" s="12">
        <v>324</v>
      </c>
      <c r="E76" s="13">
        <f t="shared" si="8"/>
        <v>0.01038128804870234</v>
      </c>
      <c r="F76" s="13">
        <f t="shared" si="9"/>
        <v>0.6875</v>
      </c>
      <c r="G76" s="12">
        <f t="shared" si="10"/>
        <v>132</v>
      </c>
      <c r="H76" s="12">
        <f t="shared" si="11"/>
        <v>115</v>
      </c>
    </row>
    <row r="77" spans="1:8" ht="15">
      <c r="A77" s="50" t="s">
        <v>154</v>
      </c>
      <c r="B77" s="12">
        <v>10</v>
      </c>
      <c r="C77" s="12">
        <v>10</v>
      </c>
      <c r="D77" s="12">
        <v>12</v>
      </c>
      <c r="E77" s="13">
        <f t="shared" si="8"/>
        <v>0.00038449214995193846</v>
      </c>
      <c r="F77" s="13">
        <f t="shared" si="9"/>
        <v>0.2</v>
      </c>
      <c r="G77" s="12">
        <f t="shared" si="10"/>
        <v>2</v>
      </c>
      <c r="H77" s="12">
        <f t="shared" si="11"/>
        <v>2</v>
      </c>
    </row>
    <row r="78" spans="1:8" ht="15">
      <c r="A78" s="50" t="s">
        <v>155</v>
      </c>
      <c r="B78" s="12">
        <v>227</v>
      </c>
      <c r="C78" s="12">
        <v>187</v>
      </c>
      <c r="D78" s="12">
        <v>249</v>
      </c>
      <c r="E78" s="13">
        <f t="shared" si="8"/>
        <v>0.007978212111502724</v>
      </c>
      <c r="F78" s="13">
        <f t="shared" si="9"/>
        <v>0.09691629955947137</v>
      </c>
      <c r="G78" s="12">
        <f t="shared" si="10"/>
        <v>22</v>
      </c>
      <c r="H78" s="12">
        <f t="shared" si="11"/>
        <v>62</v>
      </c>
    </row>
    <row r="79" spans="1:8" ht="15">
      <c r="A79" s="50" t="s">
        <v>156</v>
      </c>
      <c r="B79" s="12">
        <v>72</v>
      </c>
      <c r="C79" s="12">
        <v>79</v>
      </c>
      <c r="D79" s="12">
        <v>221</v>
      </c>
      <c r="E79" s="13">
        <f t="shared" si="8"/>
        <v>0.007081063761614867</v>
      </c>
      <c r="F79" s="13">
        <f t="shared" si="9"/>
        <v>2.0694444444444446</v>
      </c>
      <c r="G79" s="12">
        <f t="shared" si="10"/>
        <v>149</v>
      </c>
      <c r="H79" s="12">
        <f t="shared" si="11"/>
        <v>142</v>
      </c>
    </row>
    <row r="80" spans="1:8" ht="15">
      <c r="A80" s="50" t="s">
        <v>157</v>
      </c>
      <c r="B80" s="12">
        <v>86</v>
      </c>
      <c r="C80" s="12">
        <v>74</v>
      </c>
      <c r="D80" s="12">
        <v>99</v>
      </c>
      <c r="E80" s="13">
        <f t="shared" si="8"/>
        <v>0.0031720602371034926</v>
      </c>
      <c r="F80" s="13">
        <f t="shared" si="9"/>
        <v>0.1511627906976744</v>
      </c>
      <c r="G80" s="12">
        <f t="shared" si="10"/>
        <v>13</v>
      </c>
      <c r="H80" s="12">
        <f t="shared" si="11"/>
        <v>25</v>
      </c>
    </row>
    <row r="81" spans="1:8" ht="15">
      <c r="A81" s="50" t="s">
        <v>158</v>
      </c>
      <c r="B81" s="12">
        <v>79</v>
      </c>
      <c r="C81" s="12">
        <v>51</v>
      </c>
      <c r="D81" s="12">
        <v>61</v>
      </c>
      <c r="E81" s="13">
        <f t="shared" si="8"/>
        <v>0.0019545017622556874</v>
      </c>
      <c r="F81" s="13">
        <f t="shared" si="9"/>
        <v>-0.22784810126582278</v>
      </c>
      <c r="G81" s="12">
        <f t="shared" si="10"/>
        <v>-18</v>
      </c>
      <c r="H81" s="12">
        <f t="shared" si="11"/>
        <v>10</v>
      </c>
    </row>
    <row r="82" spans="1:8" ht="15.75" thickBot="1">
      <c r="A82" s="55" t="s">
        <v>159</v>
      </c>
      <c r="B82" s="12">
        <v>176</v>
      </c>
      <c r="C82" s="12">
        <v>151</v>
      </c>
      <c r="D82" s="12">
        <v>192</v>
      </c>
      <c r="E82" s="24">
        <f t="shared" si="8"/>
        <v>0.006151874399231015</v>
      </c>
      <c r="F82" s="24">
        <f t="shared" si="9"/>
        <v>0.09090909090909091</v>
      </c>
      <c r="G82" s="23">
        <f t="shared" si="10"/>
        <v>16</v>
      </c>
      <c r="H82" s="23">
        <f t="shared" si="11"/>
        <v>41</v>
      </c>
    </row>
    <row r="83" spans="1:9" s="31" customFormat="1" ht="15.75" thickBot="1">
      <c r="A83" s="51" t="s">
        <v>269</v>
      </c>
      <c r="B83" s="19">
        <v>25867</v>
      </c>
      <c r="C83" s="19">
        <v>28595</v>
      </c>
      <c r="D83" s="19">
        <v>31210</v>
      </c>
      <c r="E83" s="14">
        <f>D83/$D$83</f>
        <v>1</v>
      </c>
      <c r="F83" s="14">
        <f>(D83-B83)/B83</f>
        <v>0.20655661653844667</v>
      </c>
      <c r="G83" s="19">
        <f>D83-B83</f>
        <v>5343</v>
      </c>
      <c r="H83" s="19">
        <f>D83-C83</f>
        <v>2615</v>
      </c>
      <c r="I83" s="5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I94"/>
  <sheetViews>
    <sheetView zoomScalePageLayoutView="0" workbookViewId="0" topLeftCell="C1">
      <pane ySplit="1" topLeftCell="A2" activePane="bottomLeft" state="frozen"/>
      <selection pane="topLeft" activeCell="X1" sqref="X1"/>
      <selection pane="bottomLeft" activeCell="F8" sqref="F8"/>
    </sheetView>
  </sheetViews>
  <sheetFormatPr defaultColWidth="9.140625" defaultRowHeight="15"/>
  <cols>
    <col min="1" max="1" width="17.28125" style="27" bestFit="1" customWidth="1"/>
    <col min="2" max="2" width="70.421875" style="27" customWidth="1"/>
    <col min="3" max="3" width="13.421875" style="27" bestFit="1" customWidth="1"/>
    <col min="4" max="4" width="12.00390625" style="27" customWidth="1"/>
    <col min="5" max="5" width="13.421875" style="27" bestFit="1" customWidth="1"/>
    <col min="6" max="6" width="17.8515625" style="27" customWidth="1"/>
    <col min="7" max="7" width="28.421875" style="27" customWidth="1"/>
    <col min="8" max="8" width="26.7109375" style="27" customWidth="1"/>
    <col min="9" max="9" width="22.00390625" style="27" customWidth="1"/>
    <col min="10" max="16384" width="9.140625" style="27" customWidth="1"/>
  </cols>
  <sheetData>
    <row r="1" spans="1:9" ht="45.75" thickBot="1">
      <c r="A1" s="71" t="s">
        <v>171</v>
      </c>
      <c r="B1" s="72" t="s">
        <v>172</v>
      </c>
      <c r="C1" s="7">
        <v>41365</v>
      </c>
      <c r="D1" s="7">
        <v>41699</v>
      </c>
      <c r="E1" s="7">
        <v>41730</v>
      </c>
      <c r="F1" s="91" t="s">
        <v>273</v>
      </c>
      <c r="G1" s="91" t="s">
        <v>274</v>
      </c>
      <c r="H1" s="92" t="s">
        <v>275</v>
      </c>
      <c r="I1" s="92" t="s">
        <v>276</v>
      </c>
    </row>
    <row r="2" spans="1:9" ht="15">
      <c r="A2" s="73" t="s">
        <v>173</v>
      </c>
      <c r="B2" s="74" t="s">
        <v>174</v>
      </c>
      <c r="C2" s="34">
        <v>93729</v>
      </c>
      <c r="D2" s="34">
        <v>97167</v>
      </c>
      <c r="E2" s="34">
        <v>98798</v>
      </c>
      <c r="F2" s="16">
        <f aca="true" t="shared" si="0" ref="F2:F33">E2/$E$90</f>
        <v>0.007677365696416051</v>
      </c>
      <c r="G2" s="16">
        <f aca="true" t="shared" si="1" ref="G2:G33">(E2-C2)/C2</f>
        <v>0.054081447577590716</v>
      </c>
      <c r="H2" s="34">
        <f aca="true" t="shared" si="2" ref="H2:H33">E2-C2</f>
        <v>5069</v>
      </c>
      <c r="I2" s="65">
        <f aca="true" t="shared" si="3" ref="I2:I33">H2/$H$90</f>
        <v>0.00836034074697146</v>
      </c>
    </row>
    <row r="3" spans="1:9" ht="15">
      <c r="A3" s="75" t="s">
        <v>175</v>
      </c>
      <c r="B3" s="76" t="s">
        <v>176</v>
      </c>
      <c r="C3" s="10">
        <v>32407</v>
      </c>
      <c r="D3" s="10">
        <v>31908</v>
      </c>
      <c r="E3" s="10">
        <v>32863</v>
      </c>
      <c r="F3" s="17">
        <f t="shared" si="0"/>
        <v>0.0025537082621239363</v>
      </c>
      <c r="G3" s="17">
        <f t="shared" si="1"/>
        <v>0.014071034035856451</v>
      </c>
      <c r="H3" s="10">
        <f t="shared" si="2"/>
        <v>456</v>
      </c>
      <c r="I3" s="57">
        <f t="shared" si="3"/>
        <v>0.000752084312609782</v>
      </c>
    </row>
    <row r="4" spans="1:9" ht="15">
      <c r="A4" s="75" t="s">
        <v>177</v>
      </c>
      <c r="B4" s="76" t="s">
        <v>178</v>
      </c>
      <c r="C4" s="10">
        <v>8478</v>
      </c>
      <c r="D4" s="10">
        <v>7763</v>
      </c>
      <c r="E4" s="10">
        <v>7723</v>
      </c>
      <c r="F4" s="17">
        <f t="shared" si="0"/>
        <v>0.0006001365946013195</v>
      </c>
      <c r="G4" s="17">
        <f t="shared" si="1"/>
        <v>-0.08905402217504128</v>
      </c>
      <c r="H4" s="10">
        <f t="shared" si="2"/>
        <v>-755</v>
      </c>
      <c r="I4" s="57">
        <f t="shared" si="3"/>
        <v>-0.0012452273158341787</v>
      </c>
    </row>
    <row r="5" spans="1:9" ht="15">
      <c r="A5" s="75" t="s">
        <v>179</v>
      </c>
      <c r="B5" s="76" t="s">
        <v>180</v>
      </c>
      <c r="C5" s="10">
        <v>54834</v>
      </c>
      <c r="D5" s="10">
        <v>48690</v>
      </c>
      <c r="E5" s="10">
        <v>54681</v>
      </c>
      <c r="F5" s="17">
        <f t="shared" si="0"/>
        <v>0.004249134938417033</v>
      </c>
      <c r="G5" s="17">
        <f t="shared" si="1"/>
        <v>-0.0027902396323448955</v>
      </c>
      <c r="H5" s="10">
        <f t="shared" si="2"/>
        <v>-153</v>
      </c>
      <c r="I5" s="57">
        <f t="shared" si="3"/>
        <v>-0.00025234407857301896</v>
      </c>
    </row>
    <row r="6" spans="1:9" ht="15">
      <c r="A6" s="75" t="s">
        <v>181</v>
      </c>
      <c r="B6" s="76" t="s">
        <v>182</v>
      </c>
      <c r="C6" s="10">
        <v>3154</v>
      </c>
      <c r="D6" s="10">
        <v>3415</v>
      </c>
      <c r="E6" s="10">
        <v>3394</v>
      </c>
      <c r="F6" s="17">
        <f t="shared" si="0"/>
        <v>0.0002637399458859094</v>
      </c>
      <c r="G6" s="17">
        <f t="shared" si="1"/>
        <v>0.07609384908053266</v>
      </c>
      <c r="H6" s="10">
        <f t="shared" si="2"/>
        <v>240</v>
      </c>
      <c r="I6" s="57">
        <f t="shared" si="3"/>
        <v>0.00039583384874199054</v>
      </c>
    </row>
    <row r="7" spans="1:9" ht="15">
      <c r="A7" s="75" t="s">
        <v>183</v>
      </c>
      <c r="B7" s="76" t="s">
        <v>184</v>
      </c>
      <c r="C7" s="10">
        <v>24014</v>
      </c>
      <c r="D7" s="10">
        <v>23870</v>
      </c>
      <c r="E7" s="10">
        <v>24893</v>
      </c>
      <c r="F7" s="17">
        <f t="shared" si="0"/>
        <v>0.001934377864743059</v>
      </c>
      <c r="G7" s="17">
        <f t="shared" si="1"/>
        <v>0.036603647872074624</v>
      </c>
      <c r="H7" s="10">
        <f t="shared" si="2"/>
        <v>879</v>
      </c>
      <c r="I7" s="57">
        <f t="shared" si="3"/>
        <v>0.0014497414710175403</v>
      </c>
    </row>
    <row r="8" spans="1:9" ht="15">
      <c r="A8" s="75" t="s">
        <v>185</v>
      </c>
      <c r="B8" s="76" t="s">
        <v>186</v>
      </c>
      <c r="C8" s="10">
        <v>60681</v>
      </c>
      <c r="D8" s="10">
        <v>60640</v>
      </c>
      <c r="E8" s="10">
        <v>64260</v>
      </c>
      <c r="F8" s="17">
        <f t="shared" si="0"/>
        <v>0.004993497030827501</v>
      </c>
      <c r="G8" s="17">
        <f t="shared" si="1"/>
        <v>0.058980570524546395</v>
      </c>
      <c r="H8" s="10">
        <f t="shared" si="2"/>
        <v>3579</v>
      </c>
      <c r="I8" s="57">
        <f t="shared" si="3"/>
        <v>0.005902872269364934</v>
      </c>
    </row>
    <row r="9" spans="1:9" ht="15">
      <c r="A9" s="75" t="s">
        <v>187</v>
      </c>
      <c r="B9" s="76" t="s">
        <v>188</v>
      </c>
      <c r="C9" s="10">
        <v>6356</v>
      </c>
      <c r="D9" s="10">
        <v>6149</v>
      </c>
      <c r="E9" s="10">
        <v>6707</v>
      </c>
      <c r="F9" s="17">
        <f t="shared" si="0"/>
        <v>0.0005211855677833807</v>
      </c>
      <c r="G9" s="17">
        <f t="shared" si="1"/>
        <v>0.0552234109502832</v>
      </c>
      <c r="H9" s="10">
        <f t="shared" si="2"/>
        <v>351</v>
      </c>
      <c r="I9" s="57">
        <f t="shared" si="3"/>
        <v>0.0005789070037851611</v>
      </c>
    </row>
    <row r="10" spans="1:9" s="56" customFormat="1" ht="15">
      <c r="A10" s="75">
        <v>10</v>
      </c>
      <c r="B10" s="76" t="s">
        <v>189</v>
      </c>
      <c r="C10" s="10">
        <v>405657</v>
      </c>
      <c r="D10" s="10">
        <v>415672</v>
      </c>
      <c r="E10" s="10">
        <v>423801</v>
      </c>
      <c r="F10" s="17">
        <f t="shared" si="0"/>
        <v>0.0329326024768398</v>
      </c>
      <c r="G10" s="17">
        <f t="shared" si="1"/>
        <v>0.04472744214940208</v>
      </c>
      <c r="H10" s="10">
        <f t="shared" si="2"/>
        <v>18144</v>
      </c>
      <c r="I10" s="57">
        <f t="shared" si="3"/>
        <v>0.029925038964894485</v>
      </c>
    </row>
    <row r="11" spans="1:9" ht="15">
      <c r="A11" s="75">
        <v>11</v>
      </c>
      <c r="B11" s="76" t="s">
        <v>190</v>
      </c>
      <c r="C11" s="10">
        <v>13628</v>
      </c>
      <c r="D11" s="10">
        <v>14457</v>
      </c>
      <c r="E11" s="10">
        <v>14386</v>
      </c>
      <c r="F11" s="17">
        <f t="shared" si="0"/>
        <v>0.001117903023428018</v>
      </c>
      <c r="G11" s="17">
        <f t="shared" si="1"/>
        <v>0.05562078074552392</v>
      </c>
      <c r="H11" s="10">
        <f t="shared" si="2"/>
        <v>758</v>
      </c>
      <c r="I11" s="57">
        <f t="shared" si="3"/>
        <v>0.0012501752389434534</v>
      </c>
    </row>
    <row r="12" spans="1:9" ht="15">
      <c r="A12" s="75">
        <v>12</v>
      </c>
      <c r="B12" s="76" t="s">
        <v>191</v>
      </c>
      <c r="C12" s="10">
        <v>4038</v>
      </c>
      <c r="D12" s="10">
        <v>3350</v>
      </c>
      <c r="E12" s="10">
        <v>3362</v>
      </c>
      <c r="F12" s="17">
        <f t="shared" si="0"/>
        <v>0.00026125329937195857</v>
      </c>
      <c r="G12" s="17">
        <f t="shared" si="1"/>
        <v>-0.16740960871718671</v>
      </c>
      <c r="H12" s="10">
        <f t="shared" si="2"/>
        <v>-676</v>
      </c>
      <c r="I12" s="57">
        <f t="shared" si="3"/>
        <v>-0.00111493200728994</v>
      </c>
    </row>
    <row r="13" spans="1:9" ht="15">
      <c r="A13" s="75">
        <v>13</v>
      </c>
      <c r="B13" s="76" t="s">
        <v>192</v>
      </c>
      <c r="C13" s="10">
        <v>440047</v>
      </c>
      <c r="D13" s="10">
        <v>444106</v>
      </c>
      <c r="E13" s="10">
        <v>443554</v>
      </c>
      <c r="F13" s="17">
        <f t="shared" si="0"/>
        <v>0.03446756274527951</v>
      </c>
      <c r="G13" s="17">
        <f t="shared" si="1"/>
        <v>0.007969603246925897</v>
      </c>
      <c r="H13" s="10">
        <f t="shared" si="2"/>
        <v>3507</v>
      </c>
      <c r="I13" s="57">
        <f t="shared" si="3"/>
        <v>0.005784122114742337</v>
      </c>
    </row>
    <row r="14" spans="1:9" s="56" customFormat="1" ht="15">
      <c r="A14" s="75">
        <v>14</v>
      </c>
      <c r="B14" s="76" t="s">
        <v>193</v>
      </c>
      <c r="C14" s="10">
        <v>467300</v>
      </c>
      <c r="D14" s="10">
        <v>488446</v>
      </c>
      <c r="E14" s="10">
        <v>490138</v>
      </c>
      <c r="F14" s="17">
        <f t="shared" si="0"/>
        <v>0.038087498407963424</v>
      </c>
      <c r="G14" s="17">
        <f t="shared" si="1"/>
        <v>0.04887224481061417</v>
      </c>
      <c r="H14" s="10">
        <f t="shared" si="2"/>
        <v>22838</v>
      </c>
      <c r="I14" s="57">
        <f t="shared" si="3"/>
        <v>0.03766688932320658</v>
      </c>
    </row>
    <row r="15" spans="1:9" ht="15">
      <c r="A15" s="75">
        <v>15</v>
      </c>
      <c r="B15" s="76" t="s">
        <v>194</v>
      </c>
      <c r="C15" s="10">
        <v>64240</v>
      </c>
      <c r="D15" s="10">
        <v>66902</v>
      </c>
      <c r="E15" s="10">
        <v>67497</v>
      </c>
      <c r="F15" s="17">
        <f t="shared" si="0"/>
        <v>0.005245036867254339</v>
      </c>
      <c r="G15" s="17">
        <f t="shared" si="1"/>
        <v>0.05070049813200498</v>
      </c>
      <c r="H15" s="10">
        <f t="shared" si="2"/>
        <v>3257</v>
      </c>
      <c r="I15" s="57">
        <f t="shared" si="3"/>
        <v>0.00537179518896943</v>
      </c>
    </row>
    <row r="16" spans="1:9" ht="15">
      <c r="A16" s="75">
        <v>16</v>
      </c>
      <c r="B16" s="76" t="s">
        <v>195</v>
      </c>
      <c r="C16" s="10">
        <v>66685</v>
      </c>
      <c r="D16" s="10">
        <v>70430</v>
      </c>
      <c r="E16" s="10">
        <v>70164</v>
      </c>
      <c r="F16" s="17">
        <f t="shared" si="0"/>
        <v>0.005452283312651428</v>
      </c>
      <c r="G16" s="17">
        <f t="shared" si="1"/>
        <v>0.05217065307040564</v>
      </c>
      <c r="H16" s="10">
        <f t="shared" si="2"/>
        <v>3479</v>
      </c>
      <c r="I16" s="57">
        <f t="shared" si="3"/>
        <v>0.005737941499055771</v>
      </c>
    </row>
    <row r="17" spans="1:9" ht="15">
      <c r="A17" s="75">
        <v>17</v>
      </c>
      <c r="B17" s="76" t="s">
        <v>196</v>
      </c>
      <c r="C17" s="10">
        <v>43421</v>
      </c>
      <c r="D17" s="10">
        <v>47566</v>
      </c>
      <c r="E17" s="10">
        <v>48143</v>
      </c>
      <c r="F17" s="17">
        <f t="shared" si="0"/>
        <v>0.0037410819725354556</v>
      </c>
      <c r="G17" s="17">
        <f t="shared" si="1"/>
        <v>0.10874922272633057</v>
      </c>
      <c r="H17" s="10">
        <f t="shared" si="2"/>
        <v>4722</v>
      </c>
      <c r="I17" s="57">
        <f t="shared" si="3"/>
        <v>0.007788030973998664</v>
      </c>
    </row>
    <row r="18" spans="1:9" ht="15">
      <c r="A18" s="75">
        <v>18</v>
      </c>
      <c r="B18" s="76" t="s">
        <v>197</v>
      </c>
      <c r="C18" s="10">
        <v>69258</v>
      </c>
      <c r="D18" s="10">
        <v>68712</v>
      </c>
      <c r="E18" s="10">
        <v>66188</v>
      </c>
      <c r="F18" s="17">
        <f t="shared" si="0"/>
        <v>0.005143317483293038</v>
      </c>
      <c r="G18" s="17">
        <f t="shared" si="1"/>
        <v>-0.04432700915417714</v>
      </c>
      <c r="H18" s="10">
        <f t="shared" si="2"/>
        <v>-3070</v>
      </c>
      <c r="I18" s="57">
        <f t="shared" si="3"/>
        <v>-0.005063374648491296</v>
      </c>
    </row>
    <row r="19" spans="1:9" ht="15">
      <c r="A19" s="75">
        <v>19</v>
      </c>
      <c r="B19" s="76" t="s">
        <v>198</v>
      </c>
      <c r="C19" s="10">
        <v>8758</v>
      </c>
      <c r="D19" s="10">
        <v>8019</v>
      </c>
      <c r="E19" s="10">
        <v>7998</v>
      </c>
      <c r="F19" s="17">
        <f t="shared" si="0"/>
        <v>0.0006215062130805844</v>
      </c>
      <c r="G19" s="17">
        <f t="shared" si="1"/>
        <v>-0.08677780315140443</v>
      </c>
      <c r="H19" s="10">
        <f t="shared" si="2"/>
        <v>-760</v>
      </c>
      <c r="I19" s="57">
        <f t="shared" si="3"/>
        <v>-0.0012534738543496368</v>
      </c>
    </row>
    <row r="20" spans="1:9" ht="15">
      <c r="A20" s="75">
        <v>20</v>
      </c>
      <c r="B20" s="76" t="s">
        <v>199</v>
      </c>
      <c r="C20" s="10">
        <v>71823</v>
      </c>
      <c r="D20" s="10">
        <v>71167</v>
      </c>
      <c r="E20" s="10">
        <v>70649</v>
      </c>
      <c r="F20" s="17">
        <f t="shared" si="0"/>
        <v>0.005489971548878495</v>
      </c>
      <c r="G20" s="17">
        <f t="shared" si="1"/>
        <v>-0.016345738830179746</v>
      </c>
      <c r="H20" s="10">
        <f t="shared" si="2"/>
        <v>-1174</v>
      </c>
      <c r="I20" s="57">
        <f t="shared" si="3"/>
        <v>-0.0019362872434295704</v>
      </c>
    </row>
    <row r="21" spans="1:9" ht="15">
      <c r="A21" s="75">
        <v>21</v>
      </c>
      <c r="B21" s="76" t="s">
        <v>200</v>
      </c>
      <c r="C21" s="10">
        <v>16834</v>
      </c>
      <c r="D21" s="10">
        <v>17656</v>
      </c>
      <c r="E21" s="10">
        <v>18337</v>
      </c>
      <c r="F21" s="17">
        <f t="shared" si="0"/>
        <v>0.0014249261601973838</v>
      </c>
      <c r="G21" s="17">
        <f t="shared" si="1"/>
        <v>0.08928359272900083</v>
      </c>
      <c r="H21" s="10">
        <f t="shared" si="2"/>
        <v>1503</v>
      </c>
      <c r="I21" s="57">
        <f t="shared" si="3"/>
        <v>0.002478909477746716</v>
      </c>
    </row>
    <row r="22" spans="1:9" ht="15">
      <c r="A22" s="75">
        <v>22</v>
      </c>
      <c r="B22" s="76" t="s">
        <v>201</v>
      </c>
      <c r="C22" s="10">
        <v>175660</v>
      </c>
      <c r="D22" s="10">
        <v>185090</v>
      </c>
      <c r="E22" s="10">
        <v>186743</v>
      </c>
      <c r="F22" s="17">
        <f t="shared" si="0"/>
        <v>0.014511369686084966</v>
      </c>
      <c r="G22" s="17">
        <f t="shared" si="1"/>
        <v>0.06309347603324604</v>
      </c>
      <c r="H22" s="10">
        <f t="shared" si="2"/>
        <v>11083</v>
      </c>
      <c r="I22" s="57">
        <f t="shared" si="3"/>
        <v>0.018279277273364505</v>
      </c>
    </row>
    <row r="23" spans="1:9" ht="15">
      <c r="A23" s="75">
        <v>23</v>
      </c>
      <c r="B23" s="76" t="s">
        <v>202</v>
      </c>
      <c r="C23" s="10">
        <v>209896</v>
      </c>
      <c r="D23" s="10">
        <v>215261</v>
      </c>
      <c r="E23" s="10">
        <v>222964</v>
      </c>
      <c r="F23" s="17">
        <f t="shared" si="0"/>
        <v>0.01732602041676662</v>
      </c>
      <c r="G23" s="17">
        <f t="shared" si="1"/>
        <v>0.06225940465754469</v>
      </c>
      <c r="H23" s="10">
        <f t="shared" si="2"/>
        <v>13068</v>
      </c>
      <c r="I23" s="57">
        <f t="shared" si="3"/>
        <v>0.021553153064001386</v>
      </c>
    </row>
    <row r="24" spans="1:9" ht="15">
      <c r="A24" s="75">
        <v>24</v>
      </c>
      <c r="B24" s="76" t="s">
        <v>203</v>
      </c>
      <c r="C24" s="10">
        <v>162772</v>
      </c>
      <c r="D24" s="10">
        <v>152965</v>
      </c>
      <c r="E24" s="10">
        <v>153790</v>
      </c>
      <c r="F24" s="17">
        <f t="shared" si="0"/>
        <v>0.011950667730640544</v>
      </c>
      <c r="G24" s="17">
        <f t="shared" si="1"/>
        <v>-0.055181480844371265</v>
      </c>
      <c r="H24" s="10">
        <f t="shared" si="2"/>
        <v>-8982</v>
      </c>
      <c r="I24" s="57">
        <f t="shared" si="3"/>
        <v>-0.014814081789168996</v>
      </c>
    </row>
    <row r="25" spans="1:9" ht="15">
      <c r="A25" s="75">
        <v>25</v>
      </c>
      <c r="B25" s="76" t="s">
        <v>204</v>
      </c>
      <c r="C25" s="10">
        <v>365456</v>
      </c>
      <c r="D25" s="10">
        <v>375930</v>
      </c>
      <c r="E25" s="10">
        <v>376460</v>
      </c>
      <c r="F25" s="17">
        <f t="shared" si="0"/>
        <v>0.02925384208256024</v>
      </c>
      <c r="G25" s="17">
        <f t="shared" si="1"/>
        <v>0.03011032791909286</v>
      </c>
      <c r="H25" s="10">
        <f t="shared" si="2"/>
        <v>11004</v>
      </c>
      <c r="I25" s="57">
        <f t="shared" si="3"/>
        <v>0.018148981964820267</v>
      </c>
    </row>
    <row r="26" spans="1:9" ht="15">
      <c r="A26" s="75">
        <v>26</v>
      </c>
      <c r="B26" s="76" t="s">
        <v>205</v>
      </c>
      <c r="C26" s="10">
        <v>32129</v>
      </c>
      <c r="D26" s="10">
        <v>32103</v>
      </c>
      <c r="E26" s="10">
        <v>31856</v>
      </c>
      <c r="F26" s="17">
        <f t="shared" si="0"/>
        <v>0.0024754566046380462</v>
      </c>
      <c r="G26" s="17">
        <f t="shared" si="1"/>
        <v>-0.008496996482928195</v>
      </c>
      <c r="H26" s="10">
        <f t="shared" si="2"/>
        <v>-273</v>
      </c>
      <c r="I26" s="57">
        <f t="shared" si="3"/>
        <v>-0.00045026100294401426</v>
      </c>
    </row>
    <row r="27" spans="1:9" ht="15">
      <c r="A27" s="75">
        <v>27</v>
      </c>
      <c r="B27" s="76" t="s">
        <v>206</v>
      </c>
      <c r="C27" s="10">
        <v>102603</v>
      </c>
      <c r="D27" s="10">
        <v>113829</v>
      </c>
      <c r="E27" s="10">
        <v>115105</v>
      </c>
      <c r="F27" s="17">
        <f t="shared" si="0"/>
        <v>0.008944545218384678</v>
      </c>
      <c r="G27" s="17">
        <f t="shared" si="1"/>
        <v>0.12184828903638295</v>
      </c>
      <c r="H27" s="10">
        <f t="shared" si="2"/>
        <v>12502</v>
      </c>
      <c r="I27" s="57">
        <f t="shared" si="3"/>
        <v>0.020619644904051524</v>
      </c>
    </row>
    <row r="28" spans="1:9" ht="15">
      <c r="A28" s="75">
        <v>28</v>
      </c>
      <c r="B28" s="76" t="s">
        <v>207</v>
      </c>
      <c r="C28" s="10">
        <v>163249</v>
      </c>
      <c r="D28" s="10">
        <v>169544</v>
      </c>
      <c r="E28" s="10">
        <v>169135</v>
      </c>
      <c r="F28" s="17">
        <f t="shared" si="0"/>
        <v>0.013143092441783525</v>
      </c>
      <c r="G28" s="17">
        <f t="shared" si="1"/>
        <v>0.03605535102818394</v>
      </c>
      <c r="H28" s="10">
        <f t="shared" si="2"/>
        <v>5886</v>
      </c>
      <c r="I28" s="57">
        <f t="shared" si="3"/>
        <v>0.009707825140397319</v>
      </c>
    </row>
    <row r="29" spans="1:9" ht="15">
      <c r="A29" s="75">
        <v>29</v>
      </c>
      <c r="B29" s="76" t="s">
        <v>208</v>
      </c>
      <c r="C29" s="10">
        <v>131197</v>
      </c>
      <c r="D29" s="10">
        <v>146240</v>
      </c>
      <c r="E29" s="10">
        <v>148697</v>
      </c>
      <c r="F29" s="17">
        <f t="shared" si="0"/>
        <v>0.011554902396404557</v>
      </c>
      <c r="G29" s="17">
        <f t="shared" si="1"/>
        <v>0.13338719635357515</v>
      </c>
      <c r="H29" s="10">
        <f t="shared" si="2"/>
        <v>17500</v>
      </c>
      <c r="I29" s="57">
        <f t="shared" si="3"/>
        <v>0.028862884804103477</v>
      </c>
    </row>
    <row r="30" spans="1:9" ht="15">
      <c r="A30" s="75">
        <v>30</v>
      </c>
      <c r="B30" s="76" t="s">
        <v>209</v>
      </c>
      <c r="C30" s="10">
        <v>41282</v>
      </c>
      <c r="D30" s="10">
        <v>43664</v>
      </c>
      <c r="E30" s="10">
        <v>44259</v>
      </c>
      <c r="F30" s="17">
        <f t="shared" si="0"/>
        <v>0.003439265251904674</v>
      </c>
      <c r="G30" s="17">
        <f t="shared" si="1"/>
        <v>0.07211375417857661</v>
      </c>
      <c r="H30" s="10">
        <f t="shared" si="2"/>
        <v>2977</v>
      </c>
      <c r="I30" s="57">
        <f t="shared" si="3"/>
        <v>0.0049099890321037745</v>
      </c>
    </row>
    <row r="31" spans="1:9" ht="15">
      <c r="A31" s="75">
        <v>31</v>
      </c>
      <c r="B31" s="76" t="s">
        <v>210</v>
      </c>
      <c r="C31" s="10">
        <v>148804</v>
      </c>
      <c r="D31" s="10">
        <v>162563</v>
      </c>
      <c r="E31" s="10">
        <v>163202</v>
      </c>
      <c r="F31" s="17">
        <f t="shared" si="0"/>
        <v>0.01268205263655633</v>
      </c>
      <c r="G31" s="17">
        <f t="shared" si="1"/>
        <v>0.09675815166258972</v>
      </c>
      <c r="H31" s="10">
        <f t="shared" si="2"/>
        <v>14398</v>
      </c>
      <c r="I31" s="57">
        <f t="shared" si="3"/>
        <v>0.02374673230911325</v>
      </c>
    </row>
    <row r="32" spans="1:9" ht="15">
      <c r="A32" s="75">
        <v>32</v>
      </c>
      <c r="B32" s="76" t="s">
        <v>211</v>
      </c>
      <c r="C32" s="10">
        <v>42633</v>
      </c>
      <c r="D32" s="10">
        <v>50102</v>
      </c>
      <c r="E32" s="10">
        <v>50006</v>
      </c>
      <c r="F32" s="17">
        <f t="shared" si="0"/>
        <v>0.00388585142426953</v>
      </c>
      <c r="G32" s="17">
        <f t="shared" si="1"/>
        <v>0.17294114887528442</v>
      </c>
      <c r="H32" s="10">
        <f t="shared" si="2"/>
        <v>7373</v>
      </c>
      <c r="I32" s="57">
        <f t="shared" si="3"/>
        <v>0.012160345694894568</v>
      </c>
    </row>
    <row r="33" spans="1:9" ht="15">
      <c r="A33" s="75">
        <v>33</v>
      </c>
      <c r="B33" s="76" t="s">
        <v>212</v>
      </c>
      <c r="C33" s="10">
        <v>152458</v>
      </c>
      <c r="D33" s="10">
        <v>143640</v>
      </c>
      <c r="E33" s="10">
        <v>146566</v>
      </c>
      <c r="F33" s="17">
        <f t="shared" si="0"/>
        <v>0.011389307280116145</v>
      </c>
      <c r="G33" s="17">
        <f t="shared" si="1"/>
        <v>-0.03864670925763161</v>
      </c>
      <c r="H33" s="10">
        <f t="shared" si="2"/>
        <v>-5892</v>
      </c>
      <c r="I33" s="57">
        <f t="shared" si="3"/>
        <v>-0.009717720986615868</v>
      </c>
    </row>
    <row r="34" spans="1:9" ht="15">
      <c r="A34" s="75">
        <v>35</v>
      </c>
      <c r="B34" s="76" t="s">
        <v>213</v>
      </c>
      <c r="C34" s="10">
        <v>100837</v>
      </c>
      <c r="D34" s="10">
        <v>106268</v>
      </c>
      <c r="E34" s="10">
        <v>106858</v>
      </c>
      <c r="F34" s="17">
        <f aca="true" t="shared" si="4" ref="F34:F65">E34/$E$90</f>
        <v>0.008303689787117414</v>
      </c>
      <c r="G34" s="17">
        <f aca="true" t="shared" si="5" ref="G34:G65">(E34-C34)/C34</f>
        <v>0.059710225413290755</v>
      </c>
      <c r="H34" s="10">
        <f aca="true" t="shared" si="6" ref="H34:H65">E34-C34</f>
        <v>6021</v>
      </c>
      <c r="I34" s="57">
        <f aca="true" t="shared" si="7" ref="I34:I65">H34/$H$90</f>
        <v>0.009930481680314688</v>
      </c>
    </row>
    <row r="35" spans="1:9" ht="15">
      <c r="A35" s="75">
        <v>36</v>
      </c>
      <c r="B35" s="76" t="s">
        <v>214</v>
      </c>
      <c r="C35" s="10">
        <v>15730</v>
      </c>
      <c r="D35" s="10">
        <v>16582</v>
      </c>
      <c r="E35" s="10">
        <v>15384</v>
      </c>
      <c r="F35" s="17">
        <f t="shared" si="4"/>
        <v>0.0011954553115818593</v>
      </c>
      <c r="G35" s="17">
        <f t="shared" si="5"/>
        <v>-0.021996185632549268</v>
      </c>
      <c r="H35" s="10">
        <f t="shared" si="6"/>
        <v>-346</v>
      </c>
      <c r="I35" s="57">
        <f t="shared" si="7"/>
        <v>-0.000570660465269703</v>
      </c>
    </row>
    <row r="36" spans="1:9" ht="15">
      <c r="A36" s="75">
        <v>37</v>
      </c>
      <c r="B36" s="76" t="s">
        <v>215</v>
      </c>
      <c r="C36" s="10">
        <v>4392</v>
      </c>
      <c r="D36" s="10">
        <v>7177</v>
      </c>
      <c r="E36" s="10">
        <v>7397</v>
      </c>
      <c r="F36" s="17">
        <f t="shared" si="4"/>
        <v>0.0005748038832404454</v>
      </c>
      <c r="G36" s="17">
        <f t="shared" si="5"/>
        <v>0.6841985428051002</v>
      </c>
      <c r="H36" s="10">
        <f t="shared" si="6"/>
        <v>3005</v>
      </c>
      <c r="I36" s="57">
        <f t="shared" si="7"/>
        <v>0.00495616964779034</v>
      </c>
    </row>
    <row r="37" spans="1:9" ht="15">
      <c r="A37" s="75">
        <v>38</v>
      </c>
      <c r="B37" s="76" t="s">
        <v>216</v>
      </c>
      <c r="C37" s="10">
        <v>53197</v>
      </c>
      <c r="D37" s="10">
        <v>63999</v>
      </c>
      <c r="E37" s="10">
        <v>58882</v>
      </c>
      <c r="F37" s="17">
        <f t="shared" si="4"/>
        <v>0.004575585001076641</v>
      </c>
      <c r="G37" s="17">
        <f t="shared" si="5"/>
        <v>0.10686692858619846</v>
      </c>
      <c r="H37" s="10">
        <f t="shared" si="6"/>
        <v>5685</v>
      </c>
      <c r="I37" s="57">
        <f t="shared" si="7"/>
        <v>0.009376314292075902</v>
      </c>
    </row>
    <row r="38" spans="1:9" ht="15">
      <c r="A38" s="75">
        <v>39</v>
      </c>
      <c r="B38" s="76" t="s">
        <v>217</v>
      </c>
      <c r="C38" s="10">
        <v>2311</v>
      </c>
      <c r="D38" s="10">
        <v>1792</v>
      </c>
      <c r="E38" s="10">
        <v>1635</v>
      </c>
      <c r="F38" s="17">
        <f t="shared" si="4"/>
        <v>0.00012705209532217496</v>
      </c>
      <c r="G38" s="17">
        <f t="shared" si="5"/>
        <v>-0.2925140631761142</v>
      </c>
      <c r="H38" s="10">
        <f t="shared" si="6"/>
        <v>-676</v>
      </c>
      <c r="I38" s="57">
        <f t="shared" si="7"/>
        <v>-0.00111493200728994</v>
      </c>
    </row>
    <row r="39" spans="1:9" s="56" customFormat="1" ht="15">
      <c r="A39" s="75">
        <v>41</v>
      </c>
      <c r="B39" s="76" t="s">
        <v>218</v>
      </c>
      <c r="C39" s="10">
        <v>1061734</v>
      </c>
      <c r="D39" s="10">
        <v>1062915</v>
      </c>
      <c r="E39" s="10">
        <v>1092100</v>
      </c>
      <c r="F39" s="17">
        <f t="shared" si="4"/>
        <v>0.08486458305892801</v>
      </c>
      <c r="G39" s="17">
        <f t="shared" si="5"/>
        <v>0.028600383900298947</v>
      </c>
      <c r="H39" s="10">
        <f t="shared" si="6"/>
        <v>30366</v>
      </c>
      <c r="I39" s="57">
        <f t="shared" si="7"/>
        <v>0.05008287771208035</v>
      </c>
    </row>
    <row r="40" spans="1:9" ht="15">
      <c r="A40" s="75">
        <v>42</v>
      </c>
      <c r="B40" s="76" t="s">
        <v>219</v>
      </c>
      <c r="C40" s="10">
        <v>313914</v>
      </c>
      <c r="D40" s="10">
        <v>304442</v>
      </c>
      <c r="E40" s="10">
        <v>305535</v>
      </c>
      <c r="F40" s="17">
        <f t="shared" si="4"/>
        <v>0.02374242320749892</v>
      </c>
      <c r="G40" s="17">
        <f t="shared" si="5"/>
        <v>-0.02669202393012099</v>
      </c>
      <c r="H40" s="10">
        <f t="shared" si="6"/>
        <v>-8379</v>
      </c>
      <c r="I40" s="57">
        <f t="shared" si="7"/>
        <v>-0.013819549244204745</v>
      </c>
    </row>
    <row r="41" spans="1:9" ht="15">
      <c r="A41" s="75">
        <v>43</v>
      </c>
      <c r="B41" s="76" t="s">
        <v>220</v>
      </c>
      <c r="C41" s="10">
        <v>443883</v>
      </c>
      <c r="D41" s="10">
        <v>411825</v>
      </c>
      <c r="E41" s="10">
        <v>405032</v>
      </c>
      <c r="F41" s="17">
        <f t="shared" si="4"/>
        <v>0.03147410658870408</v>
      </c>
      <c r="G41" s="17">
        <f t="shared" si="5"/>
        <v>-0.08752531635588658</v>
      </c>
      <c r="H41" s="10">
        <f t="shared" si="6"/>
        <v>-38851</v>
      </c>
      <c r="I41" s="57">
        <f t="shared" si="7"/>
        <v>-0.06407725357281281</v>
      </c>
    </row>
    <row r="42" spans="1:9" s="56" customFormat="1" ht="15">
      <c r="A42" s="75">
        <v>45</v>
      </c>
      <c r="B42" s="76" t="s">
        <v>221</v>
      </c>
      <c r="C42" s="10">
        <v>137063</v>
      </c>
      <c r="D42" s="10">
        <v>162175</v>
      </c>
      <c r="E42" s="10">
        <v>166596</v>
      </c>
      <c r="F42" s="17">
        <f t="shared" si="4"/>
        <v>0.01294579258244224</v>
      </c>
      <c r="G42" s="17">
        <f t="shared" si="5"/>
        <v>0.21547025820243246</v>
      </c>
      <c r="H42" s="10">
        <f t="shared" si="6"/>
        <v>29533</v>
      </c>
      <c r="I42" s="57">
        <f t="shared" si="7"/>
        <v>0.04870900439540503</v>
      </c>
    </row>
    <row r="43" spans="1:9" s="56" customFormat="1" ht="15">
      <c r="A43" s="75">
        <v>46</v>
      </c>
      <c r="B43" s="76" t="s">
        <v>222</v>
      </c>
      <c r="C43" s="10">
        <v>514213</v>
      </c>
      <c r="D43" s="10">
        <v>570560</v>
      </c>
      <c r="E43" s="10">
        <v>576007</v>
      </c>
      <c r="F43" s="17">
        <f t="shared" si="4"/>
        <v>0.04476018120503978</v>
      </c>
      <c r="G43" s="17">
        <f t="shared" si="5"/>
        <v>0.12017199098428083</v>
      </c>
      <c r="H43" s="10">
        <f t="shared" si="6"/>
        <v>61794</v>
      </c>
      <c r="I43" s="57">
        <f t="shared" si="7"/>
        <v>0.10191732020484402</v>
      </c>
    </row>
    <row r="44" spans="1:9" s="56" customFormat="1" ht="15">
      <c r="A44" s="75">
        <v>47</v>
      </c>
      <c r="B44" s="76" t="s">
        <v>223</v>
      </c>
      <c r="C44" s="10">
        <v>1138792</v>
      </c>
      <c r="D44" s="10">
        <v>1179926</v>
      </c>
      <c r="E44" s="10">
        <v>1188940</v>
      </c>
      <c r="F44" s="17">
        <f t="shared" si="4"/>
        <v>0.0923897970717717</v>
      </c>
      <c r="G44" s="17">
        <f t="shared" si="5"/>
        <v>0.04403613653766447</v>
      </c>
      <c r="H44" s="10">
        <f t="shared" si="6"/>
        <v>50148</v>
      </c>
      <c r="I44" s="57">
        <f t="shared" si="7"/>
        <v>0.08270948269463893</v>
      </c>
    </row>
    <row r="45" spans="1:9" ht="15">
      <c r="A45" s="75">
        <v>49</v>
      </c>
      <c r="B45" s="76" t="s">
        <v>224</v>
      </c>
      <c r="C45" s="10">
        <v>618640</v>
      </c>
      <c r="D45" s="10">
        <v>600717</v>
      </c>
      <c r="E45" s="10">
        <v>599175</v>
      </c>
      <c r="F45" s="17">
        <f t="shared" si="4"/>
        <v>0.04656051328114018</v>
      </c>
      <c r="G45" s="17">
        <f t="shared" si="5"/>
        <v>-0.03146417949049528</v>
      </c>
      <c r="H45" s="10">
        <f t="shared" si="6"/>
        <v>-19465</v>
      </c>
      <c r="I45" s="57">
        <f t="shared" si="7"/>
        <v>-0.03210377444067852</v>
      </c>
    </row>
    <row r="46" spans="1:9" ht="15">
      <c r="A46" s="75">
        <v>50</v>
      </c>
      <c r="B46" s="76" t="s">
        <v>225</v>
      </c>
      <c r="C46" s="10">
        <v>28847</v>
      </c>
      <c r="D46" s="10">
        <v>27690</v>
      </c>
      <c r="E46" s="10">
        <v>28194</v>
      </c>
      <c r="F46" s="17">
        <f t="shared" si="4"/>
        <v>0.0021908909941977988</v>
      </c>
      <c r="G46" s="17">
        <f t="shared" si="5"/>
        <v>-0.022636669324366487</v>
      </c>
      <c r="H46" s="10">
        <f t="shared" si="6"/>
        <v>-653</v>
      </c>
      <c r="I46" s="57">
        <f t="shared" si="7"/>
        <v>-0.0010769979301188325</v>
      </c>
    </row>
    <row r="47" spans="1:9" ht="15">
      <c r="A47" s="75">
        <v>51</v>
      </c>
      <c r="B47" s="76" t="s">
        <v>226</v>
      </c>
      <c r="C47" s="10">
        <v>18395</v>
      </c>
      <c r="D47" s="10">
        <v>20320</v>
      </c>
      <c r="E47" s="10">
        <v>20795</v>
      </c>
      <c r="F47" s="17">
        <f t="shared" si="4"/>
        <v>0.0016159316955502315</v>
      </c>
      <c r="G47" s="17">
        <f t="shared" si="5"/>
        <v>0.1304702364773036</v>
      </c>
      <c r="H47" s="10">
        <f t="shared" si="6"/>
        <v>2400</v>
      </c>
      <c r="I47" s="57">
        <f t="shared" si="7"/>
        <v>0.003958338487419905</v>
      </c>
    </row>
    <row r="48" spans="1:9" ht="15">
      <c r="A48" s="75">
        <v>52</v>
      </c>
      <c r="B48" s="76" t="s">
        <v>227</v>
      </c>
      <c r="C48" s="10">
        <v>206566</v>
      </c>
      <c r="D48" s="10">
        <v>216926</v>
      </c>
      <c r="E48" s="10">
        <v>217723</v>
      </c>
      <c r="F48" s="17">
        <f t="shared" si="4"/>
        <v>0.01691875434240361</v>
      </c>
      <c r="G48" s="17">
        <f t="shared" si="5"/>
        <v>0.05401179284102902</v>
      </c>
      <c r="H48" s="10">
        <f t="shared" si="6"/>
        <v>11157</v>
      </c>
      <c r="I48" s="57">
        <f t="shared" si="7"/>
        <v>0.018401326043393285</v>
      </c>
    </row>
    <row r="49" spans="1:9" ht="15">
      <c r="A49" s="75">
        <v>53</v>
      </c>
      <c r="B49" s="76" t="s">
        <v>228</v>
      </c>
      <c r="C49" s="10">
        <v>21575</v>
      </c>
      <c r="D49" s="10">
        <v>26247</v>
      </c>
      <c r="E49" s="10">
        <v>27201</v>
      </c>
      <c r="F49" s="17">
        <f t="shared" si="4"/>
        <v>0.0021137272445617625</v>
      </c>
      <c r="G49" s="17">
        <f t="shared" si="5"/>
        <v>0.2607647740440324</v>
      </c>
      <c r="H49" s="10">
        <f t="shared" si="6"/>
        <v>5626</v>
      </c>
      <c r="I49" s="57">
        <f t="shared" si="7"/>
        <v>0.009279005137593496</v>
      </c>
    </row>
    <row r="50" spans="1:9" s="56" customFormat="1" ht="15">
      <c r="A50" s="75">
        <v>55</v>
      </c>
      <c r="B50" s="76" t="s">
        <v>229</v>
      </c>
      <c r="C50" s="10">
        <v>257979</v>
      </c>
      <c r="D50" s="10">
        <v>228462</v>
      </c>
      <c r="E50" s="10">
        <v>291041</v>
      </c>
      <c r="F50" s="17">
        <f t="shared" si="4"/>
        <v>0.022616127752086317</v>
      </c>
      <c r="G50" s="17">
        <f t="shared" si="5"/>
        <v>0.1281577182638897</v>
      </c>
      <c r="H50" s="10">
        <f t="shared" si="6"/>
        <v>33062</v>
      </c>
      <c r="I50" s="57">
        <f t="shared" si="7"/>
        <v>0.05452941127961538</v>
      </c>
    </row>
    <row r="51" spans="1:9" s="56" customFormat="1" ht="15">
      <c r="A51" s="75">
        <v>56</v>
      </c>
      <c r="B51" s="76" t="s">
        <v>230</v>
      </c>
      <c r="C51" s="10">
        <v>457999</v>
      </c>
      <c r="D51" s="10">
        <v>505486</v>
      </c>
      <c r="E51" s="10">
        <v>513333</v>
      </c>
      <c r="F51" s="17">
        <f t="shared" si="4"/>
        <v>0.03988992859205997</v>
      </c>
      <c r="G51" s="17">
        <f t="shared" si="5"/>
        <v>0.12081685767872856</v>
      </c>
      <c r="H51" s="10">
        <f t="shared" si="6"/>
        <v>55334</v>
      </c>
      <c r="I51" s="57">
        <f t="shared" si="7"/>
        <v>0.09126279244287211</v>
      </c>
    </row>
    <row r="52" spans="1:9" ht="15">
      <c r="A52" s="75">
        <v>58</v>
      </c>
      <c r="B52" s="76" t="s">
        <v>231</v>
      </c>
      <c r="C52" s="10">
        <v>16083</v>
      </c>
      <c r="D52" s="10">
        <v>16546</v>
      </c>
      <c r="E52" s="10">
        <v>17929</v>
      </c>
      <c r="F52" s="17">
        <f t="shared" si="4"/>
        <v>0.0013932214171445108</v>
      </c>
      <c r="G52" s="17">
        <f t="shared" si="5"/>
        <v>0.11477958092395697</v>
      </c>
      <c r="H52" s="10">
        <f t="shared" si="6"/>
        <v>1846</v>
      </c>
      <c r="I52" s="57">
        <f t="shared" si="7"/>
        <v>0.003044622019907144</v>
      </c>
    </row>
    <row r="53" spans="1:9" ht="15">
      <c r="A53" s="75">
        <v>59</v>
      </c>
      <c r="B53" s="76" t="s">
        <v>232</v>
      </c>
      <c r="C53" s="10">
        <v>24331</v>
      </c>
      <c r="D53" s="10">
        <v>26270</v>
      </c>
      <c r="E53" s="10">
        <v>26190</v>
      </c>
      <c r="F53" s="17">
        <f t="shared" si="4"/>
        <v>0.0020351647562616283</v>
      </c>
      <c r="G53" s="17">
        <f t="shared" si="5"/>
        <v>0.07640458674119437</v>
      </c>
      <c r="H53" s="10">
        <f t="shared" si="6"/>
        <v>1859</v>
      </c>
      <c r="I53" s="57">
        <f t="shared" si="7"/>
        <v>0.0030660630200473353</v>
      </c>
    </row>
    <row r="54" spans="1:9" ht="15">
      <c r="A54" s="75">
        <v>60</v>
      </c>
      <c r="B54" s="76" t="s">
        <v>233</v>
      </c>
      <c r="C54" s="10">
        <v>7773</v>
      </c>
      <c r="D54" s="10">
        <v>8579</v>
      </c>
      <c r="E54" s="10">
        <v>8649</v>
      </c>
      <c r="F54" s="17">
        <f t="shared" si="4"/>
        <v>0.0006720939280987715</v>
      </c>
      <c r="G54" s="17">
        <f t="shared" si="5"/>
        <v>0.11269780007719027</v>
      </c>
      <c r="H54" s="10">
        <f t="shared" si="6"/>
        <v>876</v>
      </c>
      <c r="I54" s="57">
        <f t="shared" si="7"/>
        <v>0.0014447935479082654</v>
      </c>
    </row>
    <row r="55" spans="1:9" ht="15">
      <c r="A55" s="75">
        <v>61</v>
      </c>
      <c r="B55" s="76" t="s">
        <v>234</v>
      </c>
      <c r="C55" s="10">
        <v>19125</v>
      </c>
      <c r="D55" s="10">
        <v>21576</v>
      </c>
      <c r="E55" s="10">
        <v>21780</v>
      </c>
      <c r="F55" s="17">
        <f t="shared" si="4"/>
        <v>0.0016924737835577804</v>
      </c>
      <c r="G55" s="17">
        <f t="shared" si="5"/>
        <v>0.1388235294117647</v>
      </c>
      <c r="H55" s="10">
        <f t="shared" si="6"/>
        <v>2655</v>
      </c>
      <c r="I55" s="57">
        <f t="shared" si="7"/>
        <v>0.0043789119517082704</v>
      </c>
    </row>
    <row r="56" spans="1:9" ht="15">
      <c r="A56" s="75">
        <v>62</v>
      </c>
      <c r="B56" s="76" t="s">
        <v>235</v>
      </c>
      <c r="C56" s="10">
        <v>49405</v>
      </c>
      <c r="D56" s="10">
        <v>53380</v>
      </c>
      <c r="E56" s="10">
        <v>54609</v>
      </c>
      <c r="F56" s="17">
        <f t="shared" si="4"/>
        <v>0.004243539983760644</v>
      </c>
      <c r="G56" s="17">
        <f t="shared" si="5"/>
        <v>0.10533346827244205</v>
      </c>
      <c r="H56" s="10">
        <f t="shared" si="6"/>
        <v>5204</v>
      </c>
      <c r="I56" s="57">
        <f t="shared" si="7"/>
        <v>0.008582997286888829</v>
      </c>
    </row>
    <row r="57" spans="1:9" ht="15">
      <c r="A57" s="75">
        <v>63</v>
      </c>
      <c r="B57" s="76" t="s">
        <v>236</v>
      </c>
      <c r="C57" s="10">
        <v>50527</v>
      </c>
      <c r="D57" s="10">
        <v>54767</v>
      </c>
      <c r="E57" s="10">
        <v>51319</v>
      </c>
      <c r="F57" s="17">
        <f t="shared" si="4"/>
        <v>0.003987881639045075</v>
      </c>
      <c r="G57" s="17">
        <f t="shared" si="5"/>
        <v>0.015674787737249393</v>
      </c>
      <c r="H57" s="10">
        <f t="shared" si="6"/>
        <v>792</v>
      </c>
      <c r="I57" s="57">
        <f t="shared" si="7"/>
        <v>0.0013062517008485689</v>
      </c>
    </row>
    <row r="58" spans="1:9" ht="15">
      <c r="A58" s="75">
        <v>64</v>
      </c>
      <c r="B58" s="76" t="s">
        <v>237</v>
      </c>
      <c r="C58" s="10">
        <v>92164</v>
      </c>
      <c r="D58" s="10">
        <v>98109</v>
      </c>
      <c r="E58" s="10">
        <v>98564</v>
      </c>
      <c r="F58" s="17">
        <f t="shared" si="4"/>
        <v>0.007659182093782785</v>
      </c>
      <c r="G58" s="17">
        <f t="shared" si="5"/>
        <v>0.06944143049346817</v>
      </c>
      <c r="H58" s="10">
        <f t="shared" si="6"/>
        <v>6400</v>
      </c>
      <c r="I58" s="57">
        <f t="shared" si="7"/>
        <v>0.010555569299786415</v>
      </c>
    </row>
    <row r="59" spans="1:9" ht="15">
      <c r="A59" s="75">
        <v>65</v>
      </c>
      <c r="B59" s="76" t="s">
        <v>238</v>
      </c>
      <c r="C59" s="10">
        <v>24669</v>
      </c>
      <c r="D59" s="10">
        <v>25813</v>
      </c>
      <c r="E59" s="10">
        <v>25799</v>
      </c>
      <c r="F59" s="17">
        <f t="shared" si="4"/>
        <v>0.0020047810441692917</v>
      </c>
      <c r="G59" s="17">
        <f t="shared" si="5"/>
        <v>0.04580647776561676</v>
      </c>
      <c r="H59" s="10">
        <f t="shared" si="6"/>
        <v>1130</v>
      </c>
      <c r="I59" s="57">
        <f t="shared" si="7"/>
        <v>0.0018637177044935388</v>
      </c>
    </row>
    <row r="60" spans="1:9" ht="15">
      <c r="A60" s="75">
        <v>66</v>
      </c>
      <c r="B60" s="76" t="s">
        <v>239</v>
      </c>
      <c r="C60" s="10">
        <v>40472</v>
      </c>
      <c r="D60" s="10">
        <v>42760</v>
      </c>
      <c r="E60" s="10">
        <v>42842</v>
      </c>
      <c r="F60" s="17">
        <f t="shared" si="4"/>
        <v>0.003329153435958789</v>
      </c>
      <c r="G60" s="17">
        <f t="shared" si="5"/>
        <v>0.05855900375568294</v>
      </c>
      <c r="H60" s="10">
        <f t="shared" si="6"/>
        <v>2370</v>
      </c>
      <c r="I60" s="57">
        <f t="shared" si="7"/>
        <v>0.003908859256327156</v>
      </c>
    </row>
    <row r="61" spans="1:9" ht="15">
      <c r="A61" s="75">
        <v>68</v>
      </c>
      <c r="B61" s="76" t="s">
        <v>240</v>
      </c>
      <c r="C61" s="10">
        <v>28222</v>
      </c>
      <c r="D61" s="10">
        <v>36945</v>
      </c>
      <c r="E61" s="10">
        <v>37794</v>
      </c>
      <c r="F61" s="17">
        <f t="shared" si="4"/>
        <v>0.0029368849483830464</v>
      </c>
      <c r="G61" s="17">
        <f t="shared" si="5"/>
        <v>0.3391680249450783</v>
      </c>
      <c r="H61" s="10">
        <f t="shared" si="6"/>
        <v>9572</v>
      </c>
      <c r="I61" s="57">
        <f t="shared" si="7"/>
        <v>0.015787173333993057</v>
      </c>
    </row>
    <row r="62" spans="1:9" ht="15">
      <c r="A62" s="75">
        <v>69</v>
      </c>
      <c r="B62" s="76" t="s">
        <v>241</v>
      </c>
      <c r="C62" s="10">
        <v>123745</v>
      </c>
      <c r="D62" s="10">
        <v>130012</v>
      </c>
      <c r="E62" s="10">
        <v>130154</v>
      </c>
      <c r="F62" s="17">
        <f t="shared" si="4"/>
        <v>0.010113968449273616</v>
      </c>
      <c r="G62" s="17">
        <f t="shared" si="5"/>
        <v>0.05179199159562003</v>
      </c>
      <c r="H62" s="10">
        <f t="shared" si="6"/>
        <v>6409</v>
      </c>
      <c r="I62" s="57">
        <f t="shared" si="7"/>
        <v>0.01057041306911424</v>
      </c>
    </row>
    <row r="63" spans="1:9" ht="15">
      <c r="A63" s="75">
        <v>70</v>
      </c>
      <c r="B63" s="76" t="s">
        <v>242</v>
      </c>
      <c r="C63" s="10">
        <v>234720</v>
      </c>
      <c r="D63" s="10">
        <v>223954</v>
      </c>
      <c r="E63" s="10">
        <v>222669</v>
      </c>
      <c r="F63" s="17">
        <f t="shared" si="4"/>
        <v>0.017303096644216136</v>
      </c>
      <c r="G63" s="17">
        <f t="shared" si="5"/>
        <v>-0.0513420245398773</v>
      </c>
      <c r="H63" s="10">
        <f t="shared" si="6"/>
        <v>-12051</v>
      </c>
      <c r="I63" s="57">
        <f t="shared" si="7"/>
        <v>-0.0198758071299572</v>
      </c>
    </row>
    <row r="64" spans="1:9" ht="15">
      <c r="A64" s="75">
        <v>71</v>
      </c>
      <c r="B64" s="76" t="s">
        <v>243</v>
      </c>
      <c r="C64" s="10">
        <v>116495</v>
      </c>
      <c r="D64" s="10">
        <v>126568</v>
      </c>
      <c r="E64" s="10">
        <v>127776</v>
      </c>
      <c r="F64" s="17">
        <f t="shared" si="4"/>
        <v>0.009929179530205645</v>
      </c>
      <c r="G64" s="17">
        <f t="shared" si="5"/>
        <v>0.09683677411047685</v>
      </c>
      <c r="H64" s="10">
        <f t="shared" si="6"/>
        <v>11281</v>
      </c>
      <c r="I64" s="57">
        <f t="shared" si="7"/>
        <v>0.018605840198576647</v>
      </c>
    </row>
    <row r="65" spans="1:9" ht="15">
      <c r="A65" s="75">
        <v>72</v>
      </c>
      <c r="B65" s="76" t="s">
        <v>244</v>
      </c>
      <c r="C65" s="10">
        <v>9600</v>
      </c>
      <c r="D65" s="10">
        <v>11018</v>
      </c>
      <c r="E65" s="10">
        <v>11476</v>
      </c>
      <c r="F65" s="17">
        <f t="shared" si="4"/>
        <v>0.0008917736060656147</v>
      </c>
      <c r="G65" s="17">
        <f t="shared" si="5"/>
        <v>0.19541666666666666</v>
      </c>
      <c r="H65" s="10">
        <f t="shared" si="6"/>
        <v>1876</v>
      </c>
      <c r="I65" s="57">
        <f t="shared" si="7"/>
        <v>0.003094101250999893</v>
      </c>
    </row>
    <row r="66" spans="1:9" ht="15">
      <c r="A66" s="75">
        <v>73</v>
      </c>
      <c r="B66" s="76" t="s">
        <v>245</v>
      </c>
      <c r="C66" s="10">
        <v>51427</v>
      </c>
      <c r="D66" s="10">
        <v>54776</v>
      </c>
      <c r="E66" s="10">
        <v>56561</v>
      </c>
      <c r="F66" s="17">
        <f aca="true" t="shared" si="8" ref="F66:F89">E66/$E$90</f>
        <v>0.004395225421111645</v>
      </c>
      <c r="G66" s="17">
        <f aca="true" t="shared" si="9" ref="G66:G89">(E66-C66)/C66</f>
        <v>0.0998308281641939</v>
      </c>
      <c r="H66" s="10">
        <f aca="true" t="shared" si="10" ref="H66:H89">E66-C66</f>
        <v>5134</v>
      </c>
      <c r="I66" s="57">
        <f aca="true" t="shared" si="11" ref="I66:I89">H66/$H$90</f>
        <v>0.008467545747672415</v>
      </c>
    </row>
    <row r="67" spans="1:9" ht="15">
      <c r="A67" s="75">
        <v>74</v>
      </c>
      <c r="B67" s="76" t="s">
        <v>246</v>
      </c>
      <c r="C67" s="10">
        <v>16944</v>
      </c>
      <c r="D67" s="10">
        <v>21351</v>
      </c>
      <c r="E67" s="10">
        <v>22273</v>
      </c>
      <c r="F67" s="17">
        <f t="shared" si="8"/>
        <v>0.0017307836814133353</v>
      </c>
      <c r="G67" s="17">
        <f t="shared" si="9"/>
        <v>0.31450661000944286</v>
      </c>
      <c r="H67" s="10">
        <f t="shared" si="10"/>
        <v>5329</v>
      </c>
      <c r="I67" s="57">
        <f t="shared" si="11"/>
        <v>0.008789160749775283</v>
      </c>
    </row>
    <row r="68" spans="1:9" ht="15">
      <c r="A68" s="75">
        <v>75</v>
      </c>
      <c r="B68" s="76" t="s">
        <v>247</v>
      </c>
      <c r="C68" s="10">
        <v>7819</v>
      </c>
      <c r="D68" s="10">
        <v>5770</v>
      </c>
      <c r="E68" s="10">
        <v>5862</v>
      </c>
      <c r="F68" s="17">
        <f t="shared" si="8"/>
        <v>0.00045552255827436677</v>
      </c>
      <c r="G68" s="17">
        <f t="shared" si="9"/>
        <v>-0.2502877605831948</v>
      </c>
      <c r="H68" s="10">
        <f t="shared" si="10"/>
        <v>-1957</v>
      </c>
      <c r="I68" s="57">
        <f t="shared" si="11"/>
        <v>-0.0032276951749503147</v>
      </c>
    </row>
    <row r="69" spans="1:9" ht="15">
      <c r="A69" s="75">
        <v>77</v>
      </c>
      <c r="B69" s="76" t="s">
        <v>248</v>
      </c>
      <c r="C69" s="10">
        <v>30964</v>
      </c>
      <c r="D69" s="10">
        <v>30794</v>
      </c>
      <c r="E69" s="10">
        <v>29755</v>
      </c>
      <c r="F69" s="17">
        <f t="shared" si="8"/>
        <v>0.0023121927194564625</v>
      </c>
      <c r="G69" s="17">
        <f t="shared" si="9"/>
        <v>-0.03904534297894329</v>
      </c>
      <c r="H69" s="10">
        <f t="shared" si="10"/>
        <v>-1209</v>
      </c>
      <c r="I69" s="57">
        <f t="shared" si="11"/>
        <v>-0.0019940130130377772</v>
      </c>
    </row>
    <row r="70" spans="1:9" ht="15">
      <c r="A70" s="75">
        <v>78</v>
      </c>
      <c r="B70" s="76" t="s">
        <v>249</v>
      </c>
      <c r="C70" s="10">
        <v>17067</v>
      </c>
      <c r="D70" s="10">
        <v>22408</v>
      </c>
      <c r="E70" s="10">
        <v>23282</v>
      </c>
      <c r="F70" s="17">
        <f t="shared" si="8"/>
        <v>0.0018091907543063472</v>
      </c>
      <c r="G70" s="17">
        <f t="shared" si="9"/>
        <v>0.3641530438858616</v>
      </c>
      <c r="H70" s="10">
        <f t="shared" si="10"/>
        <v>6215</v>
      </c>
      <c r="I70" s="57">
        <f t="shared" si="11"/>
        <v>0.010250447374714464</v>
      </c>
    </row>
    <row r="71" spans="1:9" ht="15">
      <c r="A71" s="75">
        <v>79</v>
      </c>
      <c r="B71" s="76" t="s">
        <v>250</v>
      </c>
      <c r="C71" s="10">
        <v>49998</v>
      </c>
      <c r="D71" s="10">
        <v>48121</v>
      </c>
      <c r="E71" s="10">
        <v>51431</v>
      </c>
      <c r="F71" s="17">
        <f t="shared" si="8"/>
        <v>0.003996584901843903</v>
      </c>
      <c r="G71" s="17">
        <f t="shared" si="9"/>
        <v>0.028661146445857835</v>
      </c>
      <c r="H71" s="10">
        <f t="shared" si="10"/>
        <v>1433</v>
      </c>
      <c r="I71" s="57">
        <f t="shared" si="11"/>
        <v>0.002363457938530302</v>
      </c>
    </row>
    <row r="72" spans="1:9" ht="15">
      <c r="A72" s="75">
        <v>80</v>
      </c>
      <c r="B72" s="76" t="s">
        <v>251</v>
      </c>
      <c r="C72" s="10">
        <v>235484</v>
      </c>
      <c r="D72" s="10">
        <v>247846</v>
      </c>
      <c r="E72" s="10">
        <v>249464</v>
      </c>
      <c r="F72" s="17">
        <f t="shared" si="8"/>
        <v>0.019385274561132145</v>
      </c>
      <c r="G72" s="17">
        <f t="shared" si="9"/>
        <v>0.05936709075775849</v>
      </c>
      <c r="H72" s="10">
        <f t="shared" si="10"/>
        <v>13980</v>
      </c>
      <c r="I72" s="57">
        <f t="shared" si="11"/>
        <v>0.02305732168922095</v>
      </c>
    </row>
    <row r="73" spans="1:9" s="56" customFormat="1" ht="15">
      <c r="A73" s="75">
        <v>81</v>
      </c>
      <c r="B73" s="76" t="s">
        <v>252</v>
      </c>
      <c r="C73" s="10">
        <v>319837</v>
      </c>
      <c r="D73" s="10">
        <v>487646</v>
      </c>
      <c r="E73" s="10">
        <v>494627</v>
      </c>
      <c r="F73" s="17">
        <f t="shared" si="8"/>
        <v>0.03843632828924859</v>
      </c>
      <c r="G73" s="17">
        <f t="shared" si="9"/>
        <v>0.5464971219715042</v>
      </c>
      <c r="H73" s="10">
        <f t="shared" si="10"/>
        <v>174790</v>
      </c>
      <c r="I73" s="57">
        <f t="shared" si="11"/>
        <v>0.2882824934233855</v>
      </c>
    </row>
    <row r="74" spans="1:9" s="56" customFormat="1" ht="15">
      <c r="A74" s="75">
        <v>82</v>
      </c>
      <c r="B74" s="76" t="s">
        <v>253</v>
      </c>
      <c r="C74" s="10">
        <v>310834</v>
      </c>
      <c r="D74" s="10">
        <v>350508</v>
      </c>
      <c r="E74" s="10">
        <v>347928</v>
      </c>
      <c r="F74" s="17">
        <f t="shared" si="8"/>
        <v>0.027036685884558834</v>
      </c>
      <c r="G74" s="17">
        <f t="shared" si="9"/>
        <v>0.11933700946485906</v>
      </c>
      <c r="H74" s="10">
        <f t="shared" si="10"/>
        <v>37094</v>
      </c>
      <c r="I74" s="57">
        <f t="shared" si="11"/>
        <v>0.06117941993848082</v>
      </c>
    </row>
    <row r="75" spans="1:9" ht="15">
      <c r="A75" s="75">
        <v>84</v>
      </c>
      <c r="B75" s="76" t="s">
        <v>254</v>
      </c>
      <c r="C75" s="10">
        <v>10058</v>
      </c>
      <c r="D75" s="10">
        <v>9997</v>
      </c>
      <c r="E75" s="10">
        <v>12567</v>
      </c>
      <c r="F75" s="17">
        <f t="shared" si="8"/>
        <v>0.0009765527106506256</v>
      </c>
      <c r="G75" s="17">
        <f t="shared" si="9"/>
        <v>0.24945317160469277</v>
      </c>
      <c r="H75" s="10">
        <f t="shared" si="10"/>
        <v>2509</v>
      </c>
      <c r="I75" s="57">
        <f t="shared" si="11"/>
        <v>0.004138113027056893</v>
      </c>
    </row>
    <row r="76" spans="1:9" ht="15">
      <c r="A76" s="75">
        <v>85</v>
      </c>
      <c r="B76" s="76" t="s">
        <v>255</v>
      </c>
      <c r="C76" s="10">
        <v>491623</v>
      </c>
      <c r="D76" s="10">
        <v>515976</v>
      </c>
      <c r="E76" s="10">
        <v>521079</v>
      </c>
      <c r="F76" s="17">
        <f t="shared" si="8"/>
        <v>0.04049185246384319</v>
      </c>
      <c r="G76" s="17">
        <f t="shared" si="9"/>
        <v>0.05991582981268167</v>
      </c>
      <c r="H76" s="10">
        <f t="shared" si="10"/>
        <v>29456</v>
      </c>
      <c r="I76" s="57">
        <f t="shared" si="11"/>
        <v>0.04858200770226697</v>
      </c>
    </row>
    <row r="77" spans="1:9" ht="15">
      <c r="A77" s="75">
        <v>86</v>
      </c>
      <c r="B77" s="76" t="s">
        <v>256</v>
      </c>
      <c r="C77" s="10">
        <v>254875</v>
      </c>
      <c r="D77" s="10">
        <v>242941</v>
      </c>
      <c r="E77" s="10">
        <v>243035</v>
      </c>
      <c r="F77" s="17">
        <f t="shared" si="8"/>
        <v>0.018885691734938714</v>
      </c>
      <c r="G77" s="17">
        <f t="shared" si="9"/>
        <v>-0.04645414418832761</v>
      </c>
      <c r="H77" s="10">
        <f t="shared" si="10"/>
        <v>-11840</v>
      </c>
      <c r="I77" s="57">
        <f t="shared" si="11"/>
        <v>-0.019527803204604868</v>
      </c>
    </row>
    <row r="78" spans="1:9" ht="15">
      <c r="A78" s="75">
        <v>87</v>
      </c>
      <c r="B78" s="76" t="s">
        <v>257</v>
      </c>
      <c r="C78" s="10">
        <v>18865</v>
      </c>
      <c r="D78" s="10">
        <v>19632</v>
      </c>
      <c r="E78" s="10">
        <v>19686</v>
      </c>
      <c r="F78" s="17">
        <f t="shared" si="8"/>
        <v>0.0015297538523011234</v>
      </c>
      <c r="G78" s="17">
        <f t="shared" si="9"/>
        <v>0.04351974556056189</v>
      </c>
      <c r="H78" s="10">
        <f t="shared" si="10"/>
        <v>821</v>
      </c>
      <c r="I78" s="57">
        <f t="shared" si="11"/>
        <v>0.001354081624238226</v>
      </c>
    </row>
    <row r="79" spans="1:9" ht="15">
      <c r="A79" s="75">
        <v>88</v>
      </c>
      <c r="B79" s="76" t="s">
        <v>258</v>
      </c>
      <c r="C79" s="10">
        <v>30534</v>
      </c>
      <c r="D79" s="10">
        <v>33820</v>
      </c>
      <c r="E79" s="10">
        <v>34557</v>
      </c>
      <c r="F79" s="17">
        <f t="shared" si="8"/>
        <v>0.002685345111956208</v>
      </c>
      <c r="G79" s="17">
        <f t="shared" si="9"/>
        <v>0.13175476517979956</v>
      </c>
      <c r="H79" s="10">
        <f t="shared" si="10"/>
        <v>4023</v>
      </c>
      <c r="I79" s="57">
        <f t="shared" si="11"/>
        <v>0.006635164889537617</v>
      </c>
    </row>
    <row r="80" spans="1:9" ht="15">
      <c r="A80" s="75">
        <v>90</v>
      </c>
      <c r="B80" s="76" t="s">
        <v>259</v>
      </c>
      <c r="C80" s="10">
        <v>11645</v>
      </c>
      <c r="D80" s="10">
        <v>11161</v>
      </c>
      <c r="E80" s="10">
        <v>11930</v>
      </c>
      <c r="F80" s="17">
        <f t="shared" si="8"/>
        <v>0.0009270529034822921</v>
      </c>
      <c r="G80" s="17">
        <f t="shared" si="9"/>
        <v>0.024474023185916703</v>
      </c>
      <c r="H80" s="10">
        <f t="shared" si="10"/>
        <v>285</v>
      </c>
      <c r="I80" s="57">
        <f t="shared" si="11"/>
        <v>0.0004700526953811138</v>
      </c>
    </row>
    <row r="81" spans="1:9" ht="15">
      <c r="A81" s="75">
        <v>91</v>
      </c>
      <c r="B81" s="76" t="s">
        <v>260</v>
      </c>
      <c r="C81" s="10">
        <v>2209</v>
      </c>
      <c r="D81" s="10">
        <v>2319</v>
      </c>
      <c r="E81" s="10">
        <v>2398</v>
      </c>
      <c r="F81" s="17">
        <f t="shared" si="8"/>
        <v>0.00018634307313918996</v>
      </c>
      <c r="G81" s="17">
        <f t="shared" si="9"/>
        <v>0.08555907650520597</v>
      </c>
      <c r="H81" s="10">
        <f t="shared" si="10"/>
        <v>189</v>
      </c>
      <c r="I81" s="57">
        <f t="shared" si="11"/>
        <v>0.00031171915588431757</v>
      </c>
    </row>
    <row r="82" spans="1:9" ht="15">
      <c r="A82" s="75">
        <v>92</v>
      </c>
      <c r="B82" s="76" t="s">
        <v>261</v>
      </c>
      <c r="C82" s="10">
        <v>12750</v>
      </c>
      <c r="D82" s="10">
        <v>12139</v>
      </c>
      <c r="E82" s="10">
        <v>12132</v>
      </c>
      <c r="F82" s="17">
        <f t="shared" si="8"/>
        <v>0.0009427498596016066</v>
      </c>
      <c r="G82" s="17">
        <f t="shared" si="9"/>
        <v>-0.04847058823529412</v>
      </c>
      <c r="H82" s="10">
        <f t="shared" si="10"/>
        <v>-618</v>
      </c>
      <c r="I82" s="57">
        <f t="shared" si="11"/>
        <v>-0.0010192721605106257</v>
      </c>
    </row>
    <row r="83" spans="1:9" ht="15">
      <c r="A83" s="75">
        <v>93</v>
      </c>
      <c r="B83" s="76" t="s">
        <v>262</v>
      </c>
      <c r="C83" s="10">
        <v>53828</v>
      </c>
      <c r="D83" s="10">
        <v>56880</v>
      </c>
      <c r="E83" s="10">
        <v>58014</v>
      </c>
      <c r="F83" s="17">
        <f t="shared" si="8"/>
        <v>0.004508134714385724</v>
      </c>
      <c r="G83" s="17">
        <f t="shared" si="9"/>
        <v>0.0777662183250353</v>
      </c>
      <c r="H83" s="10">
        <f t="shared" si="10"/>
        <v>4186</v>
      </c>
      <c r="I83" s="57">
        <f t="shared" si="11"/>
        <v>0.006904002045141552</v>
      </c>
    </row>
    <row r="84" spans="1:9" ht="15">
      <c r="A84" s="75">
        <v>94</v>
      </c>
      <c r="B84" s="76" t="s">
        <v>263</v>
      </c>
      <c r="C84" s="10">
        <v>37745</v>
      </c>
      <c r="D84" s="10">
        <v>37098</v>
      </c>
      <c r="E84" s="10">
        <v>36883</v>
      </c>
      <c r="F84" s="17">
        <f t="shared" si="8"/>
        <v>0.0028660932304390087</v>
      </c>
      <c r="G84" s="17">
        <f t="shared" si="9"/>
        <v>-0.022837461915485496</v>
      </c>
      <c r="H84" s="10">
        <f t="shared" si="10"/>
        <v>-862</v>
      </c>
      <c r="I84" s="57">
        <f t="shared" si="11"/>
        <v>-0.0014217032400649827</v>
      </c>
    </row>
    <row r="85" spans="1:9" ht="15">
      <c r="A85" s="75">
        <v>95</v>
      </c>
      <c r="B85" s="76" t="s">
        <v>264</v>
      </c>
      <c r="C85" s="10">
        <v>71621</v>
      </c>
      <c r="D85" s="10">
        <v>69862</v>
      </c>
      <c r="E85" s="10">
        <v>69218</v>
      </c>
      <c r="F85" s="17">
        <f t="shared" si="8"/>
        <v>0.0053787718250827565</v>
      </c>
      <c r="G85" s="17">
        <f t="shared" si="9"/>
        <v>-0.0335516119573868</v>
      </c>
      <c r="H85" s="10">
        <f t="shared" si="10"/>
        <v>-2403</v>
      </c>
      <c r="I85" s="57">
        <f t="shared" si="11"/>
        <v>-0.00396328641052918</v>
      </c>
    </row>
    <row r="86" spans="1:9" ht="15">
      <c r="A86" s="75">
        <v>96</v>
      </c>
      <c r="B86" s="76" t="s">
        <v>265</v>
      </c>
      <c r="C86" s="10">
        <v>289427</v>
      </c>
      <c r="D86" s="10">
        <v>211466</v>
      </c>
      <c r="E86" s="10">
        <v>208123</v>
      </c>
      <c r="F86" s="17">
        <f t="shared" si="8"/>
        <v>0.01617276038821836</v>
      </c>
      <c r="G86" s="17">
        <f t="shared" si="9"/>
        <v>-0.2809136673496253</v>
      </c>
      <c r="H86" s="10">
        <f t="shared" si="10"/>
        <v>-81304</v>
      </c>
      <c r="I86" s="57">
        <f t="shared" si="11"/>
        <v>-0.13409531349216167</v>
      </c>
    </row>
    <row r="87" spans="1:9" ht="15">
      <c r="A87" s="75">
        <v>97</v>
      </c>
      <c r="B87" s="76" t="s">
        <v>266</v>
      </c>
      <c r="C87" s="10">
        <v>14561</v>
      </c>
      <c r="D87" s="10">
        <v>25238</v>
      </c>
      <c r="E87" s="10">
        <v>26608</v>
      </c>
      <c r="F87" s="17">
        <f t="shared" si="8"/>
        <v>0.002067646576350111</v>
      </c>
      <c r="G87" s="17">
        <f t="shared" si="9"/>
        <v>0.8273470228693084</v>
      </c>
      <c r="H87" s="10">
        <f t="shared" si="10"/>
        <v>12047</v>
      </c>
      <c r="I87" s="57">
        <f t="shared" si="11"/>
        <v>0.019869209899144834</v>
      </c>
    </row>
    <row r="88" spans="1:9" ht="15">
      <c r="A88" s="75">
        <v>98</v>
      </c>
      <c r="B88" s="76" t="s">
        <v>267</v>
      </c>
      <c r="C88" s="10">
        <v>1846</v>
      </c>
      <c r="D88" s="10">
        <v>1935</v>
      </c>
      <c r="E88" s="10">
        <v>1961</v>
      </c>
      <c r="F88" s="17">
        <f t="shared" si="8"/>
        <v>0.000152384806683049</v>
      </c>
      <c r="G88" s="17">
        <f t="shared" si="9"/>
        <v>0.06229685807150596</v>
      </c>
      <c r="H88" s="10">
        <f t="shared" si="10"/>
        <v>115</v>
      </c>
      <c r="I88" s="57">
        <f t="shared" si="11"/>
        <v>0.00018967038585553713</v>
      </c>
    </row>
    <row r="89" spans="1:9" ht="15.75" thickBot="1">
      <c r="A89" s="77">
        <v>99</v>
      </c>
      <c r="B89" s="78" t="s">
        <v>268</v>
      </c>
      <c r="C89" s="11">
        <v>3582</v>
      </c>
      <c r="D89" s="11">
        <v>3679</v>
      </c>
      <c r="E89" s="11">
        <v>3666</v>
      </c>
      <c r="F89" s="25">
        <f t="shared" si="8"/>
        <v>0.00028487644125449143</v>
      </c>
      <c r="G89" s="25">
        <f t="shared" si="9"/>
        <v>0.023450586264656615</v>
      </c>
      <c r="H89" s="11">
        <f t="shared" si="10"/>
        <v>84</v>
      </c>
      <c r="I89" s="66">
        <f t="shared" si="11"/>
        <v>0.0001385418470596967</v>
      </c>
    </row>
    <row r="90" spans="1:9" s="31" customFormat="1" ht="15.75" thickBot="1">
      <c r="A90" s="79" t="s">
        <v>269</v>
      </c>
      <c r="B90" s="80"/>
      <c r="C90" s="58">
        <v>12262422</v>
      </c>
      <c r="D90" s="58">
        <v>12700185</v>
      </c>
      <c r="E90" s="58">
        <v>12868737</v>
      </c>
      <c r="F90" s="47">
        <f>E90/$E$90</f>
        <v>1</v>
      </c>
      <c r="G90" s="47">
        <f>(E90-C90)/C90</f>
        <v>0.04944496283034461</v>
      </c>
      <c r="H90" s="58">
        <f>E90-C90</f>
        <v>606315</v>
      </c>
      <c r="I90" s="67">
        <f>H90/$H$90</f>
        <v>1</v>
      </c>
    </row>
    <row r="91" spans="1:9" ht="15">
      <c r="A91" s="56"/>
      <c r="B91" s="56"/>
      <c r="C91" s="56"/>
      <c r="D91" s="56"/>
      <c r="E91" s="33"/>
      <c r="F91" s="56"/>
      <c r="G91" s="56"/>
      <c r="H91" s="56"/>
      <c r="I91" s="56"/>
    </row>
    <row r="92" ht="15">
      <c r="D92" s="28"/>
    </row>
    <row r="93" ht="15.75" thickBot="1"/>
    <row r="94" ht="15.75" thickBot="1">
      <c r="F94" s="32"/>
    </row>
  </sheetData>
  <sheetProtection/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J95"/>
  <sheetViews>
    <sheetView zoomScalePageLayoutView="0" workbookViewId="0" topLeftCell="C1">
      <pane ySplit="1" topLeftCell="A2" activePane="bottomLeft" state="frozen"/>
      <selection pane="topLeft" activeCell="A1" sqref="A1"/>
      <selection pane="bottomLeft" activeCell="G6" sqref="G6"/>
    </sheetView>
  </sheetViews>
  <sheetFormatPr defaultColWidth="9.140625" defaultRowHeight="15"/>
  <cols>
    <col min="1" max="1" width="17.28125" style="27" bestFit="1" customWidth="1"/>
    <col min="2" max="2" width="70.421875" style="27" customWidth="1"/>
    <col min="3" max="3" width="11.7109375" style="27" bestFit="1" customWidth="1"/>
    <col min="4" max="4" width="12.00390625" style="27" bestFit="1" customWidth="1"/>
    <col min="5" max="5" width="11.7109375" style="27" bestFit="1" customWidth="1"/>
    <col min="6" max="6" width="17.8515625" style="27" customWidth="1"/>
    <col min="7" max="7" width="27.140625" style="27" customWidth="1"/>
    <col min="8" max="8" width="26.421875" style="27" customWidth="1"/>
    <col min="9" max="9" width="20.421875" style="27" customWidth="1"/>
    <col min="10" max="16384" width="9.140625" style="27" customWidth="1"/>
  </cols>
  <sheetData>
    <row r="1" spans="1:9" ht="45.75" thickBot="1">
      <c r="A1" s="71" t="s">
        <v>171</v>
      </c>
      <c r="B1" s="72" t="s">
        <v>172</v>
      </c>
      <c r="C1" s="7">
        <v>41365</v>
      </c>
      <c r="D1" s="7">
        <v>41699</v>
      </c>
      <c r="E1" s="7">
        <v>41730</v>
      </c>
      <c r="F1" s="91" t="s">
        <v>273</v>
      </c>
      <c r="G1" s="91" t="s">
        <v>277</v>
      </c>
      <c r="H1" s="92" t="s">
        <v>278</v>
      </c>
      <c r="I1" s="92" t="s">
        <v>276</v>
      </c>
    </row>
    <row r="2" spans="1:9" ht="15">
      <c r="A2" s="73" t="s">
        <v>173</v>
      </c>
      <c r="B2" s="74" t="s">
        <v>174</v>
      </c>
      <c r="C2" s="34">
        <v>13627</v>
      </c>
      <c r="D2" s="34">
        <v>14043</v>
      </c>
      <c r="E2" s="34">
        <v>14209</v>
      </c>
      <c r="F2" s="39">
        <f aca="true" t="shared" si="0" ref="F2:F33">E2/$E$90</f>
        <v>0.008770581608876133</v>
      </c>
      <c r="G2" s="39">
        <f aca="true" t="shared" si="1" ref="G2:G33">(E2-C2)/C2</f>
        <v>0.0427093270712556</v>
      </c>
      <c r="H2" s="15">
        <f aca="true" t="shared" si="2" ref="H2:H33">E2-C2</f>
        <v>582</v>
      </c>
      <c r="I2" s="40">
        <f aca="true" t="shared" si="3" ref="I2:I33">H2/$H$90</f>
        <v>0.010631496264362567</v>
      </c>
    </row>
    <row r="3" spans="1:9" ht="15">
      <c r="A3" s="75" t="s">
        <v>175</v>
      </c>
      <c r="B3" s="76" t="s">
        <v>176</v>
      </c>
      <c r="C3" s="10">
        <v>2216</v>
      </c>
      <c r="D3" s="10">
        <v>2260</v>
      </c>
      <c r="E3" s="10">
        <v>2299</v>
      </c>
      <c r="F3" s="18">
        <f t="shared" si="0"/>
        <v>0.0014190701047790998</v>
      </c>
      <c r="G3" s="18">
        <f t="shared" si="1"/>
        <v>0.037454873646209384</v>
      </c>
      <c r="H3" s="12">
        <f t="shared" si="2"/>
        <v>83</v>
      </c>
      <c r="I3" s="13">
        <f t="shared" si="3"/>
        <v>0.0015161755840929433</v>
      </c>
    </row>
    <row r="4" spans="1:9" ht="15">
      <c r="A4" s="75" t="s">
        <v>177</v>
      </c>
      <c r="B4" s="76" t="s">
        <v>178</v>
      </c>
      <c r="C4" s="10">
        <v>1213</v>
      </c>
      <c r="D4" s="10">
        <v>1166</v>
      </c>
      <c r="E4" s="10">
        <v>1160</v>
      </c>
      <c r="F4" s="18">
        <f t="shared" si="0"/>
        <v>0.0007160162338163356</v>
      </c>
      <c r="G4" s="18">
        <f t="shared" si="1"/>
        <v>-0.043693322341302555</v>
      </c>
      <c r="H4" s="12">
        <f t="shared" si="2"/>
        <v>-53</v>
      </c>
      <c r="I4" s="13">
        <f t="shared" si="3"/>
        <v>-0.0009681603127340482</v>
      </c>
    </row>
    <row r="5" spans="1:9" ht="15">
      <c r="A5" s="75" t="s">
        <v>179</v>
      </c>
      <c r="B5" s="76" t="s">
        <v>180</v>
      </c>
      <c r="C5" s="10">
        <v>752</v>
      </c>
      <c r="D5" s="10">
        <v>723</v>
      </c>
      <c r="E5" s="10">
        <v>718</v>
      </c>
      <c r="F5" s="18">
        <f t="shared" si="0"/>
        <v>0.0004431893585173526</v>
      </c>
      <c r="G5" s="18">
        <f t="shared" si="1"/>
        <v>-0.04521276595744681</v>
      </c>
      <c r="H5" s="12">
        <f t="shared" si="2"/>
        <v>-34</v>
      </c>
      <c r="I5" s="13">
        <f t="shared" si="3"/>
        <v>-0.0006210839742067479</v>
      </c>
    </row>
    <row r="6" spans="1:9" ht="15">
      <c r="A6" s="75" t="s">
        <v>181</v>
      </c>
      <c r="B6" s="76" t="s">
        <v>182</v>
      </c>
      <c r="C6" s="10">
        <v>48</v>
      </c>
      <c r="D6" s="10">
        <v>50</v>
      </c>
      <c r="E6" s="10">
        <v>52</v>
      </c>
      <c r="F6" s="18">
        <f t="shared" si="0"/>
        <v>3.209727944693918E-05</v>
      </c>
      <c r="G6" s="18">
        <f t="shared" si="1"/>
        <v>0.08333333333333333</v>
      </c>
      <c r="H6" s="12">
        <f t="shared" si="2"/>
        <v>4</v>
      </c>
      <c r="I6" s="13">
        <f t="shared" si="3"/>
        <v>7.30687028478527E-05</v>
      </c>
    </row>
    <row r="7" spans="1:9" ht="15">
      <c r="A7" s="75" t="s">
        <v>183</v>
      </c>
      <c r="B7" s="76" t="s">
        <v>184</v>
      </c>
      <c r="C7" s="10">
        <v>918</v>
      </c>
      <c r="D7" s="10">
        <v>890</v>
      </c>
      <c r="E7" s="10">
        <v>901</v>
      </c>
      <c r="F7" s="18">
        <f t="shared" si="0"/>
        <v>0.0005561470919556193</v>
      </c>
      <c r="G7" s="18">
        <f t="shared" si="1"/>
        <v>-0.018518518518518517</v>
      </c>
      <c r="H7" s="12">
        <f t="shared" si="2"/>
        <v>-17</v>
      </c>
      <c r="I7" s="13">
        <f t="shared" si="3"/>
        <v>-0.00031054198710337393</v>
      </c>
    </row>
    <row r="8" spans="1:9" ht="15">
      <c r="A8" s="75" t="s">
        <v>185</v>
      </c>
      <c r="B8" s="76" t="s">
        <v>186</v>
      </c>
      <c r="C8" s="10">
        <v>4625</v>
      </c>
      <c r="D8" s="10">
        <v>4532</v>
      </c>
      <c r="E8" s="10">
        <v>4617</v>
      </c>
      <c r="F8" s="18">
        <f t="shared" si="0"/>
        <v>0.002849868061663812</v>
      </c>
      <c r="G8" s="18">
        <f t="shared" si="1"/>
        <v>-0.0017297297297297297</v>
      </c>
      <c r="H8" s="12">
        <f t="shared" si="2"/>
        <v>-8</v>
      </c>
      <c r="I8" s="13">
        <f t="shared" si="3"/>
        <v>-0.0001461374056957054</v>
      </c>
    </row>
    <row r="9" spans="1:9" ht="15">
      <c r="A9" s="75" t="s">
        <v>187</v>
      </c>
      <c r="B9" s="76" t="s">
        <v>188</v>
      </c>
      <c r="C9" s="10">
        <v>391</v>
      </c>
      <c r="D9" s="10">
        <v>388</v>
      </c>
      <c r="E9" s="10">
        <v>397</v>
      </c>
      <c r="F9" s="18">
        <f t="shared" si="0"/>
        <v>0.0002450503834699011</v>
      </c>
      <c r="G9" s="18">
        <f t="shared" si="1"/>
        <v>0.015345268542199489</v>
      </c>
      <c r="H9" s="12">
        <f t="shared" si="2"/>
        <v>6</v>
      </c>
      <c r="I9" s="13">
        <f t="shared" si="3"/>
        <v>0.00010960305427177903</v>
      </c>
    </row>
    <row r="10" spans="1:9" ht="15">
      <c r="A10" s="75">
        <v>10</v>
      </c>
      <c r="B10" s="76" t="s">
        <v>189</v>
      </c>
      <c r="C10" s="10">
        <v>40591</v>
      </c>
      <c r="D10" s="10">
        <v>41142</v>
      </c>
      <c r="E10" s="10">
        <v>41287</v>
      </c>
      <c r="F10" s="18">
        <f t="shared" si="0"/>
        <v>0.025484622625495734</v>
      </c>
      <c r="G10" s="18">
        <f t="shared" si="1"/>
        <v>0.01714665812618561</v>
      </c>
      <c r="H10" s="12">
        <f t="shared" si="2"/>
        <v>696</v>
      </c>
      <c r="I10" s="13">
        <f t="shared" si="3"/>
        <v>0.012713954295526369</v>
      </c>
    </row>
    <row r="11" spans="1:9" ht="15">
      <c r="A11" s="75">
        <v>11</v>
      </c>
      <c r="B11" s="76" t="s">
        <v>190</v>
      </c>
      <c r="C11" s="10">
        <v>627</v>
      </c>
      <c r="D11" s="10">
        <v>639</v>
      </c>
      <c r="E11" s="10">
        <v>642</v>
      </c>
      <c r="F11" s="18">
        <f t="shared" si="0"/>
        <v>0.00039627795009490303</v>
      </c>
      <c r="G11" s="18">
        <f t="shared" si="1"/>
        <v>0.023923444976076555</v>
      </c>
      <c r="H11" s="12">
        <f t="shared" si="2"/>
        <v>15</v>
      </c>
      <c r="I11" s="13">
        <f t="shared" si="3"/>
        <v>0.0002740076356794476</v>
      </c>
    </row>
    <row r="12" spans="1:9" ht="15">
      <c r="A12" s="75">
        <v>12</v>
      </c>
      <c r="B12" s="76" t="s">
        <v>191</v>
      </c>
      <c r="C12" s="10">
        <v>53</v>
      </c>
      <c r="D12" s="10">
        <v>47</v>
      </c>
      <c r="E12" s="10">
        <v>47</v>
      </c>
      <c r="F12" s="18">
        <f t="shared" si="0"/>
        <v>2.9011002577041188E-05</v>
      </c>
      <c r="G12" s="18">
        <f t="shared" si="1"/>
        <v>-0.11320754716981132</v>
      </c>
      <c r="H12" s="12">
        <f t="shared" si="2"/>
        <v>-6</v>
      </c>
      <c r="I12" s="13">
        <f t="shared" si="3"/>
        <v>-0.00010960305427177903</v>
      </c>
    </row>
    <row r="13" spans="1:9" ht="15">
      <c r="A13" s="75">
        <v>13</v>
      </c>
      <c r="B13" s="76" t="s">
        <v>192</v>
      </c>
      <c r="C13" s="10">
        <v>18346</v>
      </c>
      <c r="D13" s="10">
        <v>17892</v>
      </c>
      <c r="E13" s="10">
        <v>17922</v>
      </c>
      <c r="F13" s="18">
        <f t="shared" si="0"/>
        <v>0.011062450812462385</v>
      </c>
      <c r="G13" s="18">
        <f t="shared" si="1"/>
        <v>-0.023111304916603074</v>
      </c>
      <c r="H13" s="12">
        <f t="shared" si="2"/>
        <v>-424</v>
      </c>
      <c r="I13" s="13">
        <f t="shared" si="3"/>
        <v>-0.007745282501872386</v>
      </c>
    </row>
    <row r="14" spans="1:9" ht="15">
      <c r="A14" s="75">
        <v>14</v>
      </c>
      <c r="B14" s="76" t="s">
        <v>193</v>
      </c>
      <c r="C14" s="10">
        <v>33962</v>
      </c>
      <c r="D14" s="10">
        <v>34272</v>
      </c>
      <c r="E14" s="10">
        <v>34444</v>
      </c>
      <c r="F14" s="18">
        <f t="shared" si="0"/>
        <v>0.021260744101353334</v>
      </c>
      <c r="G14" s="18">
        <f t="shared" si="1"/>
        <v>0.014192332607031387</v>
      </c>
      <c r="H14" s="12">
        <f t="shared" si="2"/>
        <v>482</v>
      </c>
      <c r="I14" s="13">
        <f t="shared" si="3"/>
        <v>0.00880477869316625</v>
      </c>
    </row>
    <row r="15" spans="1:9" ht="15">
      <c r="A15" s="75">
        <v>15</v>
      </c>
      <c r="B15" s="76" t="s">
        <v>194</v>
      </c>
      <c r="C15" s="10">
        <v>6745</v>
      </c>
      <c r="D15" s="10">
        <v>6819</v>
      </c>
      <c r="E15" s="10">
        <v>6834</v>
      </c>
      <c r="F15" s="18">
        <f t="shared" si="0"/>
        <v>0.0042183232257765844</v>
      </c>
      <c r="G15" s="18">
        <f t="shared" si="1"/>
        <v>0.013194959229058561</v>
      </c>
      <c r="H15" s="12">
        <f t="shared" si="2"/>
        <v>89</v>
      </c>
      <c r="I15" s="13">
        <f t="shared" si="3"/>
        <v>0.0016257786383647224</v>
      </c>
    </row>
    <row r="16" spans="1:9" ht="15">
      <c r="A16" s="75">
        <v>16</v>
      </c>
      <c r="B16" s="76" t="s">
        <v>195</v>
      </c>
      <c r="C16" s="10">
        <v>11040</v>
      </c>
      <c r="D16" s="10">
        <v>10718</v>
      </c>
      <c r="E16" s="10">
        <v>10788</v>
      </c>
      <c r="F16" s="18">
        <f t="shared" si="0"/>
        <v>0.0066589509744919215</v>
      </c>
      <c r="G16" s="18">
        <f t="shared" si="1"/>
        <v>-0.02282608695652174</v>
      </c>
      <c r="H16" s="12">
        <f t="shared" si="2"/>
        <v>-252</v>
      </c>
      <c r="I16" s="13">
        <f t="shared" si="3"/>
        <v>-0.00460332827941472</v>
      </c>
    </row>
    <row r="17" spans="1:9" ht="15">
      <c r="A17" s="75">
        <v>17</v>
      </c>
      <c r="B17" s="76" t="s">
        <v>196</v>
      </c>
      <c r="C17" s="10">
        <v>2025</v>
      </c>
      <c r="D17" s="10">
        <v>2162</v>
      </c>
      <c r="E17" s="10">
        <v>2180</v>
      </c>
      <c r="F17" s="18">
        <f t="shared" si="0"/>
        <v>0.0013456167152755274</v>
      </c>
      <c r="G17" s="18">
        <f t="shared" si="1"/>
        <v>0.07654320987654321</v>
      </c>
      <c r="H17" s="12">
        <f t="shared" si="2"/>
        <v>155</v>
      </c>
      <c r="I17" s="13">
        <f t="shared" si="3"/>
        <v>0.0028314122353542918</v>
      </c>
    </row>
    <row r="18" spans="1:9" ht="15">
      <c r="A18" s="75">
        <v>18</v>
      </c>
      <c r="B18" s="76" t="s">
        <v>197</v>
      </c>
      <c r="C18" s="10">
        <v>9386</v>
      </c>
      <c r="D18" s="10">
        <v>9162</v>
      </c>
      <c r="E18" s="10">
        <v>9137</v>
      </c>
      <c r="F18" s="18">
        <f t="shared" si="0"/>
        <v>0.005639862352051603</v>
      </c>
      <c r="G18" s="18">
        <f t="shared" si="1"/>
        <v>-0.0265288727892606</v>
      </c>
      <c r="H18" s="12">
        <f t="shared" si="2"/>
        <v>-249</v>
      </c>
      <c r="I18" s="13">
        <f t="shared" si="3"/>
        <v>-0.00454852675227883</v>
      </c>
    </row>
    <row r="19" spans="1:9" ht="15">
      <c r="A19" s="75">
        <v>19</v>
      </c>
      <c r="B19" s="76" t="s">
        <v>198</v>
      </c>
      <c r="C19" s="10">
        <v>349</v>
      </c>
      <c r="D19" s="10">
        <v>333</v>
      </c>
      <c r="E19" s="10">
        <v>326</v>
      </c>
      <c r="F19" s="18">
        <f t="shared" si="0"/>
        <v>0.0002012252519173495</v>
      </c>
      <c r="G19" s="18">
        <f t="shared" si="1"/>
        <v>-0.0659025787965616</v>
      </c>
      <c r="H19" s="12">
        <f t="shared" si="2"/>
        <v>-23</v>
      </c>
      <c r="I19" s="13">
        <f t="shared" si="3"/>
        <v>-0.000420145041375153</v>
      </c>
    </row>
    <row r="20" spans="1:9" ht="15">
      <c r="A20" s="75">
        <v>20</v>
      </c>
      <c r="B20" s="76" t="s">
        <v>199</v>
      </c>
      <c r="C20" s="10">
        <v>4445</v>
      </c>
      <c r="D20" s="10">
        <v>4197</v>
      </c>
      <c r="E20" s="10">
        <v>4201</v>
      </c>
      <c r="F20" s="18">
        <f t="shared" si="0"/>
        <v>0.0025930898260882983</v>
      </c>
      <c r="G20" s="18">
        <f t="shared" si="1"/>
        <v>-0.05489313835770529</v>
      </c>
      <c r="H20" s="12">
        <f t="shared" si="2"/>
        <v>-244</v>
      </c>
      <c r="I20" s="13">
        <f t="shared" si="3"/>
        <v>-0.0044571908737190144</v>
      </c>
    </row>
    <row r="21" spans="1:9" ht="15">
      <c r="A21" s="75">
        <v>21</v>
      </c>
      <c r="B21" s="76" t="s">
        <v>200</v>
      </c>
      <c r="C21" s="10">
        <v>297</v>
      </c>
      <c r="D21" s="10">
        <v>309</v>
      </c>
      <c r="E21" s="10">
        <v>309</v>
      </c>
      <c r="F21" s="18">
        <f t="shared" si="0"/>
        <v>0.0001907319105596963</v>
      </c>
      <c r="G21" s="18">
        <f t="shared" si="1"/>
        <v>0.04040404040404041</v>
      </c>
      <c r="H21" s="12">
        <f t="shared" si="2"/>
        <v>12</v>
      </c>
      <c r="I21" s="13">
        <f t="shared" si="3"/>
        <v>0.00021920610854355807</v>
      </c>
    </row>
    <row r="22" spans="1:9" ht="15">
      <c r="A22" s="75">
        <v>22</v>
      </c>
      <c r="B22" s="76" t="s">
        <v>201</v>
      </c>
      <c r="C22" s="10">
        <v>11993</v>
      </c>
      <c r="D22" s="10">
        <v>12199</v>
      </c>
      <c r="E22" s="10">
        <v>12290</v>
      </c>
      <c r="F22" s="18">
        <f t="shared" si="0"/>
        <v>0.0075860685462092806</v>
      </c>
      <c r="G22" s="18">
        <f t="shared" si="1"/>
        <v>0.024764445926790626</v>
      </c>
      <c r="H22" s="12">
        <f t="shared" si="2"/>
        <v>297</v>
      </c>
      <c r="I22" s="13">
        <f t="shared" si="3"/>
        <v>0.005425351186453062</v>
      </c>
    </row>
    <row r="23" spans="1:9" ht="15">
      <c r="A23" s="75">
        <v>23</v>
      </c>
      <c r="B23" s="76" t="s">
        <v>202</v>
      </c>
      <c r="C23" s="10">
        <v>13107</v>
      </c>
      <c r="D23" s="10">
        <v>13156</v>
      </c>
      <c r="E23" s="10">
        <v>13269</v>
      </c>
      <c r="F23" s="18">
        <f t="shared" si="0"/>
        <v>0.008190361557335308</v>
      </c>
      <c r="G23" s="18">
        <f t="shared" si="1"/>
        <v>0.012359807736324101</v>
      </c>
      <c r="H23" s="12">
        <f t="shared" si="2"/>
        <v>162</v>
      </c>
      <c r="I23" s="13">
        <f t="shared" si="3"/>
        <v>0.002959282465338034</v>
      </c>
    </row>
    <row r="24" spans="1:9" ht="15">
      <c r="A24" s="75">
        <v>24</v>
      </c>
      <c r="B24" s="76" t="s">
        <v>203</v>
      </c>
      <c r="C24" s="10">
        <v>9121</v>
      </c>
      <c r="D24" s="10">
        <v>8160</v>
      </c>
      <c r="E24" s="10">
        <v>8096</v>
      </c>
      <c r="F24" s="18">
        <f t="shared" si="0"/>
        <v>0.004997299507738839</v>
      </c>
      <c r="G24" s="18">
        <f t="shared" si="1"/>
        <v>-0.11237802872492052</v>
      </c>
      <c r="H24" s="12">
        <f t="shared" si="2"/>
        <v>-1025</v>
      </c>
      <c r="I24" s="13">
        <f t="shared" si="3"/>
        <v>-0.018723855104762252</v>
      </c>
    </row>
    <row r="25" spans="1:9" ht="15">
      <c r="A25" s="75">
        <v>25</v>
      </c>
      <c r="B25" s="76" t="s">
        <v>204</v>
      </c>
      <c r="C25" s="10">
        <v>31745</v>
      </c>
      <c r="D25" s="10">
        <v>31646</v>
      </c>
      <c r="E25" s="10">
        <v>31773</v>
      </c>
      <c r="F25" s="18">
        <f t="shared" si="0"/>
        <v>0.01961205499745382</v>
      </c>
      <c r="G25" s="18">
        <f t="shared" si="1"/>
        <v>0.0008820286659316428</v>
      </c>
      <c r="H25" s="12">
        <f t="shared" si="2"/>
        <v>28</v>
      </c>
      <c r="I25" s="13">
        <f t="shared" si="3"/>
        <v>0.0005114809199349688</v>
      </c>
    </row>
    <row r="26" spans="1:9" ht="15">
      <c r="A26" s="75">
        <v>26</v>
      </c>
      <c r="B26" s="76" t="s">
        <v>205</v>
      </c>
      <c r="C26" s="10">
        <v>1755</v>
      </c>
      <c r="D26" s="10">
        <v>1650</v>
      </c>
      <c r="E26" s="10">
        <v>1664</v>
      </c>
      <c r="F26" s="18">
        <f t="shared" si="0"/>
        <v>0.0010271129423020538</v>
      </c>
      <c r="G26" s="18">
        <f t="shared" si="1"/>
        <v>-0.05185185185185185</v>
      </c>
      <c r="H26" s="12">
        <f t="shared" si="2"/>
        <v>-91</v>
      </c>
      <c r="I26" s="13">
        <f t="shared" si="3"/>
        <v>-0.0016623129897886488</v>
      </c>
    </row>
    <row r="27" spans="1:9" ht="15">
      <c r="A27" s="75">
        <v>27</v>
      </c>
      <c r="B27" s="76" t="s">
        <v>206</v>
      </c>
      <c r="C27" s="10">
        <v>4734</v>
      </c>
      <c r="D27" s="10">
        <v>5018</v>
      </c>
      <c r="E27" s="10">
        <v>5061</v>
      </c>
      <c r="F27" s="18">
        <f t="shared" si="0"/>
        <v>0.003123929447710754</v>
      </c>
      <c r="G27" s="18">
        <f t="shared" si="1"/>
        <v>0.06907477820025348</v>
      </c>
      <c r="H27" s="12">
        <f t="shared" si="2"/>
        <v>327</v>
      </c>
      <c r="I27" s="13">
        <f t="shared" si="3"/>
        <v>0.0059733664578119575</v>
      </c>
    </row>
    <row r="28" spans="1:9" ht="15">
      <c r="A28" s="75">
        <v>28</v>
      </c>
      <c r="B28" s="76" t="s">
        <v>207</v>
      </c>
      <c r="C28" s="10">
        <v>15768</v>
      </c>
      <c r="D28" s="10">
        <v>15297</v>
      </c>
      <c r="E28" s="10">
        <v>15304</v>
      </c>
      <c r="F28" s="18">
        <f t="shared" si="0"/>
        <v>0.009446476243383795</v>
      </c>
      <c r="G28" s="18">
        <f t="shared" si="1"/>
        <v>-0.029426686960933535</v>
      </c>
      <c r="H28" s="12">
        <f t="shared" si="2"/>
        <v>-464</v>
      </c>
      <c r="I28" s="13">
        <f t="shared" si="3"/>
        <v>-0.008475969530350912</v>
      </c>
    </row>
    <row r="29" spans="1:9" ht="15">
      <c r="A29" s="75">
        <v>29</v>
      </c>
      <c r="B29" s="76" t="s">
        <v>208</v>
      </c>
      <c r="C29" s="10">
        <v>3299</v>
      </c>
      <c r="D29" s="10">
        <v>3412</v>
      </c>
      <c r="E29" s="10">
        <v>3434</v>
      </c>
      <c r="F29" s="18">
        <f t="shared" si="0"/>
        <v>0.0021196549542459456</v>
      </c>
      <c r="G29" s="18">
        <f t="shared" si="1"/>
        <v>0.04092149136101849</v>
      </c>
      <c r="H29" s="12">
        <f t="shared" si="2"/>
        <v>135</v>
      </c>
      <c r="I29" s="13">
        <f t="shared" si="3"/>
        <v>0.0024660687211150284</v>
      </c>
    </row>
    <row r="30" spans="1:9" ht="15">
      <c r="A30" s="75">
        <v>30</v>
      </c>
      <c r="B30" s="76" t="s">
        <v>209</v>
      </c>
      <c r="C30" s="10">
        <v>1126</v>
      </c>
      <c r="D30" s="10">
        <v>1107</v>
      </c>
      <c r="E30" s="10">
        <v>1124</v>
      </c>
      <c r="F30" s="18">
        <f t="shared" si="0"/>
        <v>0.00069379504035307</v>
      </c>
      <c r="G30" s="18">
        <f t="shared" si="1"/>
        <v>-0.0017761989342806395</v>
      </c>
      <c r="H30" s="12">
        <f t="shared" si="2"/>
        <v>-2</v>
      </c>
      <c r="I30" s="13">
        <f t="shared" si="3"/>
        <v>-3.653435142392635E-05</v>
      </c>
    </row>
    <row r="31" spans="1:9" ht="15">
      <c r="A31" s="75">
        <v>31</v>
      </c>
      <c r="B31" s="76" t="s">
        <v>210</v>
      </c>
      <c r="C31" s="10">
        <v>20219</v>
      </c>
      <c r="D31" s="10">
        <v>20763</v>
      </c>
      <c r="E31" s="10">
        <v>20929</v>
      </c>
      <c r="F31" s="18">
        <f t="shared" si="0"/>
        <v>0.012918537722019043</v>
      </c>
      <c r="G31" s="18">
        <f t="shared" si="1"/>
        <v>0.03511548543449231</v>
      </c>
      <c r="H31" s="12">
        <f t="shared" si="2"/>
        <v>710</v>
      </c>
      <c r="I31" s="13">
        <f t="shared" si="3"/>
        <v>0.012969694755493854</v>
      </c>
    </row>
    <row r="32" spans="1:9" ht="15">
      <c r="A32" s="75">
        <v>32</v>
      </c>
      <c r="B32" s="76" t="s">
        <v>211</v>
      </c>
      <c r="C32" s="10">
        <v>5922</v>
      </c>
      <c r="D32" s="10">
        <v>6153</v>
      </c>
      <c r="E32" s="10">
        <v>6187</v>
      </c>
      <c r="F32" s="18">
        <f t="shared" si="0"/>
        <v>0.0038189589988117836</v>
      </c>
      <c r="G32" s="18">
        <f t="shared" si="1"/>
        <v>0.0447483958122256</v>
      </c>
      <c r="H32" s="12">
        <f t="shared" si="2"/>
        <v>265</v>
      </c>
      <c r="I32" s="13">
        <f t="shared" si="3"/>
        <v>0.004840801563670241</v>
      </c>
    </row>
    <row r="33" spans="1:9" ht="15">
      <c r="A33" s="75">
        <v>33</v>
      </c>
      <c r="B33" s="76" t="s">
        <v>212</v>
      </c>
      <c r="C33" s="10">
        <v>19545</v>
      </c>
      <c r="D33" s="10">
        <v>18252</v>
      </c>
      <c r="E33" s="10">
        <v>18297</v>
      </c>
      <c r="F33" s="18">
        <f t="shared" si="0"/>
        <v>0.011293921577704737</v>
      </c>
      <c r="G33" s="18">
        <f t="shared" si="1"/>
        <v>-0.06385264773599386</v>
      </c>
      <c r="H33" s="12">
        <f t="shared" si="2"/>
        <v>-1248</v>
      </c>
      <c r="I33" s="13">
        <f t="shared" si="3"/>
        <v>-0.02279743528853004</v>
      </c>
    </row>
    <row r="34" spans="1:9" ht="15">
      <c r="A34" s="75">
        <v>35</v>
      </c>
      <c r="B34" s="76" t="s">
        <v>213</v>
      </c>
      <c r="C34" s="10">
        <v>36964</v>
      </c>
      <c r="D34" s="10">
        <v>35182</v>
      </c>
      <c r="E34" s="10">
        <v>35015</v>
      </c>
      <c r="F34" s="18">
        <f aca="true" t="shared" si="4" ref="F34:F65">E34/$E$90</f>
        <v>0.021613196919895685</v>
      </c>
      <c r="G34" s="18">
        <f aca="true" t="shared" si="5" ref="G34:G65">(E34-C34)/C34</f>
        <v>-0.052726977599826856</v>
      </c>
      <c r="H34" s="12">
        <f aca="true" t="shared" si="6" ref="H34:H65">E34-C34</f>
        <v>-1949</v>
      </c>
      <c r="I34" s="13">
        <f aca="true" t="shared" si="7" ref="I34:I65">H34/$H$90</f>
        <v>-0.035602725462616225</v>
      </c>
    </row>
    <row r="35" spans="1:9" ht="15">
      <c r="A35" s="75">
        <v>36</v>
      </c>
      <c r="B35" s="76" t="s">
        <v>214</v>
      </c>
      <c r="C35" s="10">
        <v>1206</v>
      </c>
      <c r="D35" s="10">
        <v>1133</v>
      </c>
      <c r="E35" s="10">
        <v>970</v>
      </c>
      <c r="F35" s="18">
        <f t="shared" si="4"/>
        <v>0.0005987377127602118</v>
      </c>
      <c r="G35" s="18">
        <f t="shared" si="5"/>
        <v>-0.1956882255389718</v>
      </c>
      <c r="H35" s="12">
        <f t="shared" si="6"/>
        <v>-236</v>
      </c>
      <c r="I35" s="13">
        <f t="shared" si="7"/>
        <v>-0.004311053468023309</v>
      </c>
    </row>
    <row r="36" spans="1:9" ht="15">
      <c r="A36" s="75">
        <v>37</v>
      </c>
      <c r="B36" s="76" t="s">
        <v>215</v>
      </c>
      <c r="C36" s="10">
        <v>314</v>
      </c>
      <c r="D36" s="10">
        <v>348</v>
      </c>
      <c r="E36" s="10">
        <v>299</v>
      </c>
      <c r="F36" s="18">
        <f t="shared" si="4"/>
        <v>0.0001845593568199003</v>
      </c>
      <c r="G36" s="18">
        <f t="shared" si="5"/>
        <v>-0.04777070063694268</v>
      </c>
      <c r="H36" s="12">
        <f t="shared" si="6"/>
        <v>-15</v>
      </c>
      <c r="I36" s="13">
        <f t="shared" si="7"/>
        <v>-0.0002740076356794476</v>
      </c>
    </row>
    <row r="37" spans="1:9" ht="15">
      <c r="A37" s="75">
        <v>38</v>
      </c>
      <c r="B37" s="76" t="s">
        <v>216</v>
      </c>
      <c r="C37" s="10">
        <v>3424</v>
      </c>
      <c r="D37" s="10">
        <v>3356</v>
      </c>
      <c r="E37" s="10">
        <v>2774</v>
      </c>
      <c r="F37" s="18">
        <f t="shared" si="4"/>
        <v>0.0017122664074194097</v>
      </c>
      <c r="G37" s="18">
        <f t="shared" si="5"/>
        <v>-0.18983644859813084</v>
      </c>
      <c r="H37" s="12">
        <f t="shared" si="6"/>
        <v>-650</v>
      </c>
      <c r="I37" s="13">
        <f t="shared" si="7"/>
        <v>-0.011873664212776063</v>
      </c>
    </row>
    <row r="38" spans="1:9" ht="15">
      <c r="A38" s="75">
        <v>39</v>
      </c>
      <c r="B38" s="76" t="s">
        <v>217</v>
      </c>
      <c r="C38" s="10">
        <v>182</v>
      </c>
      <c r="D38" s="10">
        <v>156</v>
      </c>
      <c r="E38" s="10">
        <v>142</v>
      </c>
      <c r="F38" s="18">
        <f t="shared" si="4"/>
        <v>8.765026310510316E-05</v>
      </c>
      <c r="G38" s="18">
        <f t="shared" si="5"/>
        <v>-0.21978021978021978</v>
      </c>
      <c r="H38" s="12">
        <f t="shared" si="6"/>
        <v>-40</v>
      </c>
      <c r="I38" s="13">
        <f t="shared" si="7"/>
        <v>-0.000730687028478527</v>
      </c>
    </row>
    <row r="39" spans="1:9" ht="15">
      <c r="A39" s="75">
        <v>41</v>
      </c>
      <c r="B39" s="76" t="s">
        <v>218</v>
      </c>
      <c r="C39" s="10">
        <v>115114</v>
      </c>
      <c r="D39" s="10">
        <v>110257</v>
      </c>
      <c r="E39" s="10">
        <v>109203</v>
      </c>
      <c r="F39" s="18">
        <f t="shared" si="4"/>
        <v>0.06740613860469423</v>
      </c>
      <c r="G39" s="18">
        <f t="shared" si="5"/>
        <v>-0.0513490974164741</v>
      </c>
      <c r="H39" s="12">
        <f t="shared" si="6"/>
        <v>-5911</v>
      </c>
      <c r="I39" s="13">
        <f t="shared" si="7"/>
        <v>-0.10797727563341432</v>
      </c>
    </row>
    <row r="40" spans="1:9" ht="15">
      <c r="A40" s="75">
        <v>42</v>
      </c>
      <c r="B40" s="76" t="s">
        <v>219</v>
      </c>
      <c r="C40" s="10">
        <v>12684</v>
      </c>
      <c r="D40" s="10">
        <v>12294</v>
      </c>
      <c r="E40" s="10">
        <v>11567</v>
      </c>
      <c r="F40" s="18">
        <f t="shared" si="4"/>
        <v>0.00713979291082203</v>
      </c>
      <c r="G40" s="18">
        <f t="shared" si="5"/>
        <v>-0.0880637023021129</v>
      </c>
      <c r="H40" s="12">
        <f t="shared" si="6"/>
        <v>-1117</v>
      </c>
      <c r="I40" s="13">
        <f t="shared" si="7"/>
        <v>-0.020404435270262866</v>
      </c>
    </row>
    <row r="41" spans="1:9" ht="15">
      <c r="A41" s="75">
        <v>43</v>
      </c>
      <c r="B41" s="76" t="s">
        <v>220</v>
      </c>
      <c r="C41" s="10">
        <v>54319</v>
      </c>
      <c r="D41" s="10">
        <v>53066</v>
      </c>
      <c r="E41" s="10">
        <v>52862</v>
      </c>
      <c r="F41" s="18">
        <f t="shared" si="4"/>
        <v>0.0326293535793096</v>
      </c>
      <c r="G41" s="18">
        <f t="shared" si="5"/>
        <v>-0.02682302693348552</v>
      </c>
      <c r="H41" s="12">
        <f t="shared" si="6"/>
        <v>-1457</v>
      </c>
      <c r="I41" s="13">
        <f t="shared" si="7"/>
        <v>-0.026615275012330342</v>
      </c>
    </row>
    <row r="42" spans="1:9" ht="15">
      <c r="A42" s="75">
        <v>45</v>
      </c>
      <c r="B42" s="76" t="s">
        <v>221</v>
      </c>
      <c r="C42" s="10">
        <v>35398</v>
      </c>
      <c r="D42" s="10">
        <v>39275</v>
      </c>
      <c r="E42" s="10">
        <v>39729</v>
      </c>
      <c r="F42" s="18">
        <f t="shared" si="4"/>
        <v>0.024522938752835517</v>
      </c>
      <c r="G42" s="18">
        <f t="shared" si="5"/>
        <v>0.12235154528504436</v>
      </c>
      <c r="H42" s="12">
        <f t="shared" si="6"/>
        <v>4331</v>
      </c>
      <c r="I42" s="13">
        <f t="shared" si="7"/>
        <v>0.0791151380085125</v>
      </c>
    </row>
    <row r="43" spans="1:9" ht="15">
      <c r="A43" s="75">
        <v>46</v>
      </c>
      <c r="B43" s="76" t="s">
        <v>222</v>
      </c>
      <c r="C43" s="10">
        <v>97846</v>
      </c>
      <c r="D43" s="10">
        <v>105438</v>
      </c>
      <c r="E43" s="10">
        <v>106707</v>
      </c>
      <c r="F43" s="18">
        <f t="shared" si="4"/>
        <v>0.06586546919124114</v>
      </c>
      <c r="G43" s="18">
        <f t="shared" si="5"/>
        <v>0.09056067698219651</v>
      </c>
      <c r="H43" s="12">
        <f t="shared" si="6"/>
        <v>8861</v>
      </c>
      <c r="I43" s="13">
        <f t="shared" si="7"/>
        <v>0.16186544398370567</v>
      </c>
    </row>
    <row r="44" spans="1:9" ht="15">
      <c r="A44" s="75">
        <v>47</v>
      </c>
      <c r="B44" s="76" t="s">
        <v>223</v>
      </c>
      <c r="C44" s="10">
        <v>270724</v>
      </c>
      <c r="D44" s="10">
        <v>277658</v>
      </c>
      <c r="E44" s="10">
        <v>280015</v>
      </c>
      <c r="F44" s="18">
        <f t="shared" si="4"/>
        <v>0.1728407635448976</v>
      </c>
      <c r="G44" s="18">
        <f t="shared" si="5"/>
        <v>0.034319085119900714</v>
      </c>
      <c r="H44" s="12">
        <f t="shared" si="6"/>
        <v>9291</v>
      </c>
      <c r="I44" s="13">
        <f t="shared" si="7"/>
        <v>0.16972032953984983</v>
      </c>
    </row>
    <row r="45" spans="1:9" ht="15">
      <c r="A45" s="75">
        <v>49</v>
      </c>
      <c r="B45" s="76" t="s">
        <v>224</v>
      </c>
      <c r="C45" s="10">
        <v>121646</v>
      </c>
      <c r="D45" s="10">
        <v>120713</v>
      </c>
      <c r="E45" s="10">
        <v>120756</v>
      </c>
      <c r="F45" s="18">
        <f t="shared" si="4"/>
        <v>0.07453728994028054</v>
      </c>
      <c r="G45" s="18">
        <f t="shared" si="5"/>
        <v>-0.0073163112638311165</v>
      </c>
      <c r="H45" s="12">
        <f t="shared" si="6"/>
        <v>-890</v>
      </c>
      <c r="I45" s="13">
        <f t="shared" si="7"/>
        <v>-0.016257786383647225</v>
      </c>
    </row>
    <row r="46" spans="1:9" ht="15">
      <c r="A46" s="75">
        <v>50</v>
      </c>
      <c r="B46" s="76" t="s">
        <v>225</v>
      </c>
      <c r="C46" s="10">
        <v>2607</v>
      </c>
      <c r="D46" s="10">
        <v>2462</v>
      </c>
      <c r="E46" s="10">
        <v>2602</v>
      </c>
      <c r="F46" s="18">
        <f t="shared" si="4"/>
        <v>0.0016060984830949185</v>
      </c>
      <c r="G46" s="18">
        <f t="shared" si="5"/>
        <v>-0.0019179133103183737</v>
      </c>
      <c r="H46" s="12">
        <f t="shared" si="6"/>
        <v>-5</v>
      </c>
      <c r="I46" s="13">
        <f t="shared" si="7"/>
        <v>-9.133587855981587E-05</v>
      </c>
    </row>
    <row r="47" spans="1:9" ht="15">
      <c r="A47" s="75">
        <v>51</v>
      </c>
      <c r="B47" s="76" t="s">
        <v>226</v>
      </c>
      <c r="C47" s="10">
        <v>238</v>
      </c>
      <c r="D47" s="10">
        <v>240</v>
      </c>
      <c r="E47" s="10">
        <v>240</v>
      </c>
      <c r="F47" s="18">
        <f t="shared" si="4"/>
        <v>0.00014814128975510393</v>
      </c>
      <c r="G47" s="18">
        <f t="shared" si="5"/>
        <v>0.008403361344537815</v>
      </c>
      <c r="H47" s="12">
        <f t="shared" si="6"/>
        <v>2</v>
      </c>
      <c r="I47" s="13">
        <f t="shared" si="7"/>
        <v>3.653435142392635E-05</v>
      </c>
    </row>
    <row r="48" spans="1:9" ht="15">
      <c r="A48" s="75">
        <v>52</v>
      </c>
      <c r="B48" s="76" t="s">
        <v>227</v>
      </c>
      <c r="C48" s="10">
        <v>17151</v>
      </c>
      <c r="D48" s="10">
        <v>17511</v>
      </c>
      <c r="E48" s="10">
        <v>17589</v>
      </c>
      <c r="F48" s="18">
        <f t="shared" si="4"/>
        <v>0.01085690477292718</v>
      </c>
      <c r="G48" s="18">
        <f t="shared" si="5"/>
        <v>0.02553786951198181</v>
      </c>
      <c r="H48" s="12">
        <f t="shared" si="6"/>
        <v>438</v>
      </c>
      <c r="I48" s="13">
        <f t="shared" si="7"/>
        <v>0.00800102296183987</v>
      </c>
    </row>
    <row r="49" spans="1:9" ht="15">
      <c r="A49" s="75">
        <v>53</v>
      </c>
      <c r="B49" s="76" t="s">
        <v>228</v>
      </c>
      <c r="C49" s="10">
        <v>2009</v>
      </c>
      <c r="D49" s="10">
        <v>2292</v>
      </c>
      <c r="E49" s="10">
        <v>2319</v>
      </c>
      <c r="F49" s="18">
        <f t="shared" si="4"/>
        <v>0.0014314152122586916</v>
      </c>
      <c r="G49" s="18">
        <f t="shared" si="5"/>
        <v>0.15430562468889994</v>
      </c>
      <c r="H49" s="12">
        <f t="shared" si="6"/>
        <v>310</v>
      </c>
      <c r="I49" s="13">
        <f t="shared" si="7"/>
        <v>0.0056628244707085836</v>
      </c>
    </row>
    <row r="50" spans="1:9" ht="15">
      <c r="A50" s="75">
        <v>55</v>
      </c>
      <c r="B50" s="76" t="s">
        <v>229</v>
      </c>
      <c r="C50" s="10">
        <v>14452</v>
      </c>
      <c r="D50" s="10">
        <v>15544</v>
      </c>
      <c r="E50" s="10">
        <v>15901</v>
      </c>
      <c r="F50" s="18">
        <f t="shared" si="4"/>
        <v>0.009814977701649614</v>
      </c>
      <c r="G50" s="18">
        <f t="shared" si="5"/>
        <v>0.10026293938555217</v>
      </c>
      <c r="H50" s="12">
        <f t="shared" si="6"/>
        <v>1449</v>
      </c>
      <c r="I50" s="13">
        <f t="shared" si="7"/>
        <v>0.02646913760663464</v>
      </c>
    </row>
    <row r="51" spans="1:9" ht="15">
      <c r="A51" s="75">
        <v>56</v>
      </c>
      <c r="B51" s="76" t="s">
        <v>230</v>
      </c>
      <c r="C51" s="10">
        <v>84173</v>
      </c>
      <c r="D51" s="10">
        <v>91052</v>
      </c>
      <c r="E51" s="10">
        <v>91900</v>
      </c>
      <c r="F51" s="18">
        <f t="shared" si="4"/>
        <v>0.05672576886872521</v>
      </c>
      <c r="G51" s="18">
        <f t="shared" si="5"/>
        <v>0.0917990329440557</v>
      </c>
      <c r="H51" s="12">
        <f t="shared" si="6"/>
        <v>7727</v>
      </c>
      <c r="I51" s="13">
        <f t="shared" si="7"/>
        <v>0.14115046672633944</v>
      </c>
    </row>
    <row r="52" spans="1:9" ht="15">
      <c r="A52" s="75">
        <v>58</v>
      </c>
      <c r="B52" s="76" t="s">
        <v>231</v>
      </c>
      <c r="C52" s="10">
        <v>1803</v>
      </c>
      <c r="D52" s="10">
        <v>1998</v>
      </c>
      <c r="E52" s="10">
        <v>2001</v>
      </c>
      <c r="F52" s="18">
        <f t="shared" si="4"/>
        <v>0.001235128003333179</v>
      </c>
      <c r="G52" s="18">
        <f t="shared" si="5"/>
        <v>0.10981697171381032</v>
      </c>
      <c r="H52" s="12">
        <f t="shared" si="6"/>
        <v>198</v>
      </c>
      <c r="I52" s="13">
        <f t="shared" si="7"/>
        <v>0.003616900790968708</v>
      </c>
    </row>
    <row r="53" spans="1:9" ht="15">
      <c r="A53" s="75">
        <v>59</v>
      </c>
      <c r="B53" s="76" t="s">
        <v>232</v>
      </c>
      <c r="C53" s="10">
        <v>1800</v>
      </c>
      <c r="D53" s="10">
        <v>1833</v>
      </c>
      <c r="E53" s="10">
        <v>1858</v>
      </c>
      <c r="F53" s="18">
        <f t="shared" si="4"/>
        <v>0.0011468604848540963</v>
      </c>
      <c r="G53" s="18">
        <f t="shared" si="5"/>
        <v>0.03222222222222222</v>
      </c>
      <c r="H53" s="12">
        <f t="shared" si="6"/>
        <v>58</v>
      </c>
      <c r="I53" s="13">
        <f t="shared" si="7"/>
        <v>0.001059496191293864</v>
      </c>
    </row>
    <row r="54" spans="1:9" ht="15">
      <c r="A54" s="75">
        <v>60</v>
      </c>
      <c r="B54" s="76" t="s">
        <v>233</v>
      </c>
      <c r="C54" s="10">
        <v>687</v>
      </c>
      <c r="D54" s="10">
        <v>732</v>
      </c>
      <c r="E54" s="10">
        <v>731</v>
      </c>
      <c r="F54" s="18">
        <f t="shared" si="4"/>
        <v>0.0004512136783790874</v>
      </c>
      <c r="G54" s="18">
        <f t="shared" si="5"/>
        <v>0.06404657933042213</v>
      </c>
      <c r="H54" s="12">
        <f t="shared" si="6"/>
        <v>44</v>
      </c>
      <c r="I54" s="13">
        <f t="shared" si="7"/>
        <v>0.0008037557313263796</v>
      </c>
    </row>
    <row r="55" spans="1:9" ht="15">
      <c r="A55" s="75">
        <v>61</v>
      </c>
      <c r="B55" s="76" t="s">
        <v>234</v>
      </c>
      <c r="C55" s="10">
        <v>3124</v>
      </c>
      <c r="D55" s="10">
        <v>3183</v>
      </c>
      <c r="E55" s="10">
        <v>3201</v>
      </c>
      <c r="F55" s="18">
        <f t="shared" si="4"/>
        <v>0.0019758344521086987</v>
      </c>
      <c r="G55" s="18">
        <f t="shared" si="5"/>
        <v>0.02464788732394366</v>
      </c>
      <c r="H55" s="12">
        <f t="shared" si="6"/>
        <v>77</v>
      </c>
      <c r="I55" s="13">
        <f t="shared" si="7"/>
        <v>0.0014065725298211644</v>
      </c>
    </row>
    <row r="56" spans="1:9" ht="15">
      <c r="A56" s="75">
        <v>62</v>
      </c>
      <c r="B56" s="76" t="s">
        <v>235</v>
      </c>
      <c r="C56" s="10">
        <v>5573</v>
      </c>
      <c r="D56" s="10">
        <v>6042</v>
      </c>
      <c r="E56" s="10">
        <v>6090</v>
      </c>
      <c r="F56" s="18">
        <f t="shared" si="4"/>
        <v>0.003759085227535762</v>
      </c>
      <c r="G56" s="18">
        <f t="shared" si="5"/>
        <v>0.09276870626233627</v>
      </c>
      <c r="H56" s="12">
        <f t="shared" si="6"/>
        <v>517</v>
      </c>
      <c r="I56" s="13">
        <f t="shared" si="7"/>
        <v>0.00944412984308496</v>
      </c>
    </row>
    <row r="57" spans="1:9" ht="15">
      <c r="A57" s="75">
        <v>63</v>
      </c>
      <c r="B57" s="76" t="s">
        <v>236</v>
      </c>
      <c r="C57" s="10">
        <v>2082</v>
      </c>
      <c r="D57" s="10">
        <v>1839</v>
      </c>
      <c r="E57" s="10">
        <v>1796</v>
      </c>
      <c r="F57" s="18">
        <f t="shared" si="4"/>
        <v>0.0011085906516673611</v>
      </c>
      <c r="G57" s="18">
        <f t="shared" si="5"/>
        <v>-0.1373679154658982</v>
      </c>
      <c r="H57" s="12">
        <f t="shared" si="6"/>
        <v>-286</v>
      </c>
      <c r="I57" s="13">
        <f t="shared" si="7"/>
        <v>-0.005224412253621468</v>
      </c>
    </row>
    <row r="58" spans="1:9" ht="15">
      <c r="A58" s="75">
        <v>64</v>
      </c>
      <c r="B58" s="76" t="s">
        <v>237</v>
      </c>
      <c r="C58" s="10">
        <v>7308</v>
      </c>
      <c r="D58" s="10">
        <v>7769</v>
      </c>
      <c r="E58" s="10">
        <v>7826</v>
      </c>
      <c r="F58" s="18">
        <f t="shared" si="4"/>
        <v>0.004830640556764347</v>
      </c>
      <c r="G58" s="18">
        <f t="shared" si="5"/>
        <v>0.07088122605363985</v>
      </c>
      <c r="H58" s="12">
        <f t="shared" si="6"/>
        <v>518</v>
      </c>
      <c r="I58" s="13">
        <f t="shared" si="7"/>
        <v>0.009462397018796923</v>
      </c>
    </row>
    <row r="59" spans="1:9" ht="15">
      <c r="A59" s="75">
        <v>65</v>
      </c>
      <c r="B59" s="76" t="s">
        <v>238</v>
      </c>
      <c r="C59" s="10">
        <v>4358</v>
      </c>
      <c r="D59" s="10">
        <v>4367</v>
      </c>
      <c r="E59" s="10">
        <v>4387</v>
      </c>
      <c r="F59" s="18">
        <f t="shared" si="4"/>
        <v>0.002707899325648504</v>
      </c>
      <c r="G59" s="18">
        <f t="shared" si="5"/>
        <v>0.006654428636989445</v>
      </c>
      <c r="H59" s="12">
        <f t="shared" si="6"/>
        <v>29</v>
      </c>
      <c r="I59" s="13">
        <f t="shared" si="7"/>
        <v>0.000529748095646932</v>
      </c>
    </row>
    <row r="60" spans="1:9" ht="15">
      <c r="A60" s="75">
        <v>66</v>
      </c>
      <c r="B60" s="76" t="s">
        <v>239</v>
      </c>
      <c r="C60" s="10">
        <v>9514</v>
      </c>
      <c r="D60" s="10">
        <v>10218</v>
      </c>
      <c r="E60" s="10">
        <v>10292</v>
      </c>
      <c r="F60" s="18">
        <f t="shared" si="4"/>
        <v>0.00635279230899804</v>
      </c>
      <c r="G60" s="18">
        <f t="shared" si="5"/>
        <v>0.08177422745427791</v>
      </c>
      <c r="H60" s="12">
        <f t="shared" si="6"/>
        <v>778</v>
      </c>
      <c r="I60" s="13">
        <f t="shared" si="7"/>
        <v>0.01421186270390735</v>
      </c>
    </row>
    <row r="61" spans="1:9" ht="15">
      <c r="A61" s="75">
        <v>68</v>
      </c>
      <c r="B61" s="76" t="s">
        <v>240</v>
      </c>
      <c r="C61" s="10">
        <v>9482</v>
      </c>
      <c r="D61" s="10">
        <v>11438</v>
      </c>
      <c r="E61" s="10">
        <v>11823</v>
      </c>
      <c r="F61" s="18">
        <f t="shared" si="4"/>
        <v>0.007297810286560807</v>
      </c>
      <c r="G61" s="18">
        <f t="shared" si="5"/>
        <v>0.24688884201645223</v>
      </c>
      <c r="H61" s="12">
        <f t="shared" si="6"/>
        <v>2341</v>
      </c>
      <c r="I61" s="13">
        <f t="shared" si="7"/>
        <v>0.042763458341705786</v>
      </c>
    </row>
    <row r="62" spans="1:9" ht="15">
      <c r="A62" s="75">
        <v>69</v>
      </c>
      <c r="B62" s="76" t="s">
        <v>241</v>
      </c>
      <c r="C62" s="10">
        <v>40639</v>
      </c>
      <c r="D62" s="10">
        <v>42120</v>
      </c>
      <c r="E62" s="10">
        <v>42377</v>
      </c>
      <c r="F62" s="18">
        <f t="shared" si="4"/>
        <v>0.026157430983133497</v>
      </c>
      <c r="G62" s="18">
        <f t="shared" si="5"/>
        <v>0.04276680036418219</v>
      </c>
      <c r="H62" s="12">
        <f t="shared" si="6"/>
        <v>1738</v>
      </c>
      <c r="I62" s="13">
        <f t="shared" si="7"/>
        <v>0.031748351387391995</v>
      </c>
    </row>
    <row r="63" spans="1:9" ht="15">
      <c r="A63" s="75">
        <v>70</v>
      </c>
      <c r="B63" s="76" t="s">
        <v>242</v>
      </c>
      <c r="C63" s="10">
        <v>23975</v>
      </c>
      <c r="D63" s="10">
        <v>23096</v>
      </c>
      <c r="E63" s="10">
        <v>22929</v>
      </c>
      <c r="F63" s="18">
        <f t="shared" si="4"/>
        <v>0.014153048469978242</v>
      </c>
      <c r="G63" s="18">
        <f t="shared" si="5"/>
        <v>-0.043628779979144945</v>
      </c>
      <c r="H63" s="12">
        <f t="shared" si="6"/>
        <v>-1046</v>
      </c>
      <c r="I63" s="13">
        <f t="shared" si="7"/>
        <v>-0.01910746579471348</v>
      </c>
    </row>
    <row r="64" spans="1:9" ht="15">
      <c r="A64" s="75">
        <v>71</v>
      </c>
      <c r="B64" s="76" t="s">
        <v>243</v>
      </c>
      <c r="C64" s="10">
        <v>18037</v>
      </c>
      <c r="D64" s="10">
        <v>19347</v>
      </c>
      <c r="E64" s="10">
        <v>19547</v>
      </c>
      <c r="F64" s="18">
        <f t="shared" si="4"/>
        <v>0.012065490795179235</v>
      </c>
      <c r="G64" s="18">
        <f t="shared" si="5"/>
        <v>0.08371680434662084</v>
      </c>
      <c r="H64" s="12">
        <f t="shared" si="6"/>
        <v>1510</v>
      </c>
      <c r="I64" s="13">
        <f t="shared" si="7"/>
        <v>0.027583435325064392</v>
      </c>
    </row>
    <row r="65" spans="1:9" ht="15">
      <c r="A65" s="75">
        <v>72</v>
      </c>
      <c r="B65" s="76" t="s">
        <v>244</v>
      </c>
      <c r="C65" s="10">
        <v>650</v>
      </c>
      <c r="D65" s="10">
        <v>688</v>
      </c>
      <c r="E65" s="10">
        <v>712</v>
      </c>
      <c r="F65" s="18">
        <f t="shared" si="4"/>
        <v>0.00043948582627347497</v>
      </c>
      <c r="G65" s="18">
        <f t="shared" si="5"/>
        <v>0.09538461538461539</v>
      </c>
      <c r="H65" s="12">
        <f t="shared" si="6"/>
        <v>62</v>
      </c>
      <c r="I65" s="13">
        <f t="shared" si="7"/>
        <v>0.0011325648941417168</v>
      </c>
    </row>
    <row r="66" spans="1:9" ht="15">
      <c r="A66" s="75">
        <v>73</v>
      </c>
      <c r="B66" s="76" t="s">
        <v>245</v>
      </c>
      <c r="C66" s="10">
        <v>6153</v>
      </c>
      <c r="D66" s="10">
        <v>6562</v>
      </c>
      <c r="E66" s="10">
        <v>6653</v>
      </c>
      <c r="F66" s="18">
        <f aca="true" t="shared" si="8" ref="F66:F89">E66/$E$90</f>
        <v>0.004106600003086277</v>
      </c>
      <c r="G66" s="18">
        <f aca="true" t="shared" si="9" ref="G66:G89">(E66-C66)/C66</f>
        <v>0.08126117341134406</v>
      </c>
      <c r="H66" s="12">
        <f aca="true" t="shared" si="10" ref="H66:H89">E66-C66</f>
        <v>500</v>
      </c>
      <c r="I66" s="13">
        <f aca="true" t="shared" si="11" ref="I66:I89">H66/$H$90</f>
        <v>0.009133587855981586</v>
      </c>
    </row>
    <row r="67" spans="1:9" ht="15">
      <c r="A67" s="75">
        <v>74</v>
      </c>
      <c r="B67" s="76" t="s">
        <v>246</v>
      </c>
      <c r="C67" s="10">
        <v>4698</v>
      </c>
      <c r="D67" s="10">
        <v>5444</v>
      </c>
      <c r="E67" s="10">
        <v>5625</v>
      </c>
      <c r="F67" s="18">
        <f t="shared" si="8"/>
        <v>0.0034720614786352484</v>
      </c>
      <c r="G67" s="18">
        <f t="shared" si="9"/>
        <v>0.19731800766283525</v>
      </c>
      <c r="H67" s="12">
        <f t="shared" si="10"/>
        <v>927</v>
      </c>
      <c r="I67" s="13">
        <f t="shared" si="11"/>
        <v>0.01693367188498986</v>
      </c>
    </row>
    <row r="68" spans="1:9" ht="15">
      <c r="A68" s="75">
        <v>75</v>
      </c>
      <c r="B68" s="76" t="s">
        <v>247</v>
      </c>
      <c r="C68" s="10">
        <v>2069</v>
      </c>
      <c r="D68" s="10">
        <v>1915</v>
      </c>
      <c r="E68" s="10">
        <v>1931</v>
      </c>
      <c r="F68" s="18">
        <f t="shared" si="8"/>
        <v>0.0011919201271546071</v>
      </c>
      <c r="G68" s="18">
        <f t="shared" si="9"/>
        <v>-0.0666988883518608</v>
      </c>
      <c r="H68" s="12">
        <f t="shared" si="10"/>
        <v>-138</v>
      </c>
      <c r="I68" s="13">
        <f t="shared" si="11"/>
        <v>-0.002520870248250918</v>
      </c>
    </row>
    <row r="69" spans="1:9" ht="15">
      <c r="A69" s="75">
        <v>77</v>
      </c>
      <c r="B69" s="76" t="s">
        <v>248</v>
      </c>
      <c r="C69" s="10">
        <v>5595</v>
      </c>
      <c r="D69" s="10">
        <v>5602</v>
      </c>
      <c r="E69" s="10">
        <v>5574</v>
      </c>
      <c r="F69" s="18">
        <f t="shared" si="8"/>
        <v>0.0034405814545622887</v>
      </c>
      <c r="G69" s="18">
        <f t="shared" si="9"/>
        <v>-0.0037533512064343165</v>
      </c>
      <c r="H69" s="12">
        <f t="shared" si="10"/>
        <v>-21</v>
      </c>
      <c r="I69" s="13">
        <f t="shared" si="11"/>
        <v>-0.0003836106899512266</v>
      </c>
    </row>
    <row r="70" spans="1:9" ht="15">
      <c r="A70" s="75">
        <v>78</v>
      </c>
      <c r="B70" s="76" t="s">
        <v>249</v>
      </c>
      <c r="C70" s="10">
        <v>441</v>
      </c>
      <c r="D70" s="10">
        <v>631</v>
      </c>
      <c r="E70" s="10">
        <v>645</v>
      </c>
      <c r="F70" s="18">
        <f t="shared" si="8"/>
        <v>0.0003981297162168418</v>
      </c>
      <c r="G70" s="18">
        <f t="shared" si="9"/>
        <v>0.46258503401360546</v>
      </c>
      <c r="H70" s="12">
        <f t="shared" si="10"/>
        <v>204</v>
      </c>
      <c r="I70" s="13">
        <f t="shared" si="11"/>
        <v>0.0037265038452404873</v>
      </c>
    </row>
    <row r="71" spans="1:9" ht="15">
      <c r="A71" s="75">
        <v>79</v>
      </c>
      <c r="B71" s="76" t="s">
        <v>250</v>
      </c>
      <c r="C71" s="10">
        <v>7076</v>
      </c>
      <c r="D71" s="10">
        <v>7246</v>
      </c>
      <c r="E71" s="10">
        <v>7377</v>
      </c>
      <c r="F71" s="18">
        <f t="shared" si="8"/>
        <v>0.004553492893847507</v>
      </c>
      <c r="G71" s="18">
        <f t="shared" si="9"/>
        <v>0.04253815715093273</v>
      </c>
      <c r="H71" s="12">
        <f t="shared" si="10"/>
        <v>301</v>
      </c>
      <c r="I71" s="13">
        <f t="shared" si="11"/>
        <v>0.005498419889300915</v>
      </c>
    </row>
    <row r="72" spans="1:9" ht="15">
      <c r="A72" s="75">
        <v>80</v>
      </c>
      <c r="B72" s="76" t="s">
        <v>251</v>
      </c>
      <c r="C72" s="10">
        <v>18057</v>
      </c>
      <c r="D72" s="10">
        <v>19053</v>
      </c>
      <c r="E72" s="10">
        <v>18953</v>
      </c>
      <c r="F72" s="18">
        <f t="shared" si="8"/>
        <v>0.011698841103035353</v>
      </c>
      <c r="G72" s="18">
        <f t="shared" si="9"/>
        <v>0.04962064573295675</v>
      </c>
      <c r="H72" s="12">
        <f t="shared" si="10"/>
        <v>896</v>
      </c>
      <c r="I72" s="13">
        <f t="shared" si="11"/>
        <v>0.016367389437919003</v>
      </c>
    </row>
    <row r="73" spans="1:9" ht="15">
      <c r="A73" s="75">
        <v>81</v>
      </c>
      <c r="B73" s="76" t="s">
        <v>252</v>
      </c>
      <c r="C73" s="10">
        <v>46408</v>
      </c>
      <c r="D73" s="10">
        <v>55796</v>
      </c>
      <c r="E73" s="10">
        <v>56699</v>
      </c>
      <c r="F73" s="18">
        <f t="shared" si="8"/>
        <v>0.034997762449269325</v>
      </c>
      <c r="G73" s="18">
        <f t="shared" si="9"/>
        <v>0.22175056024823306</v>
      </c>
      <c r="H73" s="12">
        <f t="shared" si="10"/>
        <v>10291</v>
      </c>
      <c r="I73" s="13">
        <f t="shared" si="11"/>
        <v>0.18798750525181301</v>
      </c>
    </row>
    <row r="74" spans="1:9" ht="15">
      <c r="A74" s="75">
        <v>82</v>
      </c>
      <c r="B74" s="76" t="s">
        <v>253</v>
      </c>
      <c r="C74" s="10">
        <v>44150</v>
      </c>
      <c r="D74" s="10">
        <v>48859</v>
      </c>
      <c r="E74" s="10">
        <v>49127</v>
      </c>
      <c r="F74" s="18">
        <f t="shared" si="8"/>
        <v>0.030323904757495794</v>
      </c>
      <c r="G74" s="18">
        <f t="shared" si="9"/>
        <v>0.11272933182332956</v>
      </c>
      <c r="H74" s="12">
        <f t="shared" si="10"/>
        <v>4977</v>
      </c>
      <c r="I74" s="13">
        <f t="shared" si="11"/>
        <v>0.09091573351844072</v>
      </c>
    </row>
    <row r="75" spans="1:9" ht="15">
      <c r="A75" s="75">
        <v>84</v>
      </c>
      <c r="B75" s="76" t="s">
        <v>254</v>
      </c>
      <c r="C75" s="10">
        <v>501</v>
      </c>
      <c r="D75" s="10">
        <v>489</v>
      </c>
      <c r="E75" s="10">
        <v>519</v>
      </c>
      <c r="F75" s="18">
        <f t="shared" si="8"/>
        <v>0.0003203555390954122</v>
      </c>
      <c r="G75" s="18">
        <f t="shared" si="9"/>
        <v>0.03592814371257485</v>
      </c>
      <c r="H75" s="12">
        <f t="shared" si="10"/>
        <v>18</v>
      </c>
      <c r="I75" s="13">
        <f t="shared" si="11"/>
        <v>0.0003288091628153371</v>
      </c>
    </row>
    <row r="76" spans="1:9" ht="15">
      <c r="A76" s="75">
        <v>85</v>
      </c>
      <c r="B76" s="76" t="s">
        <v>255</v>
      </c>
      <c r="C76" s="10">
        <v>27648</v>
      </c>
      <c r="D76" s="10">
        <v>28911</v>
      </c>
      <c r="E76" s="10">
        <v>29152</v>
      </c>
      <c r="F76" s="18">
        <f t="shared" si="8"/>
        <v>0.01799422866225329</v>
      </c>
      <c r="G76" s="18">
        <f t="shared" si="9"/>
        <v>0.05439814814814815</v>
      </c>
      <c r="H76" s="12">
        <f t="shared" si="10"/>
        <v>1504</v>
      </c>
      <c r="I76" s="13">
        <f t="shared" si="11"/>
        <v>0.027473832270792614</v>
      </c>
    </row>
    <row r="77" spans="1:9" ht="15">
      <c r="A77" s="75">
        <v>86</v>
      </c>
      <c r="B77" s="76" t="s">
        <v>256</v>
      </c>
      <c r="C77" s="10">
        <v>20082</v>
      </c>
      <c r="D77" s="10">
        <v>20095</v>
      </c>
      <c r="E77" s="10">
        <v>20225</v>
      </c>
      <c r="F77" s="18">
        <f t="shared" si="8"/>
        <v>0.012483989938737405</v>
      </c>
      <c r="G77" s="18">
        <f t="shared" si="9"/>
        <v>0.0071208047007270195</v>
      </c>
      <c r="H77" s="12">
        <f t="shared" si="10"/>
        <v>143</v>
      </c>
      <c r="I77" s="13">
        <f t="shared" si="11"/>
        <v>0.002612206126810734</v>
      </c>
    </row>
    <row r="78" spans="1:9" ht="15">
      <c r="A78" s="75">
        <v>87</v>
      </c>
      <c r="B78" s="76" t="s">
        <v>257</v>
      </c>
      <c r="C78" s="10">
        <v>1544</v>
      </c>
      <c r="D78" s="10">
        <v>1494</v>
      </c>
      <c r="E78" s="10">
        <v>1508</v>
      </c>
      <c r="F78" s="18">
        <f t="shared" si="8"/>
        <v>0.0009308211039612364</v>
      </c>
      <c r="G78" s="18">
        <f t="shared" si="9"/>
        <v>-0.023316062176165803</v>
      </c>
      <c r="H78" s="12">
        <f t="shared" si="10"/>
        <v>-36</v>
      </c>
      <c r="I78" s="13">
        <f t="shared" si="11"/>
        <v>-0.0006576183256306742</v>
      </c>
    </row>
    <row r="79" spans="1:9" ht="15">
      <c r="A79" s="75">
        <v>88</v>
      </c>
      <c r="B79" s="76" t="s">
        <v>258</v>
      </c>
      <c r="C79" s="10">
        <v>3444</v>
      </c>
      <c r="D79" s="10">
        <v>3722</v>
      </c>
      <c r="E79" s="10">
        <v>3750</v>
      </c>
      <c r="F79" s="18">
        <f t="shared" si="8"/>
        <v>0.002314707652423499</v>
      </c>
      <c r="G79" s="18">
        <f t="shared" si="9"/>
        <v>0.08885017421602788</v>
      </c>
      <c r="H79" s="12">
        <f t="shared" si="10"/>
        <v>306</v>
      </c>
      <c r="I79" s="13">
        <f t="shared" si="11"/>
        <v>0.005589755767860731</v>
      </c>
    </row>
    <row r="80" spans="1:10" ht="15">
      <c r="A80" s="75">
        <v>90</v>
      </c>
      <c r="B80" s="76" t="s">
        <v>259</v>
      </c>
      <c r="C80" s="10">
        <v>1210</v>
      </c>
      <c r="D80" s="10">
        <v>1261</v>
      </c>
      <c r="E80" s="10">
        <v>1297</v>
      </c>
      <c r="F80" s="18">
        <f t="shared" si="8"/>
        <v>0.0008005802200515409</v>
      </c>
      <c r="G80" s="18">
        <f t="shared" si="9"/>
        <v>0.07190082644628099</v>
      </c>
      <c r="H80" s="12">
        <f t="shared" si="10"/>
        <v>87</v>
      </c>
      <c r="I80" s="13">
        <f t="shared" si="11"/>
        <v>0.001589244286940796</v>
      </c>
      <c r="J80" s="31"/>
    </row>
    <row r="81" spans="1:9" ht="15">
      <c r="A81" s="75">
        <v>91</v>
      </c>
      <c r="B81" s="76" t="s">
        <v>260</v>
      </c>
      <c r="C81" s="10">
        <v>209</v>
      </c>
      <c r="D81" s="10">
        <v>265</v>
      </c>
      <c r="E81" s="10">
        <v>281</v>
      </c>
      <c r="F81" s="18">
        <f t="shared" si="8"/>
        <v>0.0001734487600882675</v>
      </c>
      <c r="G81" s="18">
        <f t="shared" si="9"/>
        <v>0.3444976076555024</v>
      </c>
      <c r="H81" s="12">
        <f t="shared" si="10"/>
        <v>72</v>
      </c>
      <c r="I81" s="13">
        <f t="shared" si="11"/>
        <v>0.0013152366512613485</v>
      </c>
    </row>
    <row r="82" spans="1:9" ht="15">
      <c r="A82" s="75">
        <v>92</v>
      </c>
      <c r="B82" s="76" t="s">
        <v>261</v>
      </c>
      <c r="C82" s="10">
        <v>4720</v>
      </c>
      <c r="D82" s="10">
        <v>4402</v>
      </c>
      <c r="E82" s="10">
        <v>4417</v>
      </c>
      <c r="F82" s="18">
        <f t="shared" si="8"/>
        <v>0.002726416986867892</v>
      </c>
      <c r="G82" s="18">
        <f t="shared" si="9"/>
        <v>-0.06419491525423729</v>
      </c>
      <c r="H82" s="12">
        <f t="shared" si="10"/>
        <v>-303</v>
      </c>
      <c r="I82" s="13">
        <f t="shared" si="11"/>
        <v>-0.005534954240724842</v>
      </c>
    </row>
    <row r="83" spans="1:9" ht="15">
      <c r="A83" s="75">
        <v>93</v>
      </c>
      <c r="B83" s="76" t="s">
        <v>262</v>
      </c>
      <c r="C83" s="10">
        <v>8618</v>
      </c>
      <c r="D83" s="10">
        <v>8820</v>
      </c>
      <c r="E83" s="10">
        <v>9039</v>
      </c>
      <c r="F83" s="18">
        <f t="shared" si="8"/>
        <v>0.005579371325401602</v>
      </c>
      <c r="G83" s="18">
        <f t="shared" si="9"/>
        <v>0.04885124158737526</v>
      </c>
      <c r="H83" s="12">
        <f t="shared" si="10"/>
        <v>421</v>
      </c>
      <c r="I83" s="13">
        <f t="shared" si="11"/>
        <v>0.007690480974736496</v>
      </c>
    </row>
    <row r="84" spans="1:9" ht="15">
      <c r="A84" s="75">
        <v>94</v>
      </c>
      <c r="B84" s="76" t="s">
        <v>263</v>
      </c>
      <c r="C84" s="10">
        <v>9157</v>
      </c>
      <c r="D84" s="10">
        <v>9453</v>
      </c>
      <c r="E84" s="10">
        <v>9437</v>
      </c>
      <c r="F84" s="18">
        <f t="shared" si="8"/>
        <v>0.005825038964245482</v>
      </c>
      <c r="G84" s="18">
        <f t="shared" si="9"/>
        <v>0.03057770012012668</v>
      </c>
      <c r="H84" s="12">
        <f t="shared" si="10"/>
        <v>280</v>
      </c>
      <c r="I84" s="13">
        <f t="shared" si="11"/>
        <v>0.005114809199349688</v>
      </c>
    </row>
    <row r="85" spans="1:9" ht="15">
      <c r="A85" s="75">
        <v>95</v>
      </c>
      <c r="B85" s="76" t="s">
        <v>264</v>
      </c>
      <c r="C85" s="10">
        <v>11536</v>
      </c>
      <c r="D85" s="10">
        <v>11403</v>
      </c>
      <c r="E85" s="10">
        <v>11386</v>
      </c>
      <c r="F85" s="18">
        <f t="shared" si="8"/>
        <v>0.007028069688131722</v>
      </c>
      <c r="G85" s="18">
        <f t="shared" si="9"/>
        <v>-0.013002773925104022</v>
      </c>
      <c r="H85" s="12">
        <f t="shared" si="10"/>
        <v>-150</v>
      </c>
      <c r="I85" s="13">
        <f t="shared" si="11"/>
        <v>-0.002740076356794476</v>
      </c>
    </row>
    <row r="86" spans="1:9" ht="15">
      <c r="A86" s="75">
        <v>96</v>
      </c>
      <c r="B86" s="76" t="s">
        <v>265</v>
      </c>
      <c r="C86" s="10">
        <v>39079</v>
      </c>
      <c r="D86" s="10">
        <v>35869</v>
      </c>
      <c r="E86" s="10">
        <v>35934</v>
      </c>
      <c r="F86" s="18">
        <f t="shared" si="8"/>
        <v>0.022180454608582936</v>
      </c>
      <c r="G86" s="18">
        <f t="shared" si="9"/>
        <v>-0.08047800609022748</v>
      </c>
      <c r="H86" s="12">
        <f t="shared" si="10"/>
        <v>-3145</v>
      </c>
      <c r="I86" s="13">
        <f t="shared" si="11"/>
        <v>-0.05745026761412418</v>
      </c>
    </row>
    <row r="87" spans="1:9" ht="15">
      <c r="A87" s="75">
        <v>97</v>
      </c>
      <c r="B87" s="76" t="s">
        <v>266</v>
      </c>
      <c r="C87" s="10">
        <v>12489</v>
      </c>
      <c r="D87" s="10">
        <v>22097</v>
      </c>
      <c r="E87" s="10">
        <v>23455</v>
      </c>
      <c r="F87" s="18">
        <f t="shared" si="8"/>
        <v>0.01447772479669151</v>
      </c>
      <c r="G87" s="18">
        <f t="shared" si="9"/>
        <v>0.8780526863640004</v>
      </c>
      <c r="H87" s="12">
        <f t="shared" si="10"/>
        <v>10966</v>
      </c>
      <c r="I87" s="13">
        <f t="shared" si="11"/>
        <v>0.20031784885738815</v>
      </c>
    </row>
    <row r="88" spans="1:9" ht="15">
      <c r="A88" s="75">
        <v>98</v>
      </c>
      <c r="B88" s="76" t="s">
        <v>267</v>
      </c>
      <c r="C88" s="10">
        <v>463</v>
      </c>
      <c r="D88" s="10">
        <v>528</v>
      </c>
      <c r="E88" s="10">
        <v>532</v>
      </c>
      <c r="F88" s="18">
        <f t="shared" si="8"/>
        <v>0.00032837985895714706</v>
      </c>
      <c r="G88" s="18">
        <f t="shared" si="9"/>
        <v>0.1490280777537797</v>
      </c>
      <c r="H88" s="12">
        <f t="shared" si="10"/>
        <v>69</v>
      </c>
      <c r="I88" s="13">
        <f t="shared" si="11"/>
        <v>0.001260435124125459</v>
      </c>
    </row>
    <row r="89" spans="1:9" ht="15.75" thickBot="1">
      <c r="A89" s="77">
        <v>99</v>
      </c>
      <c r="B89" s="78" t="s">
        <v>268</v>
      </c>
      <c r="C89" s="11">
        <v>512</v>
      </c>
      <c r="D89" s="11">
        <v>508</v>
      </c>
      <c r="E89" s="11">
        <v>501</v>
      </c>
      <c r="F89" s="22">
        <f t="shared" si="8"/>
        <v>0.0003092449423637795</v>
      </c>
      <c r="G89" s="22">
        <f t="shared" si="9"/>
        <v>-0.021484375</v>
      </c>
      <c r="H89" s="23">
        <f t="shared" si="10"/>
        <v>-11</v>
      </c>
      <c r="I89" s="24">
        <f t="shared" si="11"/>
        <v>-0.0002009389328315949</v>
      </c>
    </row>
    <row r="90" spans="1:10" s="31" customFormat="1" ht="15.75" thickBot="1">
      <c r="A90" s="79" t="s">
        <v>269</v>
      </c>
      <c r="B90" s="80"/>
      <c r="C90" s="37">
        <v>1565332</v>
      </c>
      <c r="D90" s="37">
        <v>1611629</v>
      </c>
      <c r="E90" s="37">
        <v>1620075</v>
      </c>
      <c r="F90" s="20">
        <f>E90/$E$90</f>
        <v>1</v>
      </c>
      <c r="G90" s="20">
        <f>(E90-C90)/C90</f>
        <v>0.034972133707098556</v>
      </c>
      <c r="H90" s="19">
        <f>E90-C90</f>
        <v>54743</v>
      </c>
      <c r="I90" s="14">
        <f>H90/$H$90</f>
        <v>1</v>
      </c>
      <c r="J90" s="27"/>
    </row>
    <row r="91" spans="3:5" ht="15">
      <c r="C91" s="28"/>
      <c r="D91" s="28"/>
      <c r="E91" s="28"/>
    </row>
    <row r="92" spans="4:5" ht="15">
      <c r="D92" s="28"/>
      <c r="E92" s="28"/>
    </row>
    <row r="93" spans="4:5" ht="15">
      <c r="D93" s="28"/>
      <c r="E93" s="28"/>
    </row>
    <row r="94" spans="4:5" ht="15">
      <c r="D94" s="28"/>
      <c r="E94" s="28"/>
    </row>
    <row r="95" spans="4:5" ht="15">
      <c r="D95" s="28"/>
      <c r="E95" s="28"/>
    </row>
  </sheetData>
  <sheetProtection/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J84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F1" sqref="F1:I1"/>
    </sheetView>
  </sheetViews>
  <sheetFormatPr defaultColWidth="9.140625" defaultRowHeight="15"/>
  <cols>
    <col min="1" max="1" width="11.8515625" style="27" customWidth="1"/>
    <col min="2" max="2" width="16.421875" style="27" bestFit="1" customWidth="1"/>
    <col min="3" max="5" width="12.00390625" style="27" bestFit="1" customWidth="1"/>
    <col min="6" max="6" width="18.140625" style="27" customWidth="1"/>
    <col min="7" max="7" width="30.421875" style="27" customWidth="1"/>
    <col min="8" max="8" width="27.421875" style="27" customWidth="1"/>
    <col min="9" max="9" width="22.28125" style="27" customWidth="1"/>
    <col min="10" max="16384" width="9.140625" style="27" customWidth="1"/>
  </cols>
  <sheetData>
    <row r="1" spans="1:9" ht="45.75" thickBot="1">
      <c r="A1" s="81" t="s">
        <v>270</v>
      </c>
      <c r="B1" s="82" t="s">
        <v>271</v>
      </c>
      <c r="C1" s="7">
        <v>41365</v>
      </c>
      <c r="D1" s="7">
        <v>41699</v>
      </c>
      <c r="E1" s="7">
        <v>41730</v>
      </c>
      <c r="F1" s="91" t="s">
        <v>279</v>
      </c>
      <c r="G1" s="91" t="s">
        <v>274</v>
      </c>
      <c r="H1" s="92" t="s">
        <v>275</v>
      </c>
      <c r="I1" s="92" t="s">
        <v>280</v>
      </c>
    </row>
    <row r="2" spans="1:10" ht="15">
      <c r="A2" s="83">
        <v>1</v>
      </c>
      <c r="B2" s="84" t="s">
        <v>0</v>
      </c>
      <c r="C2" s="12">
        <v>264974</v>
      </c>
      <c r="D2" s="12">
        <v>277719</v>
      </c>
      <c r="E2" s="12">
        <v>274826</v>
      </c>
      <c r="F2" s="18">
        <f aca="true" t="shared" si="0" ref="F2:F33">E2/$E$83</f>
        <v>0.021356097338845297</v>
      </c>
      <c r="G2" s="18">
        <f aca="true" t="shared" si="1" ref="G2:G33">(E2-C2)/C2</f>
        <v>0.03718100643836754</v>
      </c>
      <c r="H2" s="12">
        <f aca="true" t="shared" si="2" ref="H2:H33">E2-C2</f>
        <v>9852</v>
      </c>
      <c r="I2" s="13">
        <f aca="true" t="shared" si="3" ref="I2:I33">H2/$H$83</f>
        <v>0.01624897949085871</v>
      </c>
      <c r="J2" s="30"/>
    </row>
    <row r="3" spans="1:10" ht="15">
      <c r="A3" s="85">
        <v>2</v>
      </c>
      <c r="B3" s="86" t="s">
        <v>1</v>
      </c>
      <c r="C3" s="12">
        <v>40555</v>
      </c>
      <c r="D3" s="12">
        <v>42600</v>
      </c>
      <c r="E3" s="12">
        <v>42866</v>
      </c>
      <c r="F3" s="18">
        <f t="shared" si="0"/>
        <v>0.003331018420844252</v>
      </c>
      <c r="G3" s="18">
        <f t="shared" si="1"/>
        <v>0.05698434225126372</v>
      </c>
      <c r="H3" s="12">
        <f t="shared" si="2"/>
        <v>2311</v>
      </c>
      <c r="I3" s="13">
        <f t="shared" si="3"/>
        <v>0.003811550101844751</v>
      </c>
      <c r="J3" s="30"/>
    </row>
    <row r="4" spans="1:10" ht="15">
      <c r="A4" s="85">
        <v>3</v>
      </c>
      <c r="B4" s="86" t="s">
        <v>2</v>
      </c>
      <c r="C4" s="12">
        <v>75671</v>
      </c>
      <c r="D4" s="12">
        <v>77135</v>
      </c>
      <c r="E4" s="12">
        <v>78623</v>
      </c>
      <c r="F4" s="18">
        <f t="shared" si="0"/>
        <v>0.006109612777073617</v>
      </c>
      <c r="G4" s="18">
        <f t="shared" si="1"/>
        <v>0.039010981749943836</v>
      </c>
      <c r="H4" s="12">
        <f t="shared" si="2"/>
        <v>2952</v>
      </c>
      <c r="I4" s="13">
        <f t="shared" si="3"/>
        <v>0.0048687563395264834</v>
      </c>
      <c r="J4" s="30"/>
    </row>
    <row r="5" spans="1:10" ht="15">
      <c r="A5" s="85">
        <v>4</v>
      </c>
      <c r="B5" s="86" t="s">
        <v>3</v>
      </c>
      <c r="C5" s="12">
        <v>21746</v>
      </c>
      <c r="D5" s="12">
        <v>18409</v>
      </c>
      <c r="E5" s="12">
        <v>20244</v>
      </c>
      <c r="F5" s="18">
        <f t="shared" si="0"/>
        <v>0.0015731147508881408</v>
      </c>
      <c r="G5" s="18">
        <f t="shared" si="1"/>
        <v>-0.06907017382507127</v>
      </c>
      <c r="H5" s="12">
        <f t="shared" si="2"/>
        <v>-1502</v>
      </c>
      <c r="I5" s="13">
        <f t="shared" si="3"/>
        <v>-0.0024772601700436244</v>
      </c>
      <c r="J5" s="30"/>
    </row>
    <row r="6" spans="1:10" ht="15">
      <c r="A6" s="85">
        <v>5</v>
      </c>
      <c r="B6" s="86" t="s">
        <v>4</v>
      </c>
      <c r="C6" s="12">
        <v>34384</v>
      </c>
      <c r="D6" s="12">
        <v>36148</v>
      </c>
      <c r="E6" s="12">
        <v>36664</v>
      </c>
      <c r="F6" s="18">
        <f t="shared" si="0"/>
        <v>0.002849075243359158</v>
      </c>
      <c r="G6" s="18">
        <f t="shared" si="1"/>
        <v>0.06630991158678455</v>
      </c>
      <c r="H6" s="12">
        <f t="shared" si="2"/>
        <v>2280</v>
      </c>
      <c r="I6" s="13">
        <f t="shared" si="3"/>
        <v>0.0037604215630489103</v>
      </c>
      <c r="J6" s="30"/>
    </row>
    <row r="7" spans="1:10" ht="15">
      <c r="A7" s="85">
        <v>6</v>
      </c>
      <c r="B7" s="86" t="s">
        <v>5</v>
      </c>
      <c r="C7" s="12">
        <v>1031457</v>
      </c>
      <c r="D7" s="12">
        <v>1059316</v>
      </c>
      <c r="E7" s="12">
        <v>1066275</v>
      </c>
      <c r="F7" s="18">
        <f t="shared" si="0"/>
        <v>0.08285778161446612</v>
      </c>
      <c r="G7" s="18">
        <f t="shared" si="1"/>
        <v>0.03375613331433109</v>
      </c>
      <c r="H7" s="12">
        <f t="shared" si="2"/>
        <v>34818</v>
      </c>
      <c r="I7" s="13">
        <f t="shared" si="3"/>
        <v>0.05742559560624428</v>
      </c>
      <c r="J7" s="30"/>
    </row>
    <row r="8" spans="1:10" ht="15">
      <c r="A8" s="85">
        <v>7</v>
      </c>
      <c r="B8" s="86" t="s">
        <v>6</v>
      </c>
      <c r="C8" s="12">
        <v>489533</v>
      </c>
      <c r="D8" s="12">
        <v>485341</v>
      </c>
      <c r="E8" s="12">
        <v>530052</v>
      </c>
      <c r="F8" s="18">
        <f t="shared" si="0"/>
        <v>0.041189123687895714</v>
      </c>
      <c r="G8" s="18">
        <f t="shared" si="1"/>
        <v>0.08277072230064163</v>
      </c>
      <c r="H8" s="12">
        <f t="shared" si="2"/>
        <v>40519</v>
      </c>
      <c r="I8" s="13">
        <f t="shared" si="3"/>
        <v>0.06682829882156964</v>
      </c>
      <c r="J8" s="30"/>
    </row>
    <row r="9" spans="1:10" ht="15">
      <c r="A9" s="85">
        <v>8</v>
      </c>
      <c r="B9" s="86" t="s">
        <v>7</v>
      </c>
      <c r="C9" s="12">
        <v>23828</v>
      </c>
      <c r="D9" s="12">
        <v>22931</v>
      </c>
      <c r="E9" s="12">
        <v>22793</v>
      </c>
      <c r="F9" s="18">
        <f t="shared" si="0"/>
        <v>0.0017711916872650362</v>
      </c>
      <c r="G9" s="18">
        <f t="shared" si="1"/>
        <v>-0.04343629343629344</v>
      </c>
      <c r="H9" s="12">
        <f t="shared" si="2"/>
        <v>-1035</v>
      </c>
      <c r="I9" s="13">
        <f t="shared" si="3"/>
        <v>-0.0017070334726998343</v>
      </c>
      <c r="J9" s="30"/>
    </row>
    <row r="10" spans="1:10" ht="15">
      <c r="A10" s="85">
        <v>9</v>
      </c>
      <c r="B10" s="86" t="s">
        <v>8</v>
      </c>
      <c r="C10" s="12">
        <v>126845</v>
      </c>
      <c r="D10" s="12">
        <v>133238</v>
      </c>
      <c r="E10" s="12">
        <v>134126</v>
      </c>
      <c r="F10" s="18">
        <f t="shared" si="0"/>
        <v>0.010422623447817761</v>
      </c>
      <c r="G10" s="18">
        <f t="shared" si="1"/>
        <v>0.0574007647128385</v>
      </c>
      <c r="H10" s="12">
        <f t="shared" si="2"/>
        <v>7281</v>
      </c>
      <c r="I10" s="13">
        <f t="shared" si="3"/>
        <v>0.012008609386210138</v>
      </c>
      <c r="J10" s="30"/>
    </row>
    <row r="11" spans="1:10" ht="15">
      <c r="A11" s="85">
        <v>10</v>
      </c>
      <c r="B11" s="86" t="s">
        <v>9</v>
      </c>
      <c r="C11" s="12">
        <v>139423</v>
      </c>
      <c r="D11" s="12">
        <v>145088</v>
      </c>
      <c r="E11" s="12">
        <v>144679</v>
      </c>
      <c r="F11" s="18">
        <f t="shared" si="0"/>
        <v>0.011242672843496608</v>
      </c>
      <c r="G11" s="18">
        <f t="shared" si="1"/>
        <v>0.0376982276955739</v>
      </c>
      <c r="H11" s="12">
        <f t="shared" si="2"/>
        <v>5256</v>
      </c>
      <c r="I11" s="13">
        <f t="shared" si="3"/>
        <v>0.008668761287449592</v>
      </c>
      <c r="J11" s="30"/>
    </row>
    <row r="12" spans="1:10" ht="15">
      <c r="A12" s="85">
        <v>11</v>
      </c>
      <c r="B12" s="86" t="s">
        <v>10</v>
      </c>
      <c r="C12" s="12">
        <v>40130</v>
      </c>
      <c r="D12" s="12">
        <v>40717</v>
      </c>
      <c r="E12" s="12">
        <v>41188</v>
      </c>
      <c r="F12" s="18">
        <f t="shared" si="0"/>
        <v>0.0032006248942689558</v>
      </c>
      <c r="G12" s="18">
        <f t="shared" si="1"/>
        <v>0.026364315973087464</v>
      </c>
      <c r="H12" s="12">
        <f t="shared" si="2"/>
        <v>1058</v>
      </c>
      <c r="I12" s="13">
        <f t="shared" si="3"/>
        <v>0.0017449675498709416</v>
      </c>
      <c r="J12" s="30"/>
    </row>
    <row r="13" spans="1:10" ht="15">
      <c r="A13" s="85">
        <v>12</v>
      </c>
      <c r="B13" s="86" t="s">
        <v>11</v>
      </c>
      <c r="C13" s="12">
        <v>17335</v>
      </c>
      <c r="D13" s="12">
        <v>17011</v>
      </c>
      <c r="E13" s="12">
        <v>19441</v>
      </c>
      <c r="F13" s="18">
        <f t="shared" si="0"/>
        <v>0.0015107154649286873</v>
      </c>
      <c r="G13" s="18">
        <f t="shared" si="1"/>
        <v>0.1214883184309201</v>
      </c>
      <c r="H13" s="12">
        <f t="shared" si="2"/>
        <v>2106</v>
      </c>
      <c r="I13" s="13">
        <f t="shared" si="3"/>
        <v>0.003473442022710967</v>
      </c>
      <c r="J13" s="30"/>
    </row>
    <row r="14" spans="1:10" ht="15">
      <c r="A14" s="85">
        <v>13</v>
      </c>
      <c r="B14" s="86" t="s">
        <v>12</v>
      </c>
      <c r="C14" s="12">
        <v>17689</v>
      </c>
      <c r="D14" s="12">
        <v>16416</v>
      </c>
      <c r="E14" s="12">
        <v>18492</v>
      </c>
      <c r="F14" s="18">
        <f t="shared" si="0"/>
        <v>0.001436970854249333</v>
      </c>
      <c r="G14" s="18">
        <f t="shared" si="1"/>
        <v>0.04539544349595794</v>
      </c>
      <c r="H14" s="12">
        <f t="shared" si="2"/>
        <v>803</v>
      </c>
      <c r="I14" s="13">
        <f t="shared" si="3"/>
        <v>0.0013243940855825766</v>
      </c>
      <c r="J14" s="30"/>
    </row>
    <row r="15" spans="1:10" ht="15">
      <c r="A15" s="85">
        <v>14</v>
      </c>
      <c r="B15" s="86" t="s">
        <v>13</v>
      </c>
      <c r="C15" s="12">
        <v>50506</v>
      </c>
      <c r="D15" s="12">
        <v>51957</v>
      </c>
      <c r="E15" s="12">
        <v>52024</v>
      </c>
      <c r="F15" s="18">
        <f t="shared" si="0"/>
        <v>0.004042665570055554</v>
      </c>
      <c r="G15" s="18">
        <f t="shared" si="1"/>
        <v>0.030055834950302934</v>
      </c>
      <c r="H15" s="12">
        <f t="shared" si="2"/>
        <v>1518</v>
      </c>
      <c r="I15" s="13">
        <f t="shared" si="3"/>
        <v>0.0025036490932930904</v>
      </c>
      <c r="J15" s="30"/>
    </row>
    <row r="16" spans="1:10" ht="15">
      <c r="A16" s="85">
        <v>15</v>
      </c>
      <c r="B16" s="86" t="s">
        <v>14</v>
      </c>
      <c r="C16" s="12">
        <v>32868</v>
      </c>
      <c r="D16" s="12">
        <v>34425</v>
      </c>
      <c r="E16" s="12">
        <v>35278</v>
      </c>
      <c r="F16" s="18">
        <f t="shared" si="0"/>
        <v>0.0027413723662236627</v>
      </c>
      <c r="G16" s="18">
        <f t="shared" si="1"/>
        <v>0.07332359741998296</v>
      </c>
      <c r="H16" s="12">
        <f t="shared" si="2"/>
        <v>2410</v>
      </c>
      <c r="I16" s="13">
        <f t="shared" si="3"/>
        <v>0.003974831564450822</v>
      </c>
      <c r="J16" s="30"/>
    </row>
    <row r="17" spans="1:9" ht="15">
      <c r="A17" s="85">
        <v>16</v>
      </c>
      <c r="B17" s="86" t="s">
        <v>15</v>
      </c>
      <c r="C17" s="12">
        <v>575813</v>
      </c>
      <c r="D17" s="12">
        <v>599878</v>
      </c>
      <c r="E17" s="12">
        <v>601637</v>
      </c>
      <c r="F17" s="18">
        <f t="shared" si="0"/>
        <v>0.04675182964730727</v>
      </c>
      <c r="G17" s="18">
        <f t="shared" si="1"/>
        <v>0.04484789332647925</v>
      </c>
      <c r="H17" s="12">
        <f t="shared" si="2"/>
        <v>25824</v>
      </c>
      <c r="I17" s="13">
        <f t="shared" si="3"/>
        <v>0.04259172212463818</v>
      </c>
    </row>
    <row r="18" spans="1:9" ht="15">
      <c r="A18" s="85">
        <v>17</v>
      </c>
      <c r="B18" s="86" t="s">
        <v>16</v>
      </c>
      <c r="C18" s="12">
        <v>66400</v>
      </c>
      <c r="D18" s="12">
        <v>68286</v>
      </c>
      <c r="E18" s="12">
        <v>69430</v>
      </c>
      <c r="F18" s="18">
        <f t="shared" si="0"/>
        <v>0.005395245858237681</v>
      </c>
      <c r="G18" s="18">
        <f t="shared" si="1"/>
        <v>0.04563253012048193</v>
      </c>
      <c r="H18" s="12">
        <f t="shared" si="2"/>
        <v>3030</v>
      </c>
      <c r="I18" s="13">
        <f t="shared" si="3"/>
        <v>0.0049974023403676305</v>
      </c>
    </row>
    <row r="19" spans="1:9" ht="15">
      <c r="A19" s="85">
        <v>18</v>
      </c>
      <c r="B19" s="86" t="s">
        <v>17</v>
      </c>
      <c r="C19" s="12">
        <v>22717</v>
      </c>
      <c r="D19" s="12">
        <v>20462</v>
      </c>
      <c r="E19" s="12">
        <v>22331</v>
      </c>
      <c r="F19" s="18">
        <f t="shared" si="0"/>
        <v>0.0017352907282198711</v>
      </c>
      <c r="G19" s="18">
        <f t="shared" si="1"/>
        <v>-0.01699168023946824</v>
      </c>
      <c r="H19" s="12">
        <f t="shared" si="2"/>
        <v>-386</v>
      </c>
      <c r="I19" s="13">
        <f t="shared" si="3"/>
        <v>-0.0006366327733933682</v>
      </c>
    </row>
    <row r="20" spans="1:9" ht="15">
      <c r="A20" s="85">
        <v>19</v>
      </c>
      <c r="B20" s="86" t="s">
        <v>18</v>
      </c>
      <c r="C20" s="12">
        <v>51639</v>
      </c>
      <c r="D20" s="12">
        <v>52311</v>
      </c>
      <c r="E20" s="12">
        <v>54140</v>
      </c>
      <c r="F20" s="18">
        <f t="shared" si="0"/>
        <v>0.004207095070790552</v>
      </c>
      <c r="G20" s="18">
        <f t="shared" si="1"/>
        <v>0.04843238637463932</v>
      </c>
      <c r="H20" s="12">
        <f t="shared" si="2"/>
        <v>2501</v>
      </c>
      <c r="I20" s="13">
        <f t="shared" si="3"/>
        <v>0.00412491856543216</v>
      </c>
    </row>
    <row r="21" spans="1:9" ht="15">
      <c r="A21" s="85">
        <v>20</v>
      </c>
      <c r="B21" s="86" t="s">
        <v>19</v>
      </c>
      <c r="C21" s="12">
        <v>171400</v>
      </c>
      <c r="D21" s="12">
        <v>180800</v>
      </c>
      <c r="E21" s="12">
        <v>179354</v>
      </c>
      <c r="F21" s="18">
        <f t="shared" si="0"/>
        <v>0.013937187464473009</v>
      </c>
      <c r="G21" s="18">
        <f t="shared" si="1"/>
        <v>0.046406067677946326</v>
      </c>
      <c r="H21" s="12">
        <f t="shared" si="2"/>
        <v>7954</v>
      </c>
      <c r="I21" s="13">
        <f t="shared" si="3"/>
        <v>0.013118593470390804</v>
      </c>
    </row>
    <row r="22" spans="1:9" ht="15">
      <c r="A22" s="85">
        <v>21</v>
      </c>
      <c r="B22" s="86" t="s">
        <v>20</v>
      </c>
      <c r="C22" s="12">
        <v>107276</v>
      </c>
      <c r="D22" s="12">
        <v>114005</v>
      </c>
      <c r="E22" s="12">
        <v>114702</v>
      </c>
      <c r="F22" s="18">
        <f t="shared" si="0"/>
        <v>0.00891322901384961</v>
      </c>
      <c r="G22" s="18">
        <f t="shared" si="1"/>
        <v>0.06922331183116447</v>
      </c>
      <c r="H22" s="12">
        <f t="shared" si="2"/>
        <v>7426</v>
      </c>
      <c r="I22" s="13">
        <f t="shared" si="3"/>
        <v>0.012247759003158424</v>
      </c>
    </row>
    <row r="23" spans="1:9" ht="15">
      <c r="A23" s="85">
        <v>22</v>
      </c>
      <c r="B23" s="86" t="s">
        <v>21</v>
      </c>
      <c r="C23" s="12">
        <v>51544</v>
      </c>
      <c r="D23" s="12">
        <v>53583</v>
      </c>
      <c r="E23" s="12">
        <v>54396</v>
      </c>
      <c r="F23" s="18">
        <f t="shared" si="0"/>
        <v>0.0042269882429021586</v>
      </c>
      <c r="G23" s="18">
        <f t="shared" si="1"/>
        <v>0.05533136737544622</v>
      </c>
      <c r="H23" s="12">
        <f t="shared" si="2"/>
        <v>2852</v>
      </c>
      <c r="I23" s="13">
        <f t="shared" si="3"/>
        <v>0.004703825569217321</v>
      </c>
    </row>
    <row r="24" spans="1:9" ht="15">
      <c r="A24" s="85">
        <v>23</v>
      </c>
      <c r="B24" s="86" t="s">
        <v>22</v>
      </c>
      <c r="C24" s="12">
        <v>57573</v>
      </c>
      <c r="D24" s="12">
        <v>56018</v>
      </c>
      <c r="E24" s="12">
        <v>57355</v>
      </c>
      <c r="F24" s="18">
        <f t="shared" si="0"/>
        <v>0.004456925337739049</v>
      </c>
      <c r="G24" s="18">
        <f t="shared" si="1"/>
        <v>-0.00378649714275789</v>
      </c>
      <c r="H24" s="12">
        <f t="shared" si="2"/>
        <v>-218</v>
      </c>
      <c r="I24" s="13">
        <f t="shared" si="3"/>
        <v>-0.0003595490792739747</v>
      </c>
    </row>
    <row r="25" spans="1:9" ht="15">
      <c r="A25" s="85">
        <v>24</v>
      </c>
      <c r="B25" s="86" t="s">
        <v>23</v>
      </c>
      <c r="C25" s="12">
        <v>27339</v>
      </c>
      <c r="D25" s="12">
        <v>25056</v>
      </c>
      <c r="E25" s="12">
        <v>26407</v>
      </c>
      <c r="F25" s="18">
        <f t="shared" si="0"/>
        <v>0.0020520273279343573</v>
      </c>
      <c r="G25" s="18">
        <f t="shared" si="1"/>
        <v>-0.034090493434288015</v>
      </c>
      <c r="H25" s="12">
        <f t="shared" si="2"/>
        <v>-932</v>
      </c>
      <c r="I25" s="13">
        <f t="shared" si="3"/>
        <v>-0.0015371547792813966</v>
      </c>
    </row>
    <row r="26" spans="1:9" ht="15">
      <c r="A26" s="85">
        <v>25</v>
      </c>
      <c r="B26" s="86" t="s">
        <v>24</v>
      </c>
      <c r="C26" s="12">
        <v>68860</v>
      </c>
      <c r="D26" s="12">
        <v>65611</v>
      </c>
      <c r="E26" s="12">
        <v>68455</v>
      </c>
      <c r="F26" s="18">
        <f t="shared" si="0"/>
        <v>0.005319480847265742</v>
      </c>
      <c r="G26" s="18">
        <f t="shared" si="1"/>
        <v>-0.005881498693000291</v>
      </c>
      <c r="H26" s="12">
        <f t="shared" si="2"/>
        <v>-405</v>
      </c>
      <c r="I26" s="13">
        <f t="shared" si="3"/>
        <v>-0.000667969619752109</v>
      </c>
    </row>
    <row r="27" spans="1:9" ht="15">
      <c r="A27" s="85">
        <v>26</v>
      </c>
      <c r="B27" s="86" t="s">
        <v>25</v>
      </c>
      <c r="C27" s="12">
        <v>153393</v>
      </c>
      <c r="D27" s="12">
        <v>158442</v>
      </c>
      <c r="E27" s="12">
        <v>160140</v>
      </c>
      <c r="F27" s="18">
        <f t="shared" si="0"/>
        <v>0.01244411164825266</v>
      </c>
      <c r="G27" s="18">
        <f t="shared" si="1"/>
        <v>0.04398505798830455</v>
      </c>
      <c r="H27" s="12">
        <f t="shared" si="2"/>
        <v>6747</v>
      </c>
      <c r="I27" s="13">
        <f t="shared" si="3"/>
        <v>0.011127879072759209</v>
      </c>
    </row>
    <row r="28" spans="1:9" ht="15">
      <c r="A28" s="85">
        <v>27</v>
      </c>
      <c r="B28" s="86" t="s">
        <v>26</v>
      </c>
      <c r="C28" s="12">
        <v>245534</v>
      </c>
      <c r="D28" s="12">
        <v>260186</v>
      </c>
      <c r="E28" s="12">
        <v>261357</v>
      </c>
      <c r="F28" s="18">
        <f t="shared" si="0"/>
        <v>0.020309452279582682</v>
      </c>
      <c r="G28" s="18">
        <f t="shared" si="1"/>
        <v>0.06444321356716382</v>
      </c>
      <c r="H28" s="12">
        <f t="shared" si="2"/>
        <v>15823</v>
      </c>
      <c r="I28" s="13">
        <f t="shared" si="3"/>
        <v>0.026096995786018817</v>
      </c>
    </row>
    <row r="29" spans="1:9" ht="15">
      <c r="A29" s="85">
        <v>28</v>
      </c>
      <c r="B29" s="86" t="s">
        <v>27</v>
      </c>
      <c r="C29" s="12">
        <v>43829</v>
      </c>
      <c r="D29" s="12">
        <v>44601</v>
      </c>
      <c r="E29" s="12">
        <v>44913</v>
      </c>
      <c r="F29" s="18">
        <f t="shared" si="0"/>
        <v>0.003490086090033544</v>
      </c>
      <c r="G29" s="18">
        <f t="shared" si="1"/>
        <v>0.02473248305916174</v>
      </c>
      <c r="H29" s="12">
        <f t="shared" si="2"/>
        <v>1084</v>
      </c>
      <c r="I29" s="13">
        <f t="shared" si="3"/>
        <v>0.001787849550151324</v>
      </c>
    </row>
    <row r="30" spans="1:9" ht="15">
      <c r="A30" s="85">
        <v>29</v>
      </c>
      <c r="B30" s="86" t="s">
        <v>28</v>
      </c>
      <c r="C30" s="12">
        <v>13342</v>
      </c>
      <c r="D30" s="12">
        <v>12264</v>
      </c>
      <c r="E30" s="12">
        <v>13435</v>
      </c>
      <c r="F30" s="18">
        <f t="shared" si="0"/>
        <v>0.0010440029973415419</v>
      </c>
      <c r="G30" s="18">
        <f t="shared" si="1"/>
        <v>0.0069704691950232345</v>
      </c>
      <c r="H30" s="12">
        <f t="shared" si="2"/>
        <v>93</v>
      </c>
      <c r="I30" s="13">
        <f t="shared" si="3"/>
        <v>0.00015338561638752134</v>
      </c>
    </row>
    <row r="31" spans="1:9" ht="15">
      <c r="A31" s="85">
        <v>30</v>
      </c>
      <c r="B31" s="86" t="s">
        <v>29</v>
      </c>
      <c r="C31" s="12">
        <v>10262</v>
      </c>
      <c r="D31" s="12">
        <v>11174</v>
      </c>
      <c r="E31" s="12">
        <v>12535</v>
      </c>
      <c r="F31" s="18">
        <f t="shared" si="0"/>
        <v>0.0009740660641366748</v>
      </c>
      <c r="G31" s="18">
        <f t="shared" si="1"/>
        <v>0.22149678425258235</v>
      </c>
      <c r="H31" s="12">
        <f t="shared" si="2"/>
        <v>2273</v>
      </c>
      <c r="I31" s="13">
        <f t="shared" si="3"/>
        <v>0.003748876409127269</v>
      </c>
    </row>
    <row r="32" spans="1:9" ht="15">
      <c r="A32" s="85">
        <v>31</v>
      </c>
      <c r="B32" s="86" t="s">
        <v>30</v>
      </c>
      <c r="C32" s="12">
        <v>132151</v>
      </c>
      <c r="D32" s="12">
        <v>147813</v>
      </c>
      <c r="E32" s="12">
        <v>142070</v>
      </c>
      <c r="F32" s="18">
        <f t="shared" si="0"/>
        <v>0.011039933444906055</v>
      </c>
      <c r="G32" s="18">
        <f t="shared" si="1"/>
        <v>0.07505807750225121</v>
      </c>
      <c r="H32" s="12">
        <f t="shared" si="2"/>
        <v>9919</v>
      </c>
      <c r="I32" s="13">
        <f t="shared" si="3"/>
        <v>0.01635948310696585</v>
      </c>
    </row>
    <row r="33" spans="1:9" ht="15">
      <c r="A33" s="85">
        <v>32</v>
      </c>
      <c r="B33" s="86" t="s">
        <v>31</v>
      </c>
      <c r="C33" s="12">
        <v>48348</v>
      </c>
      <c r="D33" s="12">
        <v>50274</v>
      </c>
      <c r="E33" s="12">
        <v>51274</v>
      </c>
      <c r="F33" s="18">
        <f t="shared" si="0"/>
        <v>0.003984384792384832</v>
      </c>
      <c r="G33" s="18">
        <f t="shared" si="1"/>
        <v>0.06051956647637958</v>
      </c>
      <c r="H33" s="12">
        <f t="shared" si="2"/>
        <v>2926</v>
      </c>
      <c r="I33" s="13">
        <f t="shared" si="3"/>
        <v>0.004825874339246102</v>
      </c>
    </row>
    <row r="34" spans="1:9" ht="15">
      <c r="A34" s="85">
        <v>33</v>
      </c>
      <c r="B34" s="86" t="s">
        <v>32</v>
      </c>
      <c r="C34" s="12">
        <v>203768</v>
      </c>
      <c r="D34" s="12">
        <v>209131</v>
      </c>
      <c r="E34" s="12">
        <v>208372</v>
      </c>
      <c r="F34" s="18">
        <f aca="true" t="shared" si="4" ref="F34:F65">E34/$E$83</f>
        <v>0.01619210960640504</v>
      </c>
      <c r="G34" s="18">
        <f aca="true" t="shared" si="5" ref="G34:G65">(E34-C34)/C34</f>
        <v>0.02259432295551804</v>
      </c>
      <c r="H34" s="12">
        <f aca="true" t="shared" si="6" ref="H34:H65">E34-C34</f>
        <v>4604</v>
      </c>
      <c r="I34" s="13">
        <f aca="true" t="shared" si="7" ref="I34:I65">H34/$H$83</f>
        <v>0.007593412665033852</v>
      </c>
    </row>
    <row r="35" spans="1:9" ht="15">
      <c r="A35" s="85">
        <v>34</v>
      </c>
      <c r="B35" s="86" t="s">
        <v>33</v>
      </c>
      <c r="C35" s="12">
        <v>3636403</v>
      </c>
      <c r="D35" s="12">
        <v>3792374</v>
      </c>
      <c r="E35" s="12">
        <v>3816004</v>
      </c>
      <c r="F35" s="18">
        <f t="shared" si="4"/>
        <v>0.29653290761945017</v>
      </c>
      <c r="G35" s="18">
        <f t="shared" si="5"/>
        <v>0.04938974035606065</v>
      </c>
      <c r="H35" s="12">
        <f t="shared" si="6"/>
        <v>179601</v>
      </c>
      <c r="I35" s="13">
        <f t="shared" si="7"/>
        <v>0.2962173127829594</v>
      </c>
    </row>
    <row r="36" spans="1:9" ht="15">
      <c r="A36" s="85">
        <v>35</v>
      </c>
      <c r="B36" s="86" t="s">
        <v>34</v>
      </c>
      <c r="C36" s="12">
        <v>776842</v>
      </c>
      <c r="D36" s="12">
        <v>803442</v>
      </c>
      <c r="E36" s="12">
        <v>804735</v>
      </c>
      <c r="F36" s="18">
        <f t="shared" si="4"/>
        <v>0.06253410882513179</v>
      </c>
      <c r="G36" s="18">
        <f t="shared" si="5"/>
        <v>0.035905628171494335</v>
      </c>
      <c r="H36" s="12">
        <f t="shared" si="6"/>
        <v>27893</v>
      </c>
      <c r="I36" s="13">
        <f t="shared" si="7"/>
        <v>0.04600413976233476</v>
      </c>
    </row>
    <row r="37" spans="1:9" ht="15">
      <c r="A37" s="85">
        <v>36</v>
      </c>
      <c r="B37" s="86" t="s">
        <v>35</v>
      </c>
      <c r="C37" s="12">
        <v>18949</v>
      </c>
      <c r="D37" s="12">
        <v>17508</v>
      </c>
      <c r="E37" s="12">
        <v>19609</v>
      </c>
      <c r="F37" s="18">
        <f t="shared" si="4"/>
        <v>0.0015237703591269292</v>
      </c>
      <c r="G37" s="18">
        <f t="shared" si="5"/>
        <v>0.03483033405456752</v>
      </c>
      <c r="H37" s="12">
        <f t="shared" si="6"/>
        <v>660</v>
      </c>
      <c r="I37" s="13">
        <f t="shared" si="7"/>
        <v>0.001088543084040474</v>
      </c>
    </row>
    <row r="38" spans="1:9" ht="15">
      <c r="A38" s="85">
        <v>37</v>
      </c>
      <c r="B38" s="86" t="s">
        <v>36</v>
      </c>
      <c r="C38" s="12">
        <v>38989</v>
      </c>
      <c r="D38" s="12">
        <v>39033</v>
      </c>
      <c r="E38" s="12">
        <v>40287</v>
      </c>
      <c r="F38" s="18">
        <f t="shared" si="4"/>
        <v>0.003130610253360528</v>
      </c>
      <c r="G38" s="18">
        <f t="shared" si="5"/>
        <v>0.033291441175716224</v>
      </c>
      <c r="H38" s="12">
        <f t="shared" si="6"/>
        <v>1298</v>
      </c>
      <c r="I38" s="13">
        <f t="shared" si="7"/>
        <v>0.002140801398612932</v>
      </c>
    </row>
    <row r="39" spans="1:9" ht="15">
      <c r="A39" s="85">
        <v>38</v>
      </c>
      <c r="B39" s="86" t="s">
        <v>37</v>
      </c>
      <c r="C39" s="12">
        <v>196976</v>
      </c>
      <c r="D39" s="12">
        <v>203972</v>
      </c>
      <c r="E39" s="12">
        <v>207894</v>
      </c>
      <c r="F39" s="18">
        <f t="shared" si="4"/>
        <v>0.0161549653241029</v>
      </c>
      <c r="G39" s="18">
        <f t="shared" si="5"/>
        <v>0.055428072455527576</v>
      </c>
      <c r="H39" s="12">
        <f t="shared" si="6"/>
        <v>10918</v>
      </c>
      <c r="I39" s="13">
        <f t="shared" si="7"/>
        <v>0.018007141502354388</v>
      </c>
    </row>
    <row r="40" spans="1:9" ht="15">
      <c r="A40" s="85">
        <v>39</v>
      </c>
      <c r="B40" s="86" t="s">
        <v>38</v>
      </c>
      <c r="C40" s="12">
        <v>55000</v>
      </c>
      <c r="D40" s="12">
        <v>57893</v>
      </c>
      <c r="E40" s="12">
        <v>58648</v>
      </c>
      <c r="F40" s="18">
        <f t="shared" si="4"/>
        <v>0.004557401398443375</v>
      </c>
      <c r="G40" s="18">
        <f t="shared" si="5"/>
        <v>0.06632727272727272</v>
      </c>
      <c r="H40" s="12">
        <f t="shared" si="6"/>
        <v>3648</v>
      </c>
      <c r="I40" s="13">
        <f t="shared" si="7"/>
        <v>0.006016674500878256</v>
      </c>
    </row>
    <row r="41" spans="1:9" ht="15">
      <c r="A41" s="85">
        <v>40</v>
      </c>
      <c r="B41" s="86" t="s">
        <v>39</v>
      </c>
      <c r="C41" s="12">
        <v>23120</v>
      </c>
      <c r="D41" s="12">
        <v>23140</v>
      </c>
      <c r="E41" s="12">
        <v>24418</v>
      </c>
      <c r="F41" s="18">
        <f t="shared" si="4"/>
        <v>0.0018974667055516015</v>
      </c>
      <c r="G41" s="18">
        <f t="shared" si="5"/>
        <v>0.056141868512110726</v>
      </c>
      <c r="H41" s="12">
        <f t="shared" si="6"/>
        <v>1298</v>
      </c>
      <c r="I41" s="13">
        <f t="shared" si="7"/>
        <v>0.002140801398612932</v>
      </c>
    </row>
    <row r="42" spans="1:9" ht="15">
      <c r="A42" s="85">
        <v>41</v>
      </c>
      <c r="B42" s="86" t="s">
        <v>40</v>
      </c>
      <c r="C42" s="12">
        <v>408764</v>
      </c>
      <c r="D42" s="12">
        <v>431271</v>
      </c>
      <c r="E42" s="12">
        <v>433870</v>
      </c>
      <c r="F42" s="18">
        <f t="shared" si="4"/>
        <v>0.03371504134399514</v>
      </c>
      <c r="G42" s="18">
        <f t="shared" si="5"/>
        <v>0.06141930306974196</v>
      </c>
      <c r="H42" s="12">
        <f t="shared" si="6"/>
        <v>25106</v>
      </c>
      <c r="I42" s="13">
        <f t="shared" si="7"/>
        <v>0.041407519193818396</v>
      </c>
    </row>
    <row r="43" spans="1:9" ht="15">
      <c r="A43" s="85">
        <v>42</v>
      </c>
      <c r="B43" s="86" t="s">
        <v>41</v>
      </c>
      <c r="C43" s="12">
        <v>257870</v>
      </c>
      <c r="D43" s="12">
        <v>265092</v>
      </c>
      <c r="E43" s="12">
        <v>270434</v>
      </c>
      <c r="F43" s="18">
        <f t="shared" si="4"/>
        <v>0.021014805104805544</v>
      </c>
      <c r="G43" s="18">
        <f t="shared" si="5"/>
        <v>0.04872222437662388</v>
      </c>
      <c r="H43" s="12">
        <f t="shared" si="6"/>
        <v>12564</v>
      </c>
      <c r="I43" s="13">
        <f t="shared" si="7"/>
        <v>0.020721901981643205</v>
      </c>
    </row>
    <row r="44" spans="1:9" ht="15">
      <c r="A44" s="85">
        <v>43</v>
      </c>
      <c r="B44" s="86" t="s">
        <v>42</v>
      </c>
      <c r="C44" s="12">
        <v>77128</v>
      </c>
      <c r="D44" s="12">
        <v>78404</v>
      </c>
      <c r="E44" s="12">
        <v>79505</v>
      </c>
      <c r="F44" s="18">
        <f t="shared" si="4"/>
        <v>0.0061781509716143865</v>
      </c>
      <c r="G44" s="18">
        <f t="shared" si="5"/>
        <v>0.030818898454517168</v>
      </c>
      <c r="H44" s="12">
        <f t="shared" si="6"/>
        <v>2377</v>
      </c>
      <c r="I44" s="13">
        <f t="shared" si="7"/>
        <v>0.003920404410248798</v>
      </c>
    </row>
    <row r="45" spans="1:9" ht="15">
      <c r="A45" s="85">
        <v>44</v>
      </c>
      <c r="B45" s="86" t="s">
        <v>43</v>
      </c>
      <c r="C45" s="12">
        <v>82848</v>
      </c>
      <c r="D45" s="12">
        <v>86373</v>
      </c>
      <c r="E45" s="12">
        <v>87525</v>
      </c>
      <c r="F45" s="18">
        <f t="shared" si="4"/>
        <v>0.006801366754173312</v>
      </c>
      <c r="G45" s="18">
        <f t="shared" si="5"/>
        <v>0.05645278099652375</v>
      </c>
      <c r="H45" s="12">
        <f t="shared" si="6"/>
        <v>4677</v>
      </c>
      <c r="I45" s="13">
        <f t="shared" si="7"/>
        <v>0.007713812127359541</v>
      </c>
    </row>
    <row r="46" spans="1:9" ht="15">
      <c r="A46" s="85">
        <v>45</v>
      </c>
      <c r="B46" s="86" t="s">
        <v>44</v>
      </c>
      <c r="C46" s="12">
        <v>202768</v>
      </c>
      <c r="D46" s="12">
        <v>209180</v>
      </c>
      <c r="E46" s="12">
        <v>215695</v>
      </c>
      <c r="F46" s="18">
        <f t="shared" si="4"/>
        <v>0.016761163119581975</v>
      </c>
      <c r="G46" s="18">
        <f t="shared" si="5"/>
        <v>0.06375266314211316</v>
      </c>
      <c r="H46" s="12">
        <f t="shared" si="6"/>
        <v>12927</v>
      </c>
      <c r="I46" s="13">
        <f t="shared" si="7"/>
        <v>0.021320600677865467</v>
      </c>
    </row>
    <row r="47" spans="1:9" ht="15">
      <c r="A47" s="85">
        <v>46</v>
      </c>
      <c r="B47" s="86" t="s">
        <v>45</v>
      </c>
      <c r="C47" s="12">
        <v>118632</v>
      </c>
      <c r="D47" s="12">
        <v>122473</v>
      </c>
      <c r="E47" s="12">
        <v>122408</v>
      </c>
      <c r="F47" s="18">
        <f t="shared" si="4"/>
        <v>0.009512044577490395</v>
      </c>
      <c r="G47" s="18">
        <f t="shared" si="5"/>
        <v>0.031829523231505834</v>
      </c>
      <c r="H47" s="12">
        <f t="shared" si="6"/>
        <v>3776</v>
      </c>
      <c r="I47" s="13">
        <f t="shared" si="7"/>
        <v>0.006227785886873984</v>
      </c>
    </row>
    <row r="48" spans="1:9" ht="15">
      <c r="A48" s="85">
        <v>47</v>
      </c>
      <c r="B48" s="86" t="s">
        <v>46</v>
      </c>
      <c r="C48" s="12">
        <v>46793</v>
      </c>
      <c r="D48" s="12">
        <v>54279</v>
      </c>
      <c r="E48" s="12">
        <v>54303</v>
      </c>
      <c r="F48" s="18">
        <f t="shared" si="4"/>
        <v>0.004219761426470989</v>
      </c>
      <c r="G48" s="18">
        <f t="shared" si="5"/>
        <v>0.16049409099651657</v>
      </c>
      <c r="H48" s="12">
        <f t="shared" si="6"/>
        <v>7510</v>
      </c>
      <c r="I48" s="13">
        <f t="shared" si="7"/>
        <v>0.012386300850218121</v>
      </c>
    </row>
    <row r="49" spans="1:9" ht="15">
      <c r="A49" s="85">
        <v>48</v>
      </c>
      <c r="B49" s="86" t="s">
        <v>47</v>
      </c>
      <c r="C49" s="12">
        <v>169750</v>
      </c>
      <c r="D49" s="12">
        <v>163167</v>
      </c>
      <c r="E49" s="12">
        <v>179428</v>
      </c>
      <c r="F49" s="18">
        <f t="shared" si="4"/>
        <v>0.01394293783453652</v>
      </c>
      <c r="G49" s="18">
        <f t="shared" si="5"/>
        <v>0.05701325478645066</v>
      </c>
      <c r="H49" s="12">
        <f t="shared" si="6"/>
        <v>9678</v>
      </c>
      <c r="I49" s="13">
        <f t="shared" si="7"/>
        <v>0.015961999950520767</v>
      </c>
    </row>
    <row r="50" spans="1:9" ht="15">
      <c r="A50" s="85">
        <v>49</v>
      </c>
      <c r="B50" s="86" t="s">
        <v>48</v>
      </c>
      <c r="C50" s="12">
        <v>19139</v>
      </c>
      <c r="D50" s="12">
        <v>18210</v>
      </c>
      <c r="E50" s="12">
        <v>19334</v>
      </c>
      <c r="F50" s="18">
        <f t="shared" si="4"/>
        <v>0.0015024007406476642</v>
      </c>
      <c r="G50" s="18">
        <f t="shared" si="5"/>
        <v>0.010188620095093788</v>
      </c>
      <c r="H50" s="12">
        <f t="shared" si="6"/>
        <v>195</v>
      </c>
      <c r="I50" s="13">
        <f t="shared" si="7"/>
        <v>0.00032161500210286734</v>
      </c>
    </row>
    <row r="51" spans="1:9" ht="15">
      <c r="A51" s="85">
        <v>50</v>
      </c>
      <c r="B51" s="86" t="s">
        <v>49</v>
      </c>
      <c r="C51" s="12">
        <v>36360</v>
      </c>
      <c r="D51" s="12">
        <v>35769</v>
      </c>
      <c r="E51" s="12">
        <v>37800</v>
      </c>
      <c r="F51" s="18">
        <f t="shared" si="4"/>
        <v>0.0029373511946044124</v>
      </c>
      <c r="G51" s="18">
        <f t="shared" si="5"/>
        <v>0.039603960396039604</v>
      </c>
      <c r="H51" s="12">
        <f t="shared" si="6"/>
        <v>1440</v>
      </c>
      <c r="I51" s="13">
        <f t="shared" si="7"/>
        <v>0.0023750030924519433</v>
      </c>
    </row>
    <row r="52" spans="1:9" ht="15">
      <c r="A52" s="85">
        <v>51</v>
      </c>
      <c r="B52" s="86" t="s">
        <v>50</v>
      </c>
      <c r="C52" s="12">
        <v>31663</v>
      </c>
      <c r="D52" s="12">
        <v>32150</v>
      </c>
      <c r="E52" s="12">
        <v>33385</v>
      </c>
      <c r="F52" s="18">
        <f t="shared" si="4"/>
        <v>0.0025942716833827592</v>
      </c>
      <c r="G52" s="18">
        <f t="shared" si="5"/>
        <v>0.05438524460727032</v>
      </c>
      <c r="H52" s="12">
        <f t="shared" si="6"/>
        <v>1722</v>
      </c>
      <c r="I52" s="13">
        <f t="shared" si="7"/>
        <v>0.0028401078647237823</v>
      </c>
    </row>
    <row r="53" spans="1:9" ht="15">
      <c r="A53" s="85">
        <v>52</v>
      </c>
      <c r="B53" s="86" t="s">
        <v>51</v>
      </c>
      <c r="C53" s="12">
        <v>65862</v>
      </c>
      <c r="D53" s="12">
        <v>70290</v>
      </c>
      <c r="E53" s="12">
        <v>69191</v>
      </c>
      <c r="F53" s="18">
        <f t="shared" si="4"/>
        <v>0.005376673717086611</v>
      </c>
      <c r="G53" s="18">
        <f t="shared" si="5"/>
        <v>0.050545079104794874</v>
      </c>
      <c r="H53" s="12">
        <f t="shared" si="6"/>
        <v>3329</v>
      </c>
      <c r="I53" s="13">
        <f t="shared" si="7"/>
        <v>0.0054905453435920275</v>
      </c>
    </row>
    <row r="54" spans="1:9" ht="15">
      <c r="A54" s="85">
        <v>53</v>
      </c>
      <c r="B54" s="86" t="s">
        <v>52</v>
      </c>
      <c r="C54" s="12">
        <v>48134</v>
      </c>
      <c r="D54" s="12">
        <v>43559</v>
      </c>
      <c r="E54" s="12">
        <v>47424</v>
      </c>
      <c r="F54" s="18">
        <f t="shared" si="4"/>
        <v>0.003685210133675123</v>
      </c>
      <c r="G54" s="18">
        <f t="shared" si="5"/>
        <v>-0.01475048822038476</v>
      </c>
      <c r="H54" s="12">
        <f t="shared" si="6"/>
        <v>-710</v>
      </c>
      <c r="I54" s="13">
        <f t="shared" si="7"/>
        <v>-0.0011710084691950553</v>
      </c>
    </row>
    <row r="55" spans="1:9" ht="15">
      <c r="A55" s="85">
        <v>54</v>
      </c>
      <c r="B55" s="86" t="s">
        <v>53</v>
      </c>
      <c r="C55" s="12">
        <v>144325</v>
      </c>
      <c r="D55" s="12">
        <v>154442</v>
      </c>
      <c r="E55" s="12">
        <v>155577</v>
      </c>
      <c r="F55" s="18">
        <f t="shared" si="4"/>
        <v>0.012089531396903986</v>
      </c>
      <c r="G55" s="18">
        <f t="shared" si="5"/>
        <v>0.07796293088515503</v>
      </c>
      <c r="H55" s="12">
        <f t="shared" si="6"/>
        <v>11252</v>
      </c>
      <c r="I55" s="13">
        <f t="shared" si="7"/>
        <v>0.01855801027518699</v>
      </c>
    </row>
    <row r="56" spans="1:9" ht="15">
      <c r="A56" s="85">
        <v>55</v>
      </c>
      <c r="B56" s="86" t="s">
        <v>54</v>
      </c>
      <c r="C56" s="12">
        <v>139598</v>
      </c>
      <c r="D56" s="12">
        <v>144417</v>
      </c>
      <c r="E56" s="12">
        <v>144337</v>
      </c>
      <c r="F56" s="18">
        <f t="shared" si="4"/>
        <v>0.011216096808878757</v>
      </c>
      <c r="G56" s="18">
        <f t="shared" si="5"/>
        <v>0.033947477757561</v>
      </c>
      <c r="H56" s="12">
        <f t="shared" si="6"/>
        <v>4739</v>
      </c>
      <c r="I56" s="13">
        <f t="shared" si="7"/>
        <v>0.007816069204951221</v>
      </c>
    </row>
    <row r="57" spans="1:9" ht="15">
      <c r="A57" s="85">
        <v>56</v>
      </c>
      <c r="B57" s="86" t="s">
        <v>55</v>
      </c>
      <c r="C57" s="12">
        <v>18300</v>
      </c>
      <c r="D57" s="12">
        <v>19888</v>
      </c>
      <c r="E57" s="12">
        <v>19873</v>
      </c>
      <c r="F57" s="18">
        <f t="shared" si="4"/>
        <v>0.0015442851928670234</v>
      </c>
      <c r="G57" s="18">
        <f t="shared" si="5"/>
        <v>0.08595628415300546</v>
      </c>
      <c r="H57" s="12">
        <f t="shared" si="6"/>
        <v>1573</v>
      </c>
      <c r="I57" s="13">
        <f t="shared" si="7"/>
        <v>0.0025943610169631296</v>
      </c>
    </row>
    <row r="58" spans="1:9" ht="15">
      <c r="A58" s="85">
        <v>57</v>
      </c>
      <c r="B58" s="86" t="s">
        <v>56</v>
      </c>
      <c r="C58" s="12">
        <v>22842</v>
      </c>
      <c r="D58" s="12">
        <v>21801</v>
      </c>
      <c r="E58" s="12">
        <v>22074</v>
      </c>
      <c r="F58" s="18">
        <f t="shared" si="4"/>
        <v>0.0017153198484047036</v>
      </c>
      <c r="G58" s="18">
        <f t="shared" si="5"/>
        <v>-0.03362227475702653</v>
      </c>
      <c r="H58" s="12">
        <f t="shared" si="6"/>
        <v>-768</v>
      </c>
      <c r="I58" s="13">
        <f t="shared" si="7"/>
        <v>-0.0012666683159743698</v>
      </c>
    </row>
    <row r="59" spans="1:9" ht="15">
      <c r="A59" s="85">
        <v>58</v>
      </c>
      <c r="B59" s="86" t="s">
        <v>57</v>
      </c>
      <c r="C59" s="12">
        <v>60746</v>
      </c>
      <c r="D59" s="12">
        <v>64206</v>
      </c>
      <c r="E59" s="12">
        <v>68987</v>
      </c>
      <c r="F59" s="18">
        <f t="shared" si="4"/>
        <v>0.005360821345560174</v>
      </c>
      <c r="G59" s="18">
        <f t="shared" si="5"/>
        <v>0.13566325354755868</v>
      </c>
      <c r="H59" s="12">
        <f t="shared" si="6"/>
        <v>8241</v>
      </c>
      <c r="I59" s="13">
        <f t="shared" si="7"/>
        <v>0.013591944781178101</v>
      </c>
    </row>
    <row r="60" spans="1:9" ht="15">
      <c r="A60" s="85">
        <v>59</v>
      </c>
      <c r="B60" s="86" t="s">
        <v>58</v>
      </c>
      <c r="C60" s="12">
        <v>214267</v>
      </c>
      <c r="D60" s="12">
        <v>226566</v>
      </c>
      <c r="E60" s="12">
        <v>226727</v>
      </c>
      <c r="F60" s="18">
        <f t="shared" si="4"/>
        <v>0.017618434505266522</v>
      </c>
      <c r="G60" s="18">
        <f t="shared" si="5"/>
        <v>0.05815174525241871</v>
      </c>
      <c r="H60" s="12">
        <f t="shared" si="6"/>
        <v>12460</v>
      </c>
      <c r="I60" s="13">
        <f t="shared" si="7"/>
        <v>0.020550373980521675</v>
      </c>
    </row>
    <row r="61" spans="1:9" ht="15">
      <c r="A61" s="85">
        <v>60</v>
      </c>
      <c r="B61" s="86" t="s">
        <v>59</v>
      </c>
      <c r="C61" s="12">
        <v>46233</v>
      </c>
      <c r="D61" s="12">
        <v>48084</v>
      </c>
      <c r="E61" s="12">
        <v>48824</v>
      </c>
      <c r="F61" s="18">
        <f t="shared" si="4"/>
        <v>0.0037940009186604715</v>
      </c>
      <c r="G61" s="18">
        <f t="shared" si="5"/>
        <v>0.056042220924447904</v>
      </c>
      <c r="H61" s="12">
        <f t="shared" si="6"/>
        <v>2591</v>
      </c>
      <c r="I61" s="13">
        <f t="shared" si="7"/>
        <v>0.004273356258710406</v>
      </c>
    </row>
    <row r="62" spans="1:9" ht="15">
      <c r="A62" s="85">
        <v>61</v>
      </c>
      <c r="B62" s="86" t="s">
        <v>60</v>
      </c>
      <c r="C62" s="12">
        <v>102900</v>
      </c>
      <c r="D62" s="12">
        <v>109250</v>
      </c>
      <c r="E62" s="12">
        <v>108792</v>
      </c>
      <c r="F62" s="18">
        <f t="shared" si="4"/>
        <v>0.008453976485804317</v>
      </c>
      <c r="G62" s="18">
        <f t="shared" si="5"/>
        <v>0.057259475218658894</v>
      </c>
      <c r="H62" s="12">
        <f t="shared" si="6"/>
        <v>5892</v>
      </c>
      <c r="I62" s="13">
        <f t="shared" si="7"/>
        <v>0.009717720986615868</v>
      </c>
    </row>
    <row r="63" spans="1:9" ht="15">
      <c r="A63" s="85">
        <v>62</v>
      </c>
      <c r="B63" s="86" t="s">
        <v>61</v>
      </c>
      <c r="C63" s="12">
        <v>7611</v>
      </c>
      <c r="D63" s="12">
        <v>6782</v>
      </c>
      <c r="E63" s="12">
        <v>7518</v>
      </c>
      <c r="F63" s="18">
        <f t="shared" si="4"/>
        <v>0.000584206515371322</v>
      </c>
      <c r="G63" s="18">
        <f t="shared" si="5"/>
        <v>-0.012219156484036263</v>
      </c>
      <c r="H63" s="12">
        <f t="shared" si="6"/>
        <v>-93</v>
      </c>
      <c r="I63" s="13">
        <f t="shared" si="7"/>
        <v>-0.00015338561638752134</v>
      </c>
    </row>
    <row r="64" spans="1:9" ht="15">
      <c r="A64" s="85">
        <v>63</v>
      </c>
      <c r="B64" s="86" t="s">
        <v>62</v>
      </c>
      <c r="C64" s="12">
        <v>101875</v>
      </c>
      <c r="D64" s="12">
        <v>112039</v>
      </c>
      <c r="E64" s="12">
        <v>112379</v>
      </c>
      <c r="F64" s="18">
        <f t="shared" si="4"/>
        <v>0.008732714018477493</v>
      </c>
      <c r="G64" s="18">
        <f t="shared" si="5"/>
        <v>0.10310674846625767</v>
      </c>
      <c r="H64" s="12">
        <f t="shared" si="6"/>
        <v>10504</v>
      </c>
      <c r="I64" s="13">
        <f t="shared" si="7"/>
        <v>0.017324328113274452</v>
      </c>
    </row>
    <row r="65" spans="1:9" ht="15">
      <c r="A65" s="85">
        <v>64</v>
      </c>
      <c r="B65" s="86" t="s">
        <v>63</v>
      </c>
      <c r="C65" s="12">
        <v>51204</v>
      </c>
      <c r="D65" s="12">
        <v>54150</v>
      </c>
      <c r="E65" s="12">
        <v>55556</v>
      </c>
      <c r="F65" s="18">
        <f t="shared" si="4"/>
        <v>0.0043171291790328765</v>
      </c>
      <c r="G65" s="18">
        <f t="shared" si="5"/>
        <v>0.0849933598937583</v>
      </c>
      <c r="H65" s="12">
        <f t="shared" si="6"/>
        <v>4352</v>
      </c>
      <c r="I65" s="13">
        <f t="shared" si="7"/>
        <v>0.007177787123854762</v>
      </c>
    </row>
    <row r="66" spans="1:9" ht="15">
      <c r="A66" s="85">
        <v>65</v>
      </c>
      <c r="B66" s="86" t="s">
        <v>64</v>
      </c>
      <c r="C66" s="12">
        <v>62938</v>
      </c>
      <c r="D66" s="12">
        <v>61359</v>
      </c>
      <c r="E66" s="12">
        <v>63260</v>
      </c>
      <c r="F66" s="18">
        <f aca="true" t="shared" si="8" ref="F66:F82">E66/$E$83</f>
        <v>0.004915789327266538</v>
      </c>
      <c r="G66" s="18">
        <f aca="true" t="shared" si="9" ref="G66:G82">(E66-C66)/C66</f>
        <v>0.005116146048492167</v>
      </c>
      <c r="H66" s="12">
        <f aca="true" t="shared" si="10" ref="H66:H82">E66-C66</f>
        <v>322</v>
      </c>
      <c r="I66" s="13">
        <f aca="true" t="shared" si="11" ref="I66:I82">H66/$H$83</f>
        <v>0.000531077080395504</v>
      </c>
    </row>
    <row r="67" spans="1:9" ht="15">
      <c r="A67" s="85">
        <v>66</v>
      </c>
      <c r="B67" s="86" t="s">
        <v>65</v>
      </c>
      <c r="C67" s="12">
        <v>32081</v>
      </c>
      <c r="D67" s="12">
        <v>33310</v>
      </c>
      <c r="E67" s="12">
        <v>34856</v>
      </c>
      <c r="F67" s="18">
        <f t="shared" si="8"/>
        <v>0.002708579715320936</v>
      </c>
      <c r="G67" s="18">
        <f t="shared" si="9"/>
        <v>0.08649979738786197</v>
      </c>
      <c r="H67" s="12">
        <f t="shared" si="10"/>
        <v>2775</v>
      </c>
      <c r="I67" s="13">
        <f t="shared" si="11"/>
        <v>0.004576828876079265</v>
      </c>
    </row>
    <row r="68" spans="1:9" ht="15">
      <c r="A68" s="85">
        <v>67</v>
      </c>
      <c r="B68" s="86" t="s">
        <v>66</v>
      </c>
      <c r="C68" s="12">
        <v>80988</v>
      </c>
      <c r="D68" s="12">
        <v>81188</v>
      </c>
      <c r="E68" s="12">
        <v>82227</v>
      </c>
      <c r="F68" s="18">
        <f t="shared" si="8"/>
        <v>0.006389671340707328</v>
      </c>
      <c r="G68" s="18">
        <f t="shared" si="9"/>
        <v>0.015298562750037043</v>
      </c>
      <c r="H68" s="12">
        <f t="shared" si="10"/>
        <v>1239</v>
      </c>
      <c r="I68" s="13">
        <f t="shared" si="11"/>
        <v>0.002043492244130526</v>
      </c>
    </row>
    <row r="69" spans="1:9" ht="15">
      <c r="A69" s="85">
        <v>68</v>
      </c>
      <c r="B69" s="86" t="s">
        <v>67</v>
      </c>
      <c r="C69" s="12">
        <v>37250</v>
      </c>
      <c r="D69" s="12">
        <v>36954</v>
      </c>
      <c r="E69" s="12">
        <v>38277</v>
      </c>
      <c r="F69" s="18">
        <f t="shared" si="8"/>
        <v>0.0029744177692029917</v>
      </c>
      <c r="G69" s="18">
        <f t="shared" si="9"/>
        <v>0.027570469798657717</v>
      </c>
      <c r="H69" s="12">
        <f t="shared" si="10"/>
        <v>1027</v>
      </c>
      <c r="I69" s="13">
        <f t="shared" si="11"/>
        <v>0.0016938390110751013</v>
      </c>
    </row>
    <row r="70" spans="1:9" ht="15">
      <c r="A70" s="85">
        <v>69</v>
      </c>
      <c r="B70" s="86" t="s">
        <v>68</v>
      </c>
      <c r="C70" s="12">
        <v>6890</v>
      </c>
      <c r="D70" s="12">
        <v>5759</v>
      </c>
      <c r="E70" s="12">
        <v>6453</v>
      </c>
      <c r="F70" s="18">
        <f t="shared" si="8"/>
        <v>0.0005014478110788961</v>
      </c>
      <c r="G70" s="18">
        <f t="shared" si="9"/>
        <v>-0.06342525399129173</v>
      </c>
      <c r="H70" s="12">
        <f t="shared" si="10"/>
        <v>-437</v>
      </c>
      <c r="I70" s="13">
        <f t="shared" si="11"/>
        <v>-0.0007207474662510411</v>
      </c>
    </row>
    <row r="71" spans="1:9" ht="15">
      <c r="A71" s="85">
        <v>70</v>
      </c>
      <c r="B71" s="86" t="s">
        <v>69</v>
      </c>
      <c r="C71" s="12">
        <v>36091</v>
      </c>
      <c r="D71" s="12">
        <v>38267</v>
      </c>
      <c r="E71" s="12">
        <v>39128</v>
      </c>
      <c r="F71" s="18">
        <f t="shared" si="8"/>
        <v>0.0030405470249333716</v>
      </c>
      <c r="G71" s="18">
        <f t="shared" si="9"/>
        <v>0.08414840264885982</v>
      </c>
      <c r="H71" s="12">
        <f t="shared" si="10"/>
        <v>3037</v>
      </c>
      <c r="I71" s="13">
        <f t="shared" si="11"/>
        <v>0.005008947494289272</v>
      </c>
    </row>
    <row r="72" spans="1:9" ht="15">
      <c r="A72" s="85">
        <v>71</v>
      </c>
      <c r="B72" s="86" t="s">
        <v>70</v>
      </c>
      <c r="C72" s="12">
        <v>27648</v>
      </c>
      <c r="D72" s="12">
        <v>29487</v>
      </c>
      <c r="E72" s="12">
        <v>30045</v>
      </c>
      <c r="F72" s="18">
        <f t="shared" si="8"/>
        <v>0.002334727953489142</v>
      </c>
      <c r="G72" s="18">
        <f t="shared" si="9"/>
        <v>0.0866970486111111</v>
      </c>
      <c r="H72" s="12">
        <f t="shared" si="10"/>
        <v>2397</v>
      </c>
      <c r="I72" s="13">
        <f t="shared" si="11"/>
        <v>0.0039533905643106305</v>
      </c>
    </row>
    <row r="73" spans="1:9" ht="15">
      <c r="A73" s="85">
        <v>72</v>
      </c>
      <c r="B73" s="86" t="s">
        <v>71</v>
      </c>
      <c r="C73" s="12">
        <v>36422</v>
      </c>
      <c r="D73" s="12">
        <v>40403</v>
      </c>
      <c r="E73" s="12">
        <v>42127</v>
      </c>
      <c r="F73" s="18">
        <f t="shared" si="8"/>
        <v>0.0032735924279127006</v>
      </c>
      <c r="G73" s="18">
        <f t="shared" si="9"/>
        <v>0.1566360990610071</v>
      </c>
      <c r="H73" s="12">
        <f t="shared" si="10"/>
        <v>5705</v>
      </c>
      <c r="I73" s="13">
        <f t="shared" si="11"/>
        <v>0.009409300446137733</v>
      </c>
    </row>
    <row r="74" spans="1:9" ht="15">
      <c r="A74" s="85">
        <v>73</v>
      </c>
      <c r="B74" s="86" t="s">
        <v>72</v>
      </c>
      <c r="C74" s="12">
        <v>24098</v>
      </c>
      <c r="D74" s="12">
        <v>27359</v>
      </c>
      <c r="E74" s="12">
        <v>27700</v>
      </c>
      <c r="F74" s="18">
        <f t="shared" si="8"/>
        <v>0.002152503388638683</v>
      </c>
      <c r="G74" s="18">
        <f t="shared" si="9"/>
        <v>0.14947298530998424</v>
      </c>
      <c r="H74" s="12">
        <f t="shared" si="10"/>
        <v>3602</v>
      </c>
      <c r="I74" s="13">
        <f t="shared" si="11"/>
        <v>0.005940806346536042</v>
      </c>
    </row>
    <row r="75" spans="1:9" ht="15">
      <c r="A75" s="85">
        <v>74</v>
      </c>
      <c r="B75" s="86" t="s">
        <v>73</v>
      </c>
      <c r="C75" s="12">
        <v>25631</v>
      </c>
      <c r="D75" s="12">
        <v>26080</v>
      </c>
      <c r="E75" s="12">
        <v>26346</v>
      </c>
      <c r="F75" s="18">
        <f t="shared" si="8"/>
        <v>0.002047287158017139</v>
      </c>
      <c r="G75" s="18">
        <f t="shared" si="9"/>
        <v>0.027895907299754205</v>
      </c>
      <c r="H75" s="12">
        <f t="shared" si="10"/>
        <v>715</v>
      </c>
      <c r="I75" s="13">
        <f t="shared" si="11"/>
        <v>0.0011792550077105136</v>
      </c>
    </row>
    <row r="76" spans="1:9" ht="15">
      <c r="A76" s="85">
        <v>75</v>
      </c>
      <c r="B76" s="86" t="s">
        <v>74</v>
      </c>
      <c r="C76" s="12">
        <v>7357</v>
      </c>
      <c r="D76" s="12">
        <v>6221</v>
      </c>
      <c r="E76" s="12">
        <v>6846</v>
      </c>
      <c r="F76" s="18">
        <f t="shared" si="8"/>
        <v>0.0005319869385783547</v>
      </c>
      <c r="G76" s="18">
        <f t="shared" si="9"/>
        <v>-0.06945765937202664</v>
      </c>
      <c r="H76" s="12">
        <f t="shared" si="10"/>
        <v>-511</v>
      </c>
      <c r="I76" s="13">
        <f t="shared" si="11"/>
        <v>-0.0008427962362798216</v>
      </c>
    </row>
    <row r="77" spans="1:9" ht="15">
      <c r="A77" s="85">
        <v>76</v>
      </c>
      <c r="B77" s="86" t="s">
        <v>75</v>
      </c>
      <c r="C77" s="12">
        <v>12278</v>
      </c>
      <c r="D77" s="12">
        <v>12540</v>
      </c>
      <c r="E77" s="12">
        <v>12875</v>
      </c>
      <c r="F77" s="18">
        <f t="shared" si="8"/>
        <v>0.0010004866833474024</v>
      </c>
      <c r="G77" s="18">
        <f t="shared" si="9"/>
        <v>0.0486235543248086</v>
      </c>
      <c r="H77" s="12">
        <f t="shared" si="10"/>
        <v>597</v>
      </c>
      <c r="I77" s="13">
        <f t="shared" si="11"/>
        <v>0.0009846366987457016</v>
      </c>
    </row>
    <row r="78" spans="1:9" ht="15">
      <c r="A78" s="85">
        <v>77</v>
      </c>
      <c r="B78" s="86" t="s">
        <v>76</v>
      </c>
      <c r="C78" s="12">
        <v>38423</v>
      </c>
      <c r="D78" s="12">
        <v>42740</v>
      </c>
      <c r="E78" s="12">
        <v>43699</v>
      </c>
      <c r="F78" s="18">
        <f t="shared" si="8"/>
        <v>0.0033957489379105345</v>
      </c>
      <c r="G78" s="18">
        <f t="shared" si="9"/>
        <v>0.13731358821539183</v>
      </c>
      <c r="H78" s="12">
        <f t="shared" si="10"/>
        <v>5276</v>
      </c>
      <c r="I78" s="13">
        <f t="shared" si="11"/>
        <v>0.008701747441511426</v>
      </c>
    </row>
    <row r="79" spans="1:9" ht="15">
      <c r="A79" s="85">
        <v>78</v>
      </c>
      <c r="B79" s="86" t="s">
        <v>77</v>
      </c>
      <c r="C79" s="12">
        <v>33580</v>
      </c>
      <c r="D79" s="12">
        <v>35419</v>
      </c>
      <c r="E79" s="12">
        <v>36358</v>
      </c>
      <c r="F79" s="18">
        <f t="shared" si="8"/>
        <v>0.002825296686069503</v>
      </c>
      <c r="G79" s="18">
        <f t="shared" si="9"/>
        <v>0.08272781417510423</v>
      </c>
      <c r="H79" s="12">
        <f t="shared" si="10"/>
        <v>2778</v>
      </c>
      <c r="I79" s="13">
        <f t="shared" si="11"/>
        <v>0.004581776799188541</v>
      </c>
    </row>
    <row r="80" spans="1:9" ht="15">
      <c r="A80" s="85">
        <v>79</v>
      </c>
      <c r="B80" s="86" t="s">
        <v>78</v>
      </c>
      <c r="C80" s="12">
        <v>10266</v>
      </c>
      <c r="D80" s="12">
        <v>11086</v>
      </c>
      <c r="E80" s="12">
        <v>11052</v>
      </c>
      <c r="F80" s="18">
        <f t="shared" si="8"/>
        <v>0.0008588255397557663</v>
      </c>
      <c r="G80" s="18">
        <f t="shared" si="9"/>
        <v>0.07656341320864991</v>
      </c>
      <c r="H80" s="12">
        <f t="shared" si="10"/>
        <v>786</v>
      </c>
      <c r="I80" s="13">
        <f t="shared" si="11"/>
        <v>0.001296355854630019</v>
      </c>
    </row>
    <row r="81" spans="1:9" ht="15">
      <c r="A81" s="85">
        <v>80</v>
      </c>
      <c r="B81" s="86" t="s">
        <v>79</v>
      </c>
      <c r="C81" s="12">
        <v>46800</v>
      </c>
      <c r="D81" s="12">
        <v>48811</v>
      </c>
      <c r="E81" s="12">
        <v>49099</v>
      </c>
      <c r="F81" s="18">
        <f t="shared" si="8"/>
        <v>0.0038153705371397366</v>
      </c>
      <c r="G81" s="18">
        <f t="shared" si="9"/>
        <v>0.049123931623931624</v>
      </c>
      <c r="H81" s="12">
        <f t="shared" si="10"/>
        <v>2299</v>
      </c>
      <c r="I81" s="13">
        <f t="shared" si="11"/>
        <v>0.003791758409407651</v>
      </c>
    </row>
    <row r="82" spans="1:9" ht="15.75" thickBot="1">
      <c r="A82" s="87">
        <v>81</v>
      </c>
      <c r="B82" s="88" t="s">
        <v>80</v>
      </c>
      <c r="C82" s="23">
        <v>63658</v>
      </c>
      <c r="D82" s="23">
        <v>65652</v>
      </c>
      <c r="E82" s="23">
        <v>65974</v>
      </c>
      <c r="F82" s="22">
        <f t="shared" si="8"/>
        <v>0.005126688034730992</v>
      </c>
      <c r="G82" s="22">
        <f t="shared" si="9"/>
        <v>0.03638191586289233</v>
      </c>
      <c r="H82" s="23">
        <f t="shared" si="10"/>
        <v>2316</v>
      </c>
      <c r="I82" s="24">
        <f t="shared" si="11"/>
        <v>0.0038197966403602087</v>
      </c>
    </row>
    <row r="83" spans="1:9" s="31" customFormat="1" ht="15.75" thickBot="1">
      <c r="A83" s="89" t="s">
        <v>269</v>
      </c>
      <c r="B83" s="90"/>
      <c r="C83" s="59">
        <v>12262422</v>
      </c>
      <c r="D83" s="60">
        <v>12700185</v>
      </c>
      <c r="E83" s="60">
        <v>12868737</v>
      </c>
      <c r="F83" s="20">
        <f>E83/$E$83</f>
        <v>1</v>
      </c>
      <c r="G83" s="20">
        <f>(E83-C83)/C83</f>
        <v>0.04944496283034461</v>
      </c>
      <c r="H83" s="19">
        <f>E83-C83</f>
        <v>606315</v>
      </c>
      <c r="I83" s="14">
        <f>H83/$H$83</f>
        <v>1</v>
      </c>
    </row>
    <row r="84" spans="3:9" ht="15">
      <c r="C84" s="28"/>
      <c r="D84" s="28"/>
      <c r="E84" s="28"/>
      <c r="I84" s="38"/>
    </row>
  </sheetData>
  <sheetProtection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K84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F1" sqref="F1:I1"/>
    </sheetView>
  </sheetViews>
  <sheetFormatPr defaultColWidth="9.140625" defaultRowHeight="15"/>
  <cols>
    <col min="1" max="1" width="11.8515625" style="27" customWidth="1"/>
    <col min="2" max="2" width="16.421875" style="27" bestFit="1" customWidth="1"/>
    <col min="3" max="5" width="12.00390625" style="27" bestFit="1" customWidth="1"/>
    <col min="6" max="6" width="18.140625" style="27" customWidth="1"/>
    <col min="7" max="7" width="30.421875" style="27" customWidth="1"/>
    <col min="8" max="8" width="27.421875" style="27" customWidth="1"/>
    <col min="9" max="9" width="22.28125" style="27" customWidth="1"/>
    <col min="10" max="16384" width="9.140625" style="27" customWidth="1"/>
  </cols>
  <sheetData>
    <row r="1" spans="1:9" ht="45.75" thickBot="1">
      <c r="A1" s="81" t="s">
        <v>270</v>
      </c>
      <c r="B1" s="82" t="s">
        <v>271</v>
      </c>
      <c r="C1" s="7">
        <v>41365</v>
      </c>
      <c r="D1" s="7">
        <v>41699</v>
      </c>
      <c r="E1" s="7">
        <v>41730</v>
      </c>
      <c r="F1" s="91" t="s">
        <v>279</v>
      </c>
      <c r="G1" s="91" t="s">
        <v>281</v>
      </c>
      <c r="H1" s="92" t="s">
        <v>282</v>
      </c>
      <c r="I1" s="92" t="s">
        <v>280</v>
      </c>
    </row>
    <row r="2" spans="1:11" ht="15">
      <c r="A2" s="83">
        <v>1</v>
      </c>
      <c r="B2" s="84" t="s">
        <v>0</v>
      </c>
      <c r="C2" s="15">
        <v>44126</v>
      </c>
      <c r="D2" s="15">
        <v>46696</v>
      </c>
      <c r="E2" s="15">
        <v>45975</v>
      </c>
      <c r="F2" s="39">
        <f aca="true" t="shared" si="0" ref="F2:F33">E2/$E$83</f>
        <v>0.024164123674061056</v>
      </c>
      <c r="G2" s="39">
        <f aca="true" t="shared" si="1" ref="G2:G33">(E2-C2)/C2</f>
        <v>0.04190273308253637</v>
      </c>
      <c r="H2" s="15">
        <f aca="true" t="shared" si="2" ref="H2:H33">E2-C2</f>
        <v>1849</v>
      </c>
      <c r="I2" s="40">
        <f aca="true" t="shared" si="3" ref="I2:I33">H2/$H$83</f>
        <v>-0.03987663906142167</v>
      </c>
      <c r="J2" s="9"/>
      <c r="K2" s="30"/>
    </row>
    <row r="3" spans="1:11" ht="15">
      <c r="A3" s="85">
        <v>2</v>
      </c>
      <c r="B3" s="86" t="s">
        <v>1</v>
      </c>
      <c r="C3" s="12">
        <v>10528</v>
      </c>
      <c r="D3" s="12">
        <v>10630</v>
      </c>
      <c r="E3" s="12">
        <v>10569</v>
      </c>
      <c r="F3" s="18">
        <f t="shared" si="0"/>
        <v>0.005554989083439941</v>
      </c>
      <c r="G3" s="18">
        <f t="shared" si="1"/>
        <v>0.0038943768996960487</v>
      </c>
      <c r="H3" s="12">
        <f t="shared" si="2"/>
        <v>41</v>
      </c>
      <c r="I3" s="13">
        <f t="shared" si="3"/>
        <v>-0.0008842305037957211</v>
      </c>
      <c r="J3" s="9"/>
      <c r="K3" s="30"/>
    </row>
    <row r="4" spans="1:11" ht="15">
      <c r="A4" s="85">
        <v>3</v>
      </c>
      <c r="B4" s="86" t="s">
        <v>2</v>
      </c>
      <c r="C4" s="12">
        <v>15753</v>
      </c>
      <c r="D4" s="12">
        <v>16238</v>
      </c>
      <c r="E4" s="12">
        <v>16105</v>
      </c>
      <c r="F4" s="18">
        <f t="shared" si="0"/>
        <v>0.008464670185334493</v>
      </c>
      <c r="G4" s="18">
        <f t="shared" si="1"/>
        <v>0.022344950168221925</v>
      </c>
      <c r="H4" s="12">
        <f t="shared" si="2"/>
        <v>352</v>
      </c>
      <c r="I4" s="13">
        <f t="shared" si="3"/>
        <v>-0.00759144237405107</v>
      </c>
      <c r="J4" s="9"/>
      <c r="K4" s="30"/>
    </row>
    <row r="5" spans="1:11" ht="15">
      <c r="A5" s="85">
        <v>4</v>
      </c>
      <c r="B5" s="86" t="s">
        <v>3</v>
      </c>
      <c r="C5" s="12">
        <v>5495</v>
      </c>
      <c r="D5" s="12">
        <v>5348</v>
      </c>
      <c r="E5" s="12">
        <v>5255</v>
      </c>
      <c r="F5" s="18">
        <f t="shared" si="0"/>
        <v>0.0027619895575245424</v>
      </c>
      <c r="G5" s="18">
        <f t="shared" si="1"/>
        <v>-0.04367606915377616</v>
      </c>
      <c r="H5" s="12">
        <f t="shared" si="2"/>
        <v>-240</v>
      </c>
      <c r="I5" s="13">
        <f t="shared" si="3"/>
        <v>0.005175983436853002</v>
      </c>
      <c r="J5" s="9"/>
      <c r="K5" s="30"/>
    </row>
    <row r="6" spans="1:11" ht="15">
      <c r="A6" s="85">
        <v>5</v>
      </c>
      <c r="B6" s="86" t="s">
        <v>4</v>
      </c>
      <c r="C6" s="12">
        <v>7856</v>
      </c>
      <c r="D6" s="12">
        <v>7506</v>
      </c>
      <c r="E6" s="12">
        <v>7447</v>
      </c>
      <c r="F6" s="18">
        <f t="shared" si="0"/>
        <v>0.00391408872214753</v>
      </c>
      <c r="G6" s="18">
        <f t="shared" si="1"/>
        <v>-0.05206211812627291</v>
      </c>
      <c r="H6" s="12">
        <f t="shared" si="2"/>
        <v>-409</v>
      </c>
      <c r="I6" s="13">
        <f t="shared" si="3"/>
        <v>0.008820738440303658</v>
      </c>
      <c r="J6" s="9"/>
      <c r="K6" s="30"/>
    </row>
    <row r="7" spans="1:11" ht="15">
      <c r="A7" s="85">
        <v>6</v>
      </c>
      <c r="B7" s="86" t="s">
        <v>5</v>
      </c>
      <c r="C7" s="12">
        <v>127498</v>
      </c>
      <c r="D7" s="12">
        <v>124886</v>
      </c>
      <c r="E7" s="12">
        <v>123092</v>
      </c>
      <c r="F7" s="18">
        <f t="shared" si="0"/>
        <v>0.06469625473164814</v>
      </c>
      <c r="G7" s="18">
        <f t="shared" si="1"/>
        <v>-0.034557404822036425</v>
      </c>
      <c r="H7" s="12">
        <f t="shared" si="2"/>
        <v>-4406</v>
      </c>
      <c r="I7" s="13">
        <f t="shared" si="3"/>
        <v>0.0950224292615597</v>
      </c>
      <c r="J7" s="9"/>
      <c r="K7" s="30"/>
    </row>
    <row r="8" spans="1:11" ht="15">
      <c r="A8" s="85">
        <v>7</v>
      </c>
      <c r="B8" s="86" t="s">
        <v>6</v>
      </c>
      <c r="C8" s="12">
        <v>82936</v>
      </c>
      <c r="D8" s="12">
        <v>84790</v>
      </c>
      <c r="E8" s="12">
        <v>83363</v>
      </c>
      <c r="F8" s="18">
        <f t="shared" si="0"/>
        <v>0.043814982965541094</v>
      </c>
      <c r="G8" s="18">
        <f t="shared" si="1"/>
        <v>0.005148548278190412</v>
      </c>
      <c r="H8" s="12">
        <f t="shared" si="2"/>
        <v>427</v>
      </c>
      <c r="I8" s="13">
        <f t="shared" si="3"/>
        <v>-0.009208937198067632</v>
      </c>
      <c r="J8" s="9"/>
      <c r="K8" s="30"/>
    </row>
    <row r="9" spans="1:11" ht="15">
      <c r="A9" s="85">
        <v>8</v>
      </c>
      <c r="B9" s="86" t="s">
        <v>7</v>
      </c>
      <c r="C9" s="12">
        <v>4705</v>
      </c>
      <c r="D9" s="12">
        <v>4497</v>
      </c>
      <c r="E9" s="12">
        <v>4451</v>
      </c>
      <c r="F9" s="18">
        <f t="shared" si="0"/>
        <v>0.0023394130391135564</v>
      </c>
      <c r="G9" s="18">
        <f t="shared" si="1"/>
        <v>-0.05398512221041445</v>
      </c>
      <c r="H9" s="12">
        <f t="shared" si="2"/>
        <v>-254</v>
      </c>
      <c r="I9" s="13">
        <f t="shared" si="3"/>
        <v>0.005477915804002761</v>
      </c>
      <c r="J9" s="9"/>
      <c r="K9" s="30"/>
    </row>
    <row r="10" spans="1:11" ht="15">
      <c r="A10" s="85">
        <v>9</v>
      </c>
      <c r="B10" s="86" t="s">
        <v>8</v>
      </c>
      <c r="C10" s="12">
        <v>34247</v>
      </c>
      <c r="D10" s="12">
        <v>34326</v>
      </c>
      <c r="E10" s="12">
        <v>34103</v>
      </c>
      <c r="F10" s="18">
        <f t="shared" si="0"/>
        <v>0.01792428732259933</v>
      </c>
      <c r="G10" s="18">
        <f t="shared" si="1"/>
        <v>-0.004204747861126522</v>
      </c>
      <c r="H10" s="12">
        <f t="shared" si="2"/>
        <v>-144</v>
      </c>
      <c r="I10" s="13">
        <f t="shared" si="3"/>
        <v>0.003105590062111801</v>
      </c>
      <c r="J10" s="9"/>
      <c r="K10" s="30"/>
    </row>
    <row r="11" spans="1:11" ht="15">
      <c r="A11" s="85">
        <v>10</v>
      </c>
      <c r="B11" s="86" t="s">
        <v>9</v>
      </c>
      <c r="C11" s="12">
        <v>36298</v>
      </c>
      <c r="D11" s="12">
        <v>35945</v>
      </c>
      <c r="E11" s="12">
        <v>35502</v>
      </c>
      <c r="F11" s="18">
        <f t="shared" si="0"/>
        <v>0.01865959148834183</v>
      </c>
      <c r="G11" s="18">
        <f t="shared" si="1"/>
        <v>-0.02192958289712932</v>
      </c>
      <c r="H11" s="12">
        <f t="shared" si="2"/>
        <v>-796</v>
      </c>
      <c r="I11" s="13">
        <f t="shared" si="3"/>
        <v>0.017167011732229124</v>
      </c>
      <c r="J11" s="9"/>
      <c r="K11" s="30"/>
    </row>
    <row r="12" spans="1:11" ht="15">
      <c r="A12" s="85">
        <v>11</v>
      </c>
      <c r="B12" s="86" t="s">
        <v>10</v>
      </c>
      <c r="C12" s="12">
        <v>4250</v>
      </c>
      <c r="D12" s="12">
        <v>4164</v>
      </c>
      <c r="E12" s="12">
        <v>4087</v>
      </c>
      <c r="F12" s="18">
        <f t="shared" si="0"/>
        <v>0.002148097301922513</v>
      </c>
      <c r="G12" s="18">
        <f t="shared" si="1"/>
        <v>-0.03835294117647059</v>
      </c>
      <c r="H12" s="12">
        <f t="shared" si="2"/>
        <v>-163</v>
      </c>
      <c r="I12" s="13">
        <f t="shared" si="3"/>
        <v>0.0035153554175293305</v>
      </c>
      <c r="J12" s="9"/>
      <c r="K12" s="30"/>
    </row>
    <row r="13" spans="1:11" ht="15">
      <c r="A13" s="85">
        <v>12</v>
      </c>
      <c r="B13" s="86" t="s">
        <v>11</v>
      </c>
      <c r="C13" s="12">
        <v>2995</v>
      </c>
      <c r="D13" s="12">
        <v>2733</v>
      </c>
      <c r="E13" s="12">
        <v>2766</v>
      </c>
      <c r="F13" s="18">
        <f t="shared" si="0"/>
        <v>0.001453789365578094</v>
      </c>
      <c r="G13" s="18">
        <f t="shared" si="1"/>
        <v>-0.07646076794657763</v>
      </c>
      <c r="H13" s="12">
        <f t="shared" si="2"/>
        <v>-229</v>
      </c>
      <c r="I13" s="13">
        <f t="shared" si="3"/>
        <v>0.004938750862663906</v>
      </c>
      <c r="J13" s="9"/>
      <c r="K13" s="30"/>
    </row>
    <row r="14" spans="1:11" ht="15">
      <c r="A14" s="85">
        <v>13</v>
      </c>
      <c r="B14" s="86" t="s">
        <v>12</v>
      </c>
      <c r="C14" s="12">
        <v>4816</v>
      </c>
      <c r="D14" s="12">
        <v>4923</v>
      </c>
      <c r="E14" s="12">
        <v>4814</v>
      </c>
      <c r="F14" s="18">
        <f t="shared" si="0"/>
        <v>0.002530203183620009</v>
      </c>
      <c r="G14" s="18">
        <f t="shared" si="1"/>
        <v>-0.0004152823920265781</v>
      </c>
      <c r="H14" s="12">
        <f t="shared" si="2"/>
        <v>-2</v>
      </c>
      <c r="I14" s="13">
        <f t="shared" si="3"/>
        <v>4.313319530710835E-05</v>
      </c>
      <c r="J14" s="9"/>
      <c r="K14" s="30"/>
    </row>
    <row r="15" spans="1:11" ht="15">
      <c r="A15" s="85">
        <v>14</v>
      </c>
      <c r="B15" s="86" t="s">
        <v>13</v>
      </c>
      <c r="C15" s="12">
        <v>6773</v>
      </c>
      <c r="D15" s="12">
        <v>6725</v>
      </c>
      <c r="E15" s="12">
        <v>6632</v>
      </c>
      <c r="F15" s="18">
        <f t="shared" si="0"/>
        <v>0.003485730684206045</v>
      </c>
      <c r="G15" s="18">
        <f t="shared" si="1"/>
        <v>-0.02081795363945076</v>
      </c>
      <c r="H15" s="12">
        <f t="shared" si="2"/>
        <v>-141</v>
      </c>
      <c r="I15" s="13">
        <f t="shared" si="3"/>
        <v>0.0030408902691511385</v>
      </c>
      <c r="J15" s="9"/>
      <c r="K15" s="30"/>
    </row>
    <row r="16" spans="1:11" ht="15">
      <c r="A16" s="85">
        <v>15</v>
      </c>
      <c r="B16" s="86" t="s">
        <v>14</v>
      </c>
      <c r="C16" s="12">
        <v>8757</v>
      </c>
      <c r="D16" s="12">
        <v>8480</v>
      </c>
      <c r="E16" s="12">
        <v>8387</v>
      </c>
      <c r="F16" s="18">
        <f t="shared" si="0"/>
        <v>0.004408145845662861</v>
      </c>
      <c r="G16" s="18">
        <f t="shared" si="1"/>
        <v>-0.04225191275550988</v>
      </c>
      <c r="H16" s="12">
        <f t="shared" si="2"/>
        <v>-370</v>
      </c>
      <c r="I16" s="13">
        <f t="shared" si="3"/>
        <v>0.007979641131815044</v>
      </c>
      <c r="J16" s="9"/>
      <c r="K16" s="30"/>
    </row>
    <row r="17" spans="1:9" ht="15">
      <c r="A17" s="85">
        <v>16</v>
      </c>
      <c r="B17" s="86" t="s">
        <v>15</v>
      </c>
      <c r="C17" s="12">
        <v>78165</v>
      </c>
      <c r="D17" s="12">
        <v>78278</v>
      </c>
      <c r="E17" s="12">
        <v>77162</v>
      </c>
      <c r="F17" s="18">
        <f t="shared" si="0"/>
        <v>0.04055578272839367</v>
      </c>
      <c r="G17" s="18">
        <f t="shared" si="1"/>
        <v>-0.01283183010298727</v>
      </c>
      <c r="H17" s="12">
        <f t="shared" si="2"/>
        <v>-1003</v>
      </c>
      <c r="I17" s="13">
        <f t="shared" si="3"/>
        <v>0.021631297446514836</v>
      </c>
    </row>
    <row r="18" spans="1:9" ht="15">
      <c r="A18" s="85">
        <v>17</v>
      </c>
      <c r="B18" s="86" t="s">
        <v>16</v>
      </c>
      <c r="C18" s="12">
        <v>16398</v>
      </c>
      <c r="D18" s="12">
        <v>16035</v>
      </c>
      <c r="E18" s="12">
        <v>15813</v>
      </c>
      <c r="F18" s="18">
        <f t="shared" si="0"/>
        <v>0.008311197121433985</v>
      </c>
      <c r="G18" s="18">
        <f t="shared" si="1"/>
        <v>-0.03567508232711306</v>
      </c>
      <c r="H18" s="12">
        <f t="shared" si="2"/>
        <v>-585</v>
      </c>
      <c r="I18" s="13">
        <f t="shared" si="3"/>
        <v>0.012616459627329192</v>
      </c>
    </row>
    <row r="19" spans="1:9" ht="15">
      <c r="A19" s="85">
        <v>18</v>
      </c>
      <c r="B19" s="86" t="s">
        <v>17</v>
      </c>
      <c r="C19" s="12">
        <v>2937</v>
      </c>
      <c r="D19" s="12">
        <v>2864</v>
      </c>
      <c r="E19" s="12">
        <v>2858</v>
      </c>
      <c r="F19" s="18">
        <f t="shared" si="0"/>
        <v>0.0015021438925604457</v>
      </c>
      <c r="G19" s="18">
        <f t="shared" si="1"/>
        <v>-0.02689819543752128</v>
      </c>
      <c r="H19" s="12">
        <f t="shared" si="2"/>
        <v>-79</v>
      </c>
      <c r="I19" s="13">
        <f t="shared" si="3"/>
        <v>0.0017037612146307798</v>
      </c>
    </row>
    <row r="20" spans="1:9" ht="15">
      <c r="A20" s="85">
        <v>19</v>
      </c>
      <c r="B20" s="86" t="s">
        <v>18</v>
      </c>
      <c r="C20" s="12">
        <v>12198</v>
      </c>
      <c r="D20" s="12">
        <v>11977</v>
      </c>
      <c r="E20" s="12">
        <v>11827</v>
      </c>
      <c r="F20" s="18">
        <f t="shared" si="0"/>
        <v>0.00621618468065514</v>
      </c>
      <c r="G20" s="18">
        <f t="shared" si="1"/>
        <v>-0.030414822101983933</v>
      </c>
      <c r="H20" s="12">
        <f t="shared" si="2"/>
        <v>-371</v>
      </c>
      <c r="I20" s="13">
        <f t="shared" si="3"/>
        <v>0.0080012077294686</v>
      </c>
    </row>
    <row r="21" spans="1:9" ht="15">
      <c r="A21" s="85">
        <v>20</v>
      </c>
      <c r="B21" s="86" t="s">
        <v>19</v>
      </c>
      <c r="C21" s="12">
        <v>35270</v>
      </c>
      <c r="D21" s="12">
        <v>34533</v>
      </c>
      <c r="E21" s="12">
        <v>34104</v>
      </c>
      <c r="F21" s="18">
        <f t="shared" si="0"/>
        <v>0.01792481291528392</v>
      </c>
      <c r="G21" s="18">
        <f t="shared" si="1"/>
        <v>-0.03305925715905869</v>
      </c>
      <c r="H21" s="12">
        <f t="shared" si="2"/>
        <v>-1166</v>
      </c>
      <c r="I21" s="13">
        <f t="shared" si="3"/>
        <v>0.025146652864044168</v>
      </c>
    </row>
    <row r="22" spans="1:9" ht="15">
      <c r="A22" s="85">
        <v>21</v>
      </c>
      <c r="B22" s="86" t="s">
        <v>20</v>
      </c>
      <c r="C22" s="12">
        <v>9852</v>
      </c>
      <c r="D22" s="12">
        <v>9178</v>
      </c>
      <c r="E22" s="12">
        <v>9109</v>
      </c>
      <c r="F22" s="18">
        <f t="shared" si="0"/>
        <v>0.004787623763937404</v>
      </c>
      <c r="G22" s="18">
        <f t="shared" si="1"/>
        <v>-0.07541615915550143</v>
      </c>
      <c r="H22" s="12">
        <f t="shared" si="2"/>
        <v>-743</v>
      </c>
      <c r="I22" s="13">
        <f t="shared" si="3"/>
        <v>0.016023982056590752</v>
      </c>
    </row>
    <row r="23" spans="1:9" ht="15">
      <c r="A23" s="85">
        <v>22</v>
      </c>
      <c r="B23" s="86" t="s">
        <v>21</v>
      </c>
      <c r="C23" s="12">
        <v>11298</v>
      </c>
      <c r="D23" s="12">
        <v>11084</v>
      </c>
      <c r="E23" s="12">
        <v>11003</v>
      </c>
      <c r="F23" s="18">
        <f t="shared" si="0"/>
        <v>0.005783096308552339</v>
      </c>
      <c r="G23" s="18">
        <f t="shared" si="1"/>
        <v>-0.026110816073641352</v>
      </c>
      <c r="H23" s="12">
        <f t="shared" si="2"/>
        <v>-295</v>
      </c>
      <c r="I23" s="13">
        <f t="shared" si="3"/>
        <v>0.006362146307798482</v>
      </c>
    </row>
    <row r="24" spans="1:9" ht="15">
      <c r="A24" s="85">
        <v>23</v>
      </c>
      <c r="B24" s="86" t="s">
        <v>22</v>
      </c>
      <c r="C24" s="12">
        <v>9848</v>
      </c>
      <c r="D24" s="12">
        <v>9688</v>
      </c>
      <c r="E24" s="12">
        <v>9603</v>
      </c>
      <c r="F24" s="18">
        <f t="shared" si="0"/>
        <v>0.005047266550125249</v>
      </c>
      <c r="G24" s="18">
        <f t="shared" si="1"/>
        <v>-0.024878147847278636</v>
      </c>
      <c r="H24" s="12">
        <f t="shared" si="2"/>
        <v>-245</v>
      </c>
      <c r="I24" s="13">
        <f t="shared" si="3"/>
        <v>0.005283816425120773</v>
      </c>
    </row>
    <row r="25" spans="1:9" ht="15">
      <c r="A25" s="85">
        <v>24</v>
      </c>
      <c r="B25" s="86" t="s">
        <v>23</v>
      </c>
      <c r="C25" s="12">
        <v>4230</v>
      </c>
      <c r="D25" s="12">
        <v>4320</v>
      </c>
      <c r="E25" s="12">
        <v>4310</v>
      </c>
      <c r="F25" s="18">
        <f t="shared" si="0"/>
        <v>0.0022653044705862567</v>
      </c>
      <c r="G25" s="18">
        <f t="shared" si="1"/>
        <v>0.018912529550827423</v>
      </c>
      <c r="H25" s="12">
        <f t="shared" si="2"/>
        <v>80</v>
      </c>
      <c r="I25" s="13">
        <f t="shared" si="3"/>
        <v>-0.001725327812284334</v>
      </c>
    </row>
    <row r="26" spans="1:9" ht="15">
      <c r="A26" s="85">
        <v>25</v>
      </c>
      <c r="B26" s="86" t="s">
        <v>24</v>
      </c>
      <c r="C26" s="12">
        <v>12344</v>
      </c>
      <c r="D26" s="12">
        <v>12420</v>
      </c>
      <c r="E26" s="12">
        <v>12201</v>
      </c>
      <c r="F26" s="18">
        <f t="shared" si="0"/>
        <v>0.006412756344692092</v>
      </c>
      <c r="G26" s="18">
        <f t="shared" si="1"/>
        <v>-0.011584575502268308</v>
      </c>
      <c r="H26" s="12">
        <f t="shared" si="2"/>
        <v>-143</v>
      </c>
      <c r="I26" s="13">
        <f t="shared" si="3"/>
        <v>0.003084023464458247</v>
      </c>
    </row>
    <row r="27" spans="1:9" ht="15">
      <c r="A27" s="85">
        <v>26</v>
      </c>
      <c r="B27" s="86" t="s">
        <v>25</v>
      </c>
      <c r="C27" s="12">
        <v>15926</v>
      </c>
      <c r="D27" s="12">
        <v>14591</v>
      </c>
      <c r="E27" s="12">
        <v>14348</v>
      </c>
      <c r="F27" s="18">
        <f t="shared" si="0"/>
        <v>0.007541203838508494</v>
      </c>
      <c r="G27" s="18">
        <f t="shared" si="1"/>
        <v>-0.0990832600778601</v>
      </c>
      <c r="H27" s="12">
        <f t="shared" si="2"/>
        <v>-1578</v>
      </c>
      <c r="I27" s="13">
        <f t="shared" si="3"/>
        <v>0.03403209109730849</v>
      </c>
    </row>
    <row r="28" spans="1:9" ht="15">
      <c r="A28" s="85">
        <v>27</v>
      </c>
      <c r="B28" s="86" t="s">
        <v>26</v>
      </c>
      <c r="C28" s="12">
        <v>39968</v>
      </c>
      <c r="D28" s="12">
        <v>40507</v>
      </c>
      <c r="E28" s="12">
        <v>40027</v>
      </c>
      <c r="F28" s="18">
        <f t="shared" si="0"/>
        <v>0.0210378983861151</v>
      </c>
      <c r="G28" s="18">
        <f t="shared" si="1"/>
        <v>0.0014761809447558047</v>
      </c>
      <c r="H28" s="12">
        <f t="shared" si="2"/>
        <v>59</v>
      </c>
      <c r="I28" s="13">
        <f t="shared" si="3"/>
        <v>-0.0012724292615596963</v>
      </c>
    </row>
    <row r="29" spans="1:9" ht="15">
      <c r="A29" s="85">
        <v>28</v>
      </c>
      <c r="B29" s="86" t="s">
        <v>27</v>
      </c>
      <c r="C29" s="12">
        <v>9086</v>
      </c>
      <c r="D29" s="12">
        <v>8956</v>
      </c>
      <c r="E29" s="12">
        <v>8949</v>
      </c>
      <c r="F29" s="18">
        <f t="shared" si="0"/>
        <v>0.004703528934402879</v>
      </c>
      <c r="G29" s="18">
        <f t="shared" si="1"/>
        <v>-0.015078142196786265</v>
      </c>
      <c r="H29" s="12">
        <f t="shared" si="2"/>
        <v>-137</v>
      </c>
      <c r="I29" s="13">
        <f t="shared" si="3"/>
        <v>0.002954623878536922</v>
      </c>
    </row>
    <row r="30" spans="1:9" ht="15">
      <c r="A30" s="85">
        <v>29</v>
      </c>
      <c r="B30" s="86" t="s">
        <v>28</v>
      </c>
      <c r="C30" s="12">
        <v>2512</v>
      </c>
      <c r="D30" s="12">
        <v>2550</v>
      </c>
      <c r="E30" s="12">
        <v>2536</v>
      </c>
      <c r="F30" s="18">
        <f t="shared" si="0"/>
        <v>0.001332903048122215</v>
      </c>
      <c r="G30" s="18">
        <f t="shared" si="1"/>
        <v>0.009554140127388535</v>
      </c>
      <c r="H30" s="12">
        <f t="shared" si="2"/>
        <v>24</v>
      </c>
      <c r="I30" s="13">
        <f t="shared" si="3"/>
        <v>-0.0005175983436853002</v>
      </c>
    </row>
    <row r="31" spans="1:9" ht="15">
      <c r="A31" s="85">
        <v>30</v>
      </c>
      <c r="B31" s="86" t="s">
        <v>29</v>
      </c>
      <c r="C31" s="12">
        <v>3121</v>
      </c>
      <c r="D31" s="12">
        <v>3038</v>
      </c>
      <c r="E31" s="12">
        <v>3050</v>
      </c>
      <c r="F31" s="18">
        <f t="shared" si="0"/>
        <v>0.0016030576880018753</v>
      </c>
      <c r="G31" s="18">
        <f t="shared" si="1"/>
        <v>-0.02274911887215636</v>
      </c>
      <c r="H31" s="12">
        <f t="shared" si="2"/>
        <v>-71</v>
      </c>
      <c r="I31" s="13">
        <f t="shared" si="3"/>
        <v>0.0015312284334023465</v>
      </c>
    </row>
    <row r="32" spans="1:9" ht="15">
      <c r="A32" s="85">
        <v>31</v>
      </c>
      <c r="B32" s="86" t="s">
        <v>30</v>
      </c>
      <c r="C32" s="12">
        <v>37674</v>
      </c>
      <c r="D32" s="12">
        <v>37011</v>
      </c>
      <c r="E32" s="12">
        <v>36760</v>
      </c>
      <c r="F32" s="18">
        <f t="shared" si="0"/>
        <v>0.01932078708555703</v>
      </c>
      <c r="G32" s="18">
        <f t="shared" si="1"/>
        <v>-0.024260763391198172</v>
      </c>
      <c r="H32" s="12">
        <f t="shared" si="2"/>
        <v>-914</v>
      </c>
      <c r="I32" s="13">
        <f t="shared" si="3"/>
        <v>0.019711870255348516</v>
      </c>
    </row>
    <row r="33" spans="1:9" ht="15">
      <c r="A33" s="85">
        <v>32</v>
      </c>
      <c r="B33" s="86" t="s">
        <v>31</v>
      </c>
      <c r="C33" s="12">
        <v>10769</v>
      </c>
      <c r="D33" s="12">
        <v>10624</v>
      </c>
      <c r="E33" s="12">
        <v>10587</v>
      </c>
      <c r="F33" s="18">
        <f t="shared" si="0"/>
        <v>0.005564449751762575</v>
      </c>
      <c r="G33" s="18">
        <f t="shared" si="1"/>
        <v>-0.016900362150617514</v>
      </c>
      <c r="H33" s="12">
        <f t="shared" si="2"/>
        <v>-182</v>
      </c>
      <c r="I33" s="13">
        <f t="shared" si="3"/>
        <v>0.00392512077294686</v>
      </c>
    </row>
    <row r="34" spans="1:9" ht="15">
      <c r="A34" s="85">
        <v>33</v>
      </c>
      <c r="B34" s="86" t="s">
        <v>32</v>
      </c>
      <c r="C34" s="12">
        <v>42839</v>
      </c>
      <c r="D34" s="12">
        <v>39677</v>
      </c>
      <c r="E34" s="12">
        <v>38937</v>
      </c>
      <c r="F34" s="18">
        <f aca="true" t="shared" si="4" ref="F34:F65">E34/$E$83</f>
        <v>0.020465002359911152</v>
      </c>
      <c r="G34" s="18">
        <f aca="true" t="shared" si="5" ref="G34:G65">(E34-C34)/C34</f>
        <v>-0.09108522607904013</v>
      </c>
      <c r="H34" s="12">
        <f aca="true" t="shared" si="6" ref="H34:H65">E34-C34</f>
        <v>-3902</v>
      </c>
      <c r="I34" s="13">
        <f aca="true" t="shared" si="7" ref="I34:I65">H34/$H$83</f>
        <v>0.08415286404416839</v>
      </c>
    </row>
    <row r="35" spans="1:9" ht="15">
      <c r="A35" s="85">
        <v>34</v>
      </c>
      <c r="B35" s="86" t="s">
        <v>33</v>
      </c>
      <c r="C35" s="12">
        <v>480822</v>
      </c>
      <c r="D35" s="12">
        <v>475372</v>
      </c>
      <c r="E35" s="12">
        <v>467134</v>
      </c>
      <c r="F35" s="18">
        <f t="shared" si="4"/>
        <v>0.24552221312362885</v>
      </c>
      <c r="G35" s="18">
        <f t="shared" si="5"/>
        <v>-0.02846791536160991</v>
      </c>
      <c r="H35" s="12">
        <f t="shared" si="6"/>
        <v>-13688</v>
      </c>
      <c r="I35" s="13">
        <f t="shared" si="7"/>
        <v>0.29520358868184954</v>
      </c>
    </row>
    <row r="36" spans="1:9" ht="15">
      <c r="A36" s="85">
        <v>35</v>
      </c>
      <c r="B36" s="86" t="s">
        <v>34</v>
      </c>
      <c r="C36" s="12">
        <v>117186</v>
      </c>
      <c r="D36" s="12">
        <v>114711</v>
      </c>
      <c r="E36" s="12">
        <v>112941</v>
      </c>
      <c r="F36" s="18">
        <f t="shared" si="4"/>
        <v>0.059360963390367144</v>
      </c>
      <c r="G36" s="18">
        <f t="shared" si="5"/>
        <v>-0.03622446367313502</v>
      </c>
      <c r="H36" s="12">
        <f t="shared" si="6"/>
        <v>-4245</v>
      </c>
      <c r="I36" s="13">
        <f t="shared" si="7"/>
        <v>0.09155020703933747</v>
      </c>
    </row>
    <row r="37" spans="1:9" ht="15">
      <c r="A37" s="85">
        <v>36</v>
      </c>
      <c r="B37" s="86" t="s">
        <v>35</v>
      </c>
      <c r="C37" s="12">
        <v>4596</v>
      </c>
      <c r="D37" s="12">
        <v>4359</v>
      </c>
      <c r="E37" s="12">
        <v>4293</v>
      </c>
      <c r="F37" s="18">
        <f t="shared" si="4"/>
        <v>0.0022563693949482133</v>
      </c>
      <c r="G37" s="18">
        <f t="shared" si="5"/>
        <v>-0.06592689295039164</v>
      </c>
      <c r="H37" s="12">
        <f t="shared" si="6"/>
        <v>-303</v>
      </c>
      <c r="I37" s="13">
        <f t="shared" si="7"/>
        <v>0.006534679089026915</v>
      </c>
    </row>
    <row r="38" spans="1:9" ht="15">
      <c r="A38" s="85">
        <v>37</v>
      </c>
      <c r="B38" s="86" t="s">
        <v>36</v>
      </c>
      <c r="C38" s="12">
        <v>9457</v>
      </c>
      <c r="D38" s="12">
        <v>9231</v>
      </c>
      <c r="E38" s="12">
        <v>9116</v>
      </c>
      <c r="F38" s="18">
        <f t="shared" si="4"/>
        <v>0.004791302912729539</v>
      </c>
      <c r="G38" s="18">
        <f t="shared" si="5"/>
        <v>-0.03605794649466004</v>
      </c>
      <c r="H38" s="12">
        <f t="shared" si="6"/>
        <v>-341</v>
      </c>
      <c r="I38" s="13">
        <f t="shared" si="7"/>
        <v>0.007354209799861974</v>
      </c>
    </row>
    <row r="39" spans="1:9" ht="15">
      <c r="A39" s="85">
        <v>38</v>
      </c>
      <c r="B39" s="86" t="s">
        <v>37</v>
      </c>
      <c r="C39" s="12">
        <v>30400</v>
      </c>
      <c r="D39" s="12">
        <v>30200</v>
      </c>
      <c r="E39" s="12">
        <v>29668</v>
      </c>
      <c r="F39" s="18">
        <f t="shared" si="4"/>
        <v>0.015593283766439226</v>
      </c>
      <c r="G39" s="18">
        <f t="shared" si="5"/>
        <v>-0.024078947368421054</v>
      </c>
      <c r="H39" s="12">
        <f t="shared" si="6"/>
        <v>-732</v>
      </c>
      <c r="I39" s="13">
        <f t="shared" si="7"/>
        <v>0.015786749482401656</v>
      </c>
    </row>
    <row r="40" spans="1:9" ht="15">
      <c r="A40" s="85">
        <v>39</v>
      </c>
      <c r="B40" s="86" t="s">
        <v>38</v>
      </c>
      <c r="C40" s="12">
        <v>9756</v>
      </c>
      <c r="D40" s="12">
        <v>9542</v>
      </c>
      <c r="E40" s="12">
        <v>9433</v>
      </c>
      <c r="F40" s="18">
        <f t="shared" si="4"/>
        <v>0.004957915793744817</v>
      </c>
      <c r="G40" s="18">
        <f t="shared" si="5"/>
        <v>-0.033107831078310786</v>
      </c>
      <c r="H40" s="12">
        <f t="shared" si="6"/>
        <v>-323</v>
      </c>
      <c r="I40" s="13">
        <f t="shared" si="7"/>
        <v>0.006966011042097999</v>
      </c>
    </row>
    <row r="41" spans="1:9" ht="15">
      <c r="A41" s="85">
        <v>40</v>
      </c>
      <c r="B41" s="86" t="s">
        <v>39</v>
      </c>
      <c r="C41" s="12">
        <v>5310</v>
      </c>
      <c r="D41" s="12">
        <v>5153</v>
      </c>
      <c r="E41" s="12">
        <v>5112</v>
      </c>
      <c r="F41" s="18">
        <f t="shared" si="4"/>
        <v>0.002686829803628061</v>
      </c>
      <c r="G41" s="18">
        <f t="shared" si="5"/>
        <v>-0.03728813559322034</v>
      </c>
      <c r="H41" s="12">
        <f t="shared" si="6"/>
        <v>-198</v>
      </c>
      <c r="I41" s="13">
        <f t="shared" si="7"/>
        <v>0.004270186335403727</v>
      </c>
    </row>
    <row r="42" spans="1:9" ht="15">
      <c r="A42" s="85">
        <v>41</v>
      </c>
      <c r="B42" s="86" t="s">
        <v>40</v>
      </c>
      <c r="C42" s="12">
        <v>32374</v>
      </c>
      <c r="D42" s="12">
        <v>30109</v>
      </c>
      <c r="E42" s="12">
        <v>29650</v>
      </c>
      <c r="F42" s="18">
        <f t="shared" si="4"/>
        <v>0.015583823098116591</v>
      </c>
      <c r="G42" s="18">
        <f t="shared" si="5"/>
        <v>-0.08414159510718477</v>
      </c>
      <c r="H42" s="12">
        <f t="shared" si="6"/>
        <v>-2724</v>
      </c>
      <c r="I42" s="13">
        <f t="shared" si="7"/>
        <v>0.058747412008281576</v>
      </c>
    </row>
    <row r="43" spans="1:9" ht="15">
      <c r="A43" s="85">
        <v>42</v>
      </c>
      <c r="B43" s="86" t="s">
        <v>41</v>
      </c>
      <c r="C43" s="12">
        <v>56488</v>
      </c>
      <c r="D43" s="12">
        <v>56162</v>
      </c>
      <c r="E43" s="12">
        <v>55382</v>
      </c>
      <c r="F43" s="18">
        <f t="shared" si="4"/>
        <v>0.029108374058006512</v>
      </c>
      <c r="G43" s="18">
        <f t="shared" si="5"/>
        <v>-0.01957937969126186</v>
      </c>
      <c r="H43" s="12">
        <f t="shared" si="6"/>
        <v>-1106</v>
      </c>
      <c r="I43" s="13">
        <f t="shared" si="7"/>
        <v>0.023852657004830916</v>
      </c>
    </row>
    <row r="44" spans="1:9" ht="15">
      <c r="A44" s="85">
        <v>43</v>
      </c>
      <c r="B44" s="86" t="s">
        <v>42</v>
      </c>
      <c r="C44" s="12">
        <v>12659</v>
      </c>
      <c r="D44" s="12">
        <v>12422</v>
      </c>
      <c r="E44" s="12">
        <v>12358</v>
      </c>
      <c r="F44" s="18">
        <f t="shared" si="4"/>
        <v>0.006495274396172844</v>
      </c>
      <c r="G44" s="18">
        <f t="shared" si="5"/>
        <v>-0.023777549569476263</v>
      </c>
      <c r="H44" s="12">
        <f t="shared" si="6"/>
        <v>-301</v>
      </c>
      <c r="I44" s="13">
        <f t="shared" si="7"/>
        <v>0.006491545893719807</v>
      </c>
    </row>
    <row r="45" spans="1:9" ht="15">
      <c r="A45" s="85">
        <v>44</v>
      </c>
      <c r="B45" s="86" t="s">
        <v>43</v>
      </c>
      <c r="C45" s="12">
        <v>15120</v>
      </c>
      <c r="D45" s="12">
        <v>15338</v>
      </c>
      <c r="E45" s="12">
        <v>15273</v>
      </c>
      <c r="F45" s="18">
        <f t="shared" si="4"/>
        <v>0.008027377071754965</v>
      </c>
      <c r="G45" s="18">
        <f t="shared" si="5"/>
        <v>0.01011904761904762</v>
      </c>
      <c r="H45" s="12">
        <f t="shared" si="6"/>
        <v>153</v>
      </c>
      <c r="I45" s="13">
        <f t="shared" si="7"/>
        <v>-0.003299689440993789</v>
      </c>
    </row>
    <row r="46" spans="1:9" ht="15">
      <c r="A46" s="85">
        <v>45</v>
      </c>
      <c r="B46" s="86" t="s">
        <v>44</v>
      </c>
      <c r="C46" s="12">
        <v>35576</v>
      </c>
      <c r="D46" s="12">
        <v>35669</v>
      </c>
      <c r="E46" s="12">
        <v>35312</v>
      </c>
      <c r="F46" s="18">
        <f t="shared" si="4"/>
        <v>0.01855972887826958</v>
      </c>
      <c r="G46" s="18">
        <f t="shared" si="5"/>
        <v>-0.007420733078479874</v>
      </c>
      <c r="H46" s="12">
        <f t="shared" si="6"/>
        <v>-264</v>
      </c>
      <c r="I46" s="13">
        <f t="shared" si="7"/>
        <v>0.005693581780538302</v>
      </c>
    </row>
    <row r="47" spans="1:9" ht="15">
      <c r="A47" s="85">
        <v>46</v>
      </c>
      <c r="B47" s="86" t="s">
        <v>45</v>
      </c>
      <c r="C47" s="12">
        <v>22607</v>
      </c>
      <c r="D47" s="12">
        <v>22074</v>
      </c>
      <c r="E47" s="12">
        <v>21808</v>
      </c>
      <c r="F47" s="18">
        <f t="shared" si="4"/>
        <v>0.011462125265555704</v>
      </c>
      <c r="G47" s="18">
        <f t="shared" si="5"/>
        <v>-0.035343035343035345</v>
      </c>
      <c r="H47" s="12">
        <f t="shared" si="6"/>
        <v>-799</v>
      </c>
      <c r="I47" s="13">
        <f t="shared" si="7"/>
        <v>0.017231711525189788</v>
      </c>
    </row>
    <row r="48" spans="1:9" ht="15">
      <c r="A48" s="85">
        <v>47</v>
      </c>
      <c r="B48" s="86" t="s">
        <v>46</v>
      </c>
      <c r="C48" s="12">
        <v>8950</v>
      </c>
      <c r="D48" s="12">
        <v>9101</v>
      </c>
      <c r="E48" s="12">
        <v>8992</v>
      </c>
      <c r="F48" s="18">
        <f t="shared" si="4"/>
        <v>0.004726129419840283</v>
      </c>
      <c r="G48" s="18">
        <f t="shared" si="5"/>
        <v>0.0046927374301675975</v>
      </c>
      <c r="H48" s="12">
        <f t="shared" si="6"/>
        <v>42</v>
      </c>
      <c r="I48" s="13">
        <f t="shared" si="7"/>
        <v>-0.0009057971014492754</v>
      </c>
    </row>
    <row r="49" spans="1:9" ht="15">
      <c r="A49" s="85">
        <v>48</v>
      </c>
      <c r="B49" s="86" t="s">
        <v>47</v>
      </c>
      <c r="C49" s="12">
        <v>37301</v>
      </c>
      <c r="D49" s="12">
        <v>37123</v>
      </c>
      <c r="E49" s="12">
        <v>36755</v>
      </c>
      <c r="F49" s="18">
        <f t="shared" si="4"/>
        <v>0.019318159122134075</v>
      </c>
      <c r="G49" s="18">
        <f t="shared" si="5"/>
        <v>-0.01463767727406772</v>
      </c>
      <c r="H49" s="12">
        <f t="shared" si="6"/>
        <v>-546</v>
      </c>
      <c r="I49" s="13">
        <f t="shared" si="7"/>
        <v>0.01177536231884058</v>
      </c>
    </row>
    <row r="50" spans="1:9" ht="15">
      <c r="A50" s="85">
        <v>49</v>
      </c>
      <c r="B50" s="86" t="s">
        <v>48</v>
      </c>
      <c r="C50" s="12">
        <v>4004</v>
      </c>
      <c r="D50" s="12">
        <v>3981</v>
      </c>
      <c r="E50" s="12">
        <v>3954</v>
      </c>
      <c r="F50" s="18">
        <f t="shared" si="4"/>
        <v>0.0020781934748719394</v>
      </c>
      <c r="G50" s="18">
        <f t="shared" si="5"/>
        <v>-0.012487512487512488</v>
      </c>
      <c r="H50" s="12">
        <f t="shared" si="6"/>
        <v>-50</v>
      </c>
      <c r="I50" s="13">
        <f t="shared" si="7"/>
        <v>0.0010783298826777088</v>
      </c>
    </row>
    <row r="51" spans="1:9" ht="15">
      <c r="A51" s="85">
        <v>50</v>
      </c>
      <c r="B51" s="86" t="s">
        <v>49</v>
      </c>
      <c r="C51" s="12">
        <v>9390</v>
      </c>
      <c r="D51" s="12">
        <v>9241</v>
      </c>
      <c r="E51" s="12">
        <v>9174</v>
      </c>
      <c r="F51" s="18">
        <f t="shared" si="4"/>
        <v>0.004821787288435805</v>
      </c>
      <c r="G51" s="18">
        <f t="shared" si="5"/>
        <v>-0.023003194888178913</v>
      </c>
      <c r="H51" s="12">
        <f t="shared" si="6"/>
        <v>-216</v>
      </c>
      <c r="I51" s="13">
        <f t="shared" si="7"/>
        <v>0.004658385093167702</v>
      </c>
    </row>
    <row r="52" spans="1:9" ht="15">
      <c r="A52" s="85">
        <v>51</v>
      </c>
      <c r="B52" s="86" t="s">
        <v>50</v>
      </c>
      <c r="C52" s="12">
        <v>8602</v>
      </c>
      <c r="D52" s="12">
        <v>8487</v>
      </c>
      <c r="E52" s="12">
        <v>8355</v>
      </c>
      <c r="F52" s="18">
        <f t="shared" si="4"/>
        <v>0.0043913268797559565</v>
      </c>
      <c r="G52" s="18">
        <f t="shared" si="5"/>
        <v>-0.028714252499418738</v>
      </c>
      <c r="H52" s="12">
        <f t="shared" si="6"/>
        <v>-247</v>
      </c>
      <c r="I52" s="13">
        <f t="shared" si="7"/>
        <v>0.005326949620427881</v>
      </c>
    </row>
    <row r="53" spans="1:9" ht="15">
      <c r="A53" s="85">
        <v>52</v>
      </c>
      <c r="B53" s="86" t="s">
        <v>51</v>
      </c>
      <c r="C53" s="12">
        <v>15463</v>
      </c>
      <c r="D53" s="12">
        <v>15100</v>
      </c>
      <c r="E53" s="12">
        <v>14849</v>
      </c>
      <c r="F53" s="18">
        <f t="shared" si="4"/>
        <v>0.007804525773488474</v>
      </c>
      <c r="G53" s="18">
        <f t="shared" si="5"/>
        <v>-0.03970768932289982</v>
      </c>
      <c r="H53" s="12">
        <f t="shared" si="6"/>
        <v>-614</v>
      </c>
      <c r="I53" s="13">
        <f t="shared" si="7"/>
        <v>0.013241890959282264</v>
      </c>
    </row>
    <row r="54" spans="1:9" ht="15">
      <c r="A54" s="85">
        <v>53</v>
      </c>
      <c r="B54" s="86" t="s">
        <v>52</v>
      </c>
      <c r="C54" s="12">
        <v>7922</v>
      </c>
      <c r="D54" s="12">
        <v>7714</v>
      </c>
      <c r="E54" s="12">
        <v>7540</v>
      </c>
      <c r="F54" s="18">
        <f t="shared" si="4"/>
        <v>0.003962968841814472</v>
      </c>
      <c r="G54" s="18">
        <f t="shared" si="5"/>
        <v>-0.04822014642766978</v>
      </c>
      <c r="H54" s="12">
        <f t="shared" si="6"/>
        <v>-382</v>
      </c>
      <c r="I54" s="13">
        <f t="shared" si="7"/>
        <v>0.008238440303657694</v>
      </c>
    </row>
    <row r="55" spans="1:9" ht="15">
      <c r="A55" s="85">
        <v>54</v>
      </c>
      <c r="B55" s="86" t="s">
        <v>53</v>
      </c>
      <c r="C55" s="12">
        <v>24100</v>
      </c>
      <c r="D55" s="12">
        <v>24035</v>
      </c>
      <c r="E55" s="12">
        <v>23805</v>
      </c>
      <c r="F55" s="18">
        <f t="shared" si="4"/>
        <v>0.012511733856683489</v>
      </c>
      <c r="G55" s="18">
        <f t="shared" si="5"/>
        <v>-0.012240663900414938</v>
      </c>
      <c r="H55" s="12">
        <f t="shared" si="6"/>
        <v>-295</v>
      </c>
      <c r="I55" s="13">
        <f t="shared" si="7"/>
        <v>0.006362146307798482</v>
      </c>
    </row>
    <row r="56" spans="1:9" ht="15">
      <c r="A56" s="85">
        <v>55</v>
      </c>
      <c r="B56" s="86" t="s">
        <v>54</v>
      </c>
      <c r="C56" s="12">
        <v>26742</v>
      </c>
      <c r="D56" s="12">
        <v>25788</v>
      </c>
      <c r="E56" s="12">
        <v>25298</v>
      </c>
      <c r="F56" s="18">
        <f t="shared" si="4"/>
        <v>0.013296443734777522</v>
      </c>
      <c r="G56" s="18">
        <f t="shared" si="5"/>
        <v>-0.053997457183456735</v>
      </c>
      <c r="H56" s="12">
        <f t="shared" si="6"/>
        <v>-1444</v>
      </c>
      <c r="I56" s="13">
        <f t="shared" si="7"/>
        <v>0.031142167011732228</v>
      </c>
    </row>
    <row r="57" spans="1:9" ht="15">
      <c r="A57" s="85">
        <v>56</v>
      </c>
      <c r="B57" s="86" t="s">
        <v>55</v>
      </c>
      <c r="C57" s="12">
        <v>3098</v>
      </c>
      <c r="D57" s="12">
        <v>3019</v>
      </c>
      <c r="E57" s="12">
        <v>3006</v>
      </c>
      <c r="F57" s="18">
        <f t="shared" si="4"/>
        <v>0.001579931609879881</v>
      </c>
      <c r="G57" s="18">
        <f t="shared" si="5"/>
        <v>-0.029696578437701744</v>
      </c>
      <c r="H57" s="12">
        <f t="shared" si="6"/>
        <v>-92</v>
      </c>
      <c r="I57" s="13">
        <f t="shared" si="7"/>
        <v>0.001984126984126984</v>
      </c>
    </row>
    <row r="58" spans="1:9" ht="15">
      <c r="A58" s="85">
        <v>57</v>
      </c>
      <c r="B58" s="86" t="s">
        <v>56</v>
      </c>
      <c r="C58" s="12">
        <v>4647</v>
      </c>
      <c r="D58" s="12">
        <v>4606</v>
      </c>
      <c r="E58" s="12">
        <v>4636</v>
      </c>
      <c r="F58" s="18">
        <f t="shared" si="4"/>
        <v>0.0024366476857628503</v>
      </c>
      <c r="G58" s="18">
        <f t="shared" si="5"/>
        <v>-0.0023671185711211535</v>
      </c>
      <c r="H58" s="12">
        <f t="shared" si="6"/>
        <v>-11</v>
      </c>
      <c r="I58" s="13">
        <f t="shared" si="7"/>
        <v>0.00023723257418909594</v>
      </c>
    </row>
    <row r="59" spans="1:9" ht="15">
      <c r="A59" s="85">
        <v>58</v>
      </c>
      <c r="B59" s="86" t="s">
        <v>57</v>
      </c>
      <c r="C59" s="12">
        <v>11758</v>
      </c>
      <c r="D59" s="12">
        <v>11505</v>
      </c>
      <c r="E59" s="12">
        <v>11433</v>
      </c>
      <c r="F59" s="18">
        <f t="shared" si="4"/>
        <v>0.006009101162926374</v>
      </c>
      <c r="G59" s="18">
        <f t="shared" si="5"/>
        <v>-0.027640755230481373</v>
      </c>
      <c r="H59" s="12">
        <f t="shared" si="6"/>
        <v>-325</v>
      </c>
      <c r="I59" s="13">
        <f t="shared" si="7"/>
        <v>0.007009144237405107</v>
      </c>
    </row>
    <row r="60" spans="1:9" ht="15">
      <c r="A60" s="85">
        <v>59</v>
      </c>
      <c r="B60" s="86" t="s">
        <v>58</v>
      </c>
      <c r="C60" s="12">
        <v>23529</v>
      </c>
      <c r="D60" s="12">
        <v>23110</v>
      </c>
      <c r="E60" s="12">
        <v>22828</v>
      </c>
      <c r="F60" s="18">
        <f t="shared" si="4"/>
        <v>0.011998229803838299</v>
      </c>
      <c r="G60" s="18">
        <f t="shared" si="5"/>
        <v>-0.029793021377874113</v>
      </c>
      <c r="H60" s="12">
        <f t="shared" si="6"/>
        <v>-701</v>
      </c>
      <c r="I60" s="13">
        <f t="shared" si="7"/>
        <v>0.015118184955141476</v>
      </c>
    </row>
    <row r="61" spans="1:9" ht="15">
      <c r="A61" s="85">
        <v>60</v>
      </c>
      <c r="B61" s="86" t="s">
        <v>59</v>
      </c>
      <c r="C61" s="12">
        <v>12656</v>
      </c>
      <c r="D61" s="12">
        <v>12301</v>
      </c>
      <c r="E61" s="12">
        <v>12111</v>
      </c>
      <c r="F61" s="18">
        <f t="shared" si="4"/>
        <v>0.006365453003078922</v>
      </c>
      <c r="G61" s="18">
        <f t="shared" si="5"/>
        <v>-0.04306257901390645</v>
      </c>
      <c r="H61" s="12">
        <f t="shared" si="6"/>
        <v>-545</v>
      </c>
      <c r="I61" s="13">
        <f t="shared" si="7"/>
        <v>0.011753795721187026</v>
      </c>
    </row>
    <row r="62" spans="1:9" ht="15">
      <c r="A62" s="85">
        <v>61</v>
      </c>
      <c r="B62" s="86" t="s">
        <v>60</v>
      </c>
      <c r="C62" s="12">
        <v>18175</v>
      </c>
      <c r="D62" s="12">
        <v>17868</v>
      </c>
      <c r="E62" s="12">
        <v>17611</v>
      </c>
      <c r="F62" s="18">
        <f t="shared" si="4"/>
        <v>0.009256212768328205</v>
      </c>
      <c r="G62" s="18">
        <f t="shared" si="5"/>
        <v>-0.031031636863823934</v>
      </c>
      <c r="H62" s="12">
        <f t="shared" si="6"/>
        <v>-564</v>
      </c>
      <c r="I62" s="13">
        <f t="shared" si="7"/>
        <v>0.012163561076604554</v>
      </c>
    </row>
    <row r="63" spans="1:9" ht="15">
      <c r="A63" s="85">
        <v>62</v>
      </c>
      <c r="B63" s="86" t="s">
        <v>61</v>
      </c>
      <c r="C63" s="12">
        <v>1760</v>
      </c>
      <c r="D63" s="12">
        <v>1801</v>
      </c>
      <c r="E63" s="12">
        <v>1803</v>
      </c>
      <c r="F63" s="18">
        <f t="shared" si="4"/>
        <v>0.0009476436103171742</v>
      </c>
      <c r="G63" s="18">
        <f t="shared" si="5"/>
        <v>0.024431818181818183</v>
      </c>
      <c r="H63" s="12">
        <f t="shared" si="6"/>
        <v>43</v>
      </c>
      <c r="I63" s="13">
        <f t="shared" si="7"/>
        <v>-0.0009273636991028295</v>
      </c>
    </row>
    <row r="64" spans="1:9" ht="15">
      <c r="A64" s="85">
        <v>63</v>
      </c>
      <c r="B64" s="86" t="s">
        <v>62</v>
      </c>
      <c r="C64" s="12">
        <v>25833</v>
      </c>
      <c r="D64" s="12">
        <v>27530</v>
      </c>
      <c r="E64" s="12">
        <v>27372</v>
      </c>
      <c r="F64" s="18">
        <f t="shared" si="4"/>
        <v>0.014386522962618798</v>
      </c>
      <c r="G64" s="18">
        <f t="shared" si="5"/>
        <v>0.05957496225757752</v>
      </c>
      <c r="H64" s="12">
        <f t="shared" si="6"/>
        <v>1539</v>
      </c>
      <c r="I64" s="13">
        <f t="shared" si="7"/>
        <v>-0.03319099378881987</v>
      </c>
    </row>
    <row r="65" spans="1:9" ht="15">
      <c r="A65" s="85">
        <v>64</v>
      </c>
      <c r="B65" s="86" t="s">
        <v>63</v>
      </c>
      <c r="C65" s="12">
        <v>11725</v>
      </c>
      <c r="D65" s="12">
        <v>11327</v>
      </c>
      <c r="E65" s="12">
        <v>11252</v>
      </c>
      <c r="F65" s="18">
        <f t="shared" si="4"/>
        <v>0.005913968887015443</v>
      </c>
      <c r="G65" s="18">
        <f t="shared" si="5"/>
        <v>-0.040341151385927504</v>
      </c>
      <c r="H65" s="12">
        <f t="shared" si="6"/>
        <v>-473</v>
      </c>
      <c r="I65" s="13">
        <f t="shared" si="7"/>
        <v>0.010201000690131124</v>
      </c>
    </row>
    <row r="66" spans="1:9" ht="15">
      <c r="A66" s="85">
        <v>65</v>
      </c>
      <c r="B66" s="86" t="s">
        <v>64</v>
      </c>
      <c r="C66" s="12">
        <v>10852</v>
      </c>
      <c r="D66" s="12">
        <v>11236</v>
      </c>
      <c r="E66" s="12">
        <v>11265</v>
      </c>
      <c r="F66" s="18">
        <f aca="true" t="shared" si="8" ref="F66:F82">E66/$E$83</f>
        <v>0.005920801591915123</v>
      </c>
      <c r="G66" s="18">
        <f aca="true" t="shared" si="9" ref="G66:G82">(E66-C66)/C66</f>
        <v>0.03805750092148913</v>
      </c>
      <c r="H66" s="12">
        <f aca="true" t="shared" si="10" ref="H66:H82">E66-C66</f>
        <v>413</v>
      </c>
      <c r="I66" s="13">
        <f aca="true" t="shared" si="11" ref="I66:I82">H66/$H$83</f>
        <v>-0.008907004830917874</v>
      </c>
    </row>
    <row r="67" spans="1:9" ht="15">
      <c r="A67" s="85">
        <v>66</v>
      </c>
      <c r="B67" s="86" t="s">
        <v>65</v>
      </c>
      <c r="C67" s="12">
        <v>10154</v>
      </c>
      <c r="D67" s="12">
        <v>9800</v>
      </c>
      <c r="E67" s="12">
        <v>9809</v>
      </c>
      <c r="F67" s="18">
        <f t="shared" si="8"/>
        <v>0.0051555386431509495</v>
      </c>
      <c r="G67" s="18">
        <f t="shared" si="9"/>
        <v>-0.03397675792791018</v>
      </c>
      <c r="H67" s="12">
        <f t="shared" si="10"/>
        <v>-345</v>
      </c>
      <c r="I67" s="13">
        <f t="shared" si="11"/>
        <v>0.00744047619047619</v>
      </c>
    </row>
    <row r="68" spans="1:9" ht="15">
      <c r="A68" s="85">
        <v>67</v>
      </c>
      <c r="B68" s="86" t="s">
        <v>66</v>
      </c>
      <c r="C68" s="12">
        <v>12582</v>
      </c>
      <c r="D68" s="12">
        <v>11855</v>
      </c>
      <c r="E68" s="12">
        <v>11602</v>
      </c>
      <c r="F68" s="18">
        <f t="shared" si="8"/>
        <v>0.006097926326622215</v>
      </c>
      <c r="G68" s="18">
        <f t="shared" si="9"/>
        <v>-0.07788904784612939</v>
      </c>
      <c r="H68" s="12">
        <f t="shared" si="10"/>
        <v>-980</v>
      </c>
      <c r="I68" s="13">
        <f t="shared" si="11"/>
        <v>0.021135265700483092</v>
      </c>
    </row>
    <row r="69" spans="1:9" ht="15">
      <c r="A69" s="85">
        <v>68</v>
      </c>
      <c r="B69" s="86" t="s">
        <v>67</v>
      </c>
      <c r="C69" s="12">
        <v>9665</v>
      </c>
      <c r="D69" s="12">
        <v>9814</v>
      </c>
      <c r="E69" s="12">
        <v>9809</v>
      </c>
      <c r="F69" s="18">
        <f t="shared" si="8"/>
        <v>0.0051555386431509495</v>
      </c>
      <c r="G69" s="18">
        <f t="shared" si="9"/>
        <v>0.014899120538023797</v>
      </c>
      <c r="H69" s="12">
        <f t="shared" si="10"/>
        <v>144</v>
      </c>
      <c r="I69" s="13">
        <f t="shared" si="11"/>
        <v>-0.003105590062111801</v>
      </c>
    </row>
    <row r="70" spans="1:9" ht="15">
      <c r="A70" s="85">
        <v>69</v>
      </c>
      <c r="B70" s="86" t="s">
        <v>68</v>
      </c>
      <c r="C70" s="12">
        <v>1549</v>
      </c>
      <c r="D70" s="12">
        <v>1603</v>
      </c>
      <c r="E70" s="12">
        <v>1595</v>
      </c>
      <c r="F70" s="18">
        <f t="shared" si="8"/>
        <v>0.0008383203319222922</v>
      </c>
      <c r="G70" s="18">
        <f t="shared" si="9"/>
        <v>0.029696578437701744</v>
      </c>
      <c r="H70" s="12">
        <f t="shared" si="10"/>
        <v>46</v>
      </c>
      <c r="I70" s="13">
        <f t="shared" si="11"/>
        <v>-0.000992063492063492</v>
      </c>
    </row>
    <row r="71" spans="1:9" ht="15">
      <c r="A71" s="85">
        <v>70</v>
      </c>
      <c r="B71" s="86" t="s">
        <v>69</v>
      </c>
      <c r="C71" s="12">
        <v>6538</v>
      </c>
      <c r="D71" s="12">
        <v>6431</v>
      </c>
      <c r="E71" s="12">
        <v>6414</v>
      </c>
      <c r="F71" s="18">
        <f t="shared" si="8"/>
        <v>0.0033711514789652552</v>
      </c>
      <c r="G71" s="18">
        <f t="shared" si="9"/>
        <v>-0.01896604466197614</v>
      </c>
      <c r="H71" s="12">
        <f t="shared" si="10"/>
        <v>-124</v>
      </c>
      <c r="I71" s="13">
        <f t="shared" si="11"/>
        <v>0.0026742581090407175</v>
      </c>
    </row>
    <row r="72" spans="1:9" ht="15">
      <c r="A72" s="85">
        <v>71</v>
      </c>
      <c r="B72" s="86" t="s">
        <v>70</v>
      </c>
      <c r="C72" s="12">
        <v>5947</v>
      </c>
      <c r="D72" s="12">
        <v>5752</v>
      </c>
      <c r="E72" s="12">
        <v>5634</v>
      </c>
      <c r="F72" s="18">
        <f t="shared" si="8"/>
        <v>0.002961189184984448</v>
      </c>
      <c r="G72" s="18">
        <f t="shared" si="9"/>
        <v>-0.05263157894736842</v>
      </c>
      <c r="H72" s="12">
        <f t="shared" si="10"/>
        <v>-313</v>
      </c>
      <c r="I72" s="13">
        <f t="shared" si="11"/>
        <v>0.006750345065562457</v>
      </c>
    </row>
    <row r="73" spans="1:9" ht="15">
      <c r="A73" s="85">
        <v>72</v>
      </c>
      <c r="B73" s="86" t="s">
        <v>71</v>
      </c>
      <c r="C73" s="12">
        <v>5035</v>
      </c>
      <c r="D73" s="12">
        <v>5841</v>
      </c>
      <c r="E73" s="12">
        <v>5802</v>
      </c>
      <c r="F73" s="18">
        <f t="shared" si="8"/>
        <v>0.0030494887559956987</v>
      </c>
      <c r="G73" s="18">
        <f t="shared" si="9"/>
        <v>0.15233366434955312</v>
      </c>
      <c r="H73" s="12">
        <f t="shared" si="10"/>
        <v>767</v>
      </c>
      <c r="I73" s="13">
        <f t="shared" si="11"/>
        <v>-0.016541580400276052</v>
      </c>
    </row>
    <row r="74" spans="1:9" ht="15">
      <c r="A74" s="85">
        <v>73</v>
      </c>
      <c r="B74" s="86" t="s">
        <v>72</v>
      </c>
      <c r="C74" s="12">
        <v>5042</v>
      </c>
      <c r="D74" s="12">
        <v>4782</v>
      </c>
      <c r="E74" s="12">
        <v>4676</v>
      </c>
      <c r="F74" s="18">
        <f t="shared" si="8"/>
        <v>0.0024576713931464818</v>
      </c>
      <c r="G74" s="18">
        <f t="shared" si="9"/>
        <v>-0.07259024196747323</v>
      </c>
      <c r="H74" s="12">
        <f t="shared" si="10"/>
        <v>-366</v>
      </c>
      <c r="I74" s="13">
        <f t="shared" si="11"/>
        <v>0.007893374741200828</v>
      </c>
    </row>
    <row r="75" spans="1:9" ht="15">
      <c r="A75" s="85">
        <v>74</v>
      </c>
      <c r="B75" s="86" t="s">
        <v>73</v>
      </c>
      <c r="C75" s="12">
        <v>4099</v>
      </c>
      <c r="D75" s="12">
        <v>4037</v>
      </c>
      <c r="E75" s="12">
        <v>4013</v>
      </c>
      <c r="F75" s="18">
        <f t="shared" si="8"/>
        <v>0.0021092034432627954</v>
      </c>
      <c r="G75" s="18">
        <f t="shared" si="9"/>
        <v>-0.02098072700658697</v>
      </c>
      <c r="H75" s="12">
        <f t="shared" si="10"/>
        <v>-86</v>
      </c>
      <c r="I75" s="13">
        <f t="shared" si="11"/>
        <v>0.001854727398205659</v>
      </c>
    </row>
    <row r="76" spans="1:9" ht="15">
      <c r="A76" s="85">
        <v>75</v>
      </c>
      <c r="B76" s="86" t="s">
        <v>74</v>
      </c>
      <c r="C76" s="12">
        <v>2103</v>
      </c>
      <c r="D76" s="12">
        <v>1933</v>
      </c>
      <c r="E76" s="12">
        <v>1857</v>
      </c>
      <c r="F76" s="18">
        <f t="shared" si="8"/>
        <v>0.0009760256152850762</v>
      </c>
      <c r="G76" s="18">
        <f t="shared" si="9"/>
        <v>-0.11697574893009986</v>
      </c>
      <c r="H76" s="12">
        <f t="shared" si="10"/>
        <v>-246</v>
      </c>
      <c r="I76" s="13">
        <f t="shared" si="11"/>
        <v>0.005305383022774327</v>
      </c>
    </row>
    <row r="77" spans="1:9" ht="15">
      <c r="A77" s="85">
        <v>76</v>
      </c>
      <c r="B77" s="86" t="s">
        <v>75</v>
      </c>
      <c r="C77" s="12">
        <v>3174</v>
      </c>
      <c r="D77" s="12">
        <v>3279</v>
      </c>
      <c r="E77" s="12">
        <v>3216</v>
      </c>
      <c r="F77" s="18">
        <f t="shared" si="8"/>
        <v>0.0016903060736439446</v>
      </c>
      <c r="G77" s="18">
        <f t="shared" si="9"/>
        <v>0.013232514177693762</v>
      </c>
      <c r="H77" s="12">
        <f t="shared" si="10"/>
        <v>42</v>
      </c>
      <c r="I77" s="13">
        <f t="shared" si="11"/>
        <v>-0.0009057971014492754</v>
      </c>
    </row>
    <row r="78" spans="1:9" ht="15">
      <c r="A78" s="85">
        <v>77</v>
      </c>
      <c r="B78" s="86" t="s">
        <v>76</v>
      </c>
      <c r="C78" s="12">
        <v>6786</v>
      </c>
      <c r="D78" s="12">
        <v>6736</v>
      </c>
      <c r="E78" s="12">
        <v>6659</v>
      </c>
      <c r="F78" s="18">
        <f t="shared" si="8"/>
        <v>0.003499921686689996</v>
      </c>
      <c r="G78" s="18">
        <f t="shared" si="9"/>
        <v>-0.018715001473622164</v>
      </c>
      <c r="H78" s="12">
        <f t="shared" si="10"/>
        <v>-127</v>
      </c>
      <c r="I78" s="13">
        <f t="shared" si="11"/>
        <v>0.0027389579020013805</v>
      </c>
    </row>
    <row r="79" spans="1:9" ht="15">
      <c r="A79" s="85">
        <v>78</v>
      </c>
      <c r="B79" s="86" t="s">
        <v>77</v>
      </c>
      <c r="C79" s="12">
        <v>4691</v>
      </c>
      <c r="D79" s="12">
        <v>4551</v>
      </c>
      <c r="E79" s="12">
        <v>4535</v>
      </c>
      <c r="F79" s="18">
        <f t="shared" si="8"/>
        <v>0.0023835628246191816</v>
      </c>
      <c r="G79" s="18">
        <f t="shared" si="9"/>
        <v>-0.033255169473459814</v>
      </c>
      <c r="H79" s="12">
        <f t="shared" si="10"/>
        <v>-156</v>
      </c>
      <c r="I79" s="13">
        <f t="shared" si="11"/>
        <v>0.0033643892339544515</v>
      </c>
    </row>
    <row r="80" spans="1:9" ht="15">
      <c r="A80" s="85">
        <v>79</v>
      </c>
      <c r="B80" s="86" t="s">
        <v>78</v>
      </c>
      <c r="C80" s="12">
        <v>3221</v>
      </c>
      <c r="D80" s="12">
        <v>3235</v>
      </c>
      <c r="E80" s="12">
        <v>3216</v>
      </c>
      <c r="F80" s="18">
        <f t="shared" si="8"/>
        <v>0.0016903060736439446</v>
      </c>
      <c r="G80" s="18">
        <f t="shared" si="9"/>
        <v>-0.001552312946289972</v>
      </c>
      <c r="H80" s="12">
        <f t="shared" si="10"/>
        <v>-5</v>
      </c>
      <c r="I80" s="13">
        <f t="shared" si="11"/>
        <v>0.00010783298826777088</v>
      </c>
    </row>
    <row r="81" spans="1:9" ht="15">
      <c r="A81" s="85">
        <v>80</v>
      </c>
      <c r="B81" s="86" t="s">
        <v>79</v>
      </c>
      <c r="C81" s="12">
        <v>10021</v>
      </c>
      <c r="D81" s="12">
        <v>10511</v>
      </c>
      <c r="E81" s="12">
        <v>10398</v>
      </c>
      <c r="F81" s="18">
        <f t="shared" si="8"/>
        <v>0.005465112734374918</v>
      </c>
      <c r="G81" s="18">
        <f t="shared" si="9"/>
        <v>0.037620995908591956</v>
      </c>
      <c r="H81" s="12">
        <f t="shared" si="10"/>
        <v>377</v>
      </c>
      <c r="I81" s="13">
        <f t="shared" si="11"/>
        <v>-0.008130607315389924</v>
      </c>
    </row>
    <row r="82" spans="1:9" ht="15.75" thickBot="1">
      <c r="A82" s="87">
        <v>81</v>
      </c>
      <c r="B82" s="88" t="s">
        <v>80</v>
      </c>
      <c r="C82" s="23">
        <v>8049</v>
      </c>
      <c r="D82" s="23">
        <v>8207</v>
      </c>
      <c r="E82" s="23">
        <v>8128</v>
      </c>
      <c r="F82" s="22">
        <f t="shared" si="8"/>
        <v>0.00427201734035385</v>
      </c>
      <c r="G82" s="22">
        <f t="shared" si="9"/>
        <v>0.009814883836501429</v>
      </c>
      <c r="H82" s="23">
        <f t="shared" si="10"/>
        <v>79</v>
      </c>
      <c r="I82" s="24">
        <f t="shared" si="11"/>
        <v>-0.0017037612146307798</v>
      </c>
    </row>
    <row r="83" spans="1:9" s="31" customFormat="1" ht="15.75" thickBot="1">
      <c r="A83" s="89" t="s">
        <v>269</v>
      </c>
      <c r="B83" s="90"/>
      <c r="C83" s="19">
        <v>1948982</v>
      </c>
      <c r="D83" s="19">
        <v>1928800</v>
      </c>
      <c r="E83" s="19">
        <v>1902614</v>
      </c>
      <c r="F83" s="20">
        <f>E83/$E$83</f>
        <v>1</v>
      </c>
      <c r="G83" s="20">
        <f>(E83-C83)/C83</f>
        <v>-0.023790881598701272</v>
      </c>
      <c r="H83" s="19">
        <f>E83-C83</f>
        <v>-46368</v>
      </c>
      <c r="I83" s="14">
        <f>H83/$H$83</f>
        <v>1</v>
      </c>
    </row>
    <row r="84" spans="3:9" ht="15">
      <c r="C84" s="28"/>
      <c r="D84" s="28"/>
      <c r="E84" s="28"/>
      <c r="I84" s="38"/>
    </row>
  </sheetData>
  <sheetProtection/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I84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F1" sqref="F1:I1"/>
    </sheetView>
  </sheetViews>
  <sheetFormatPr defaultColWidth="9.140625" defaultRowHeight="15"/>
  <cols>
    <col min="1" max="1" width="11.8515625" style="27" customWidth="1"/>
    <col min="2" max="2" width="16.421875" style="27" bestFit="1" customWidth="1"/>
    <col min="3" max="5" width="12.00390625" style="27" bestFit="1" customWidth="1"/>
    <col min="6" max="6" width="18.140625" style="27" customWidth="1"/>
    <col min="7" max="7" width="30.421875" style="27" customWidth="1"/>
    <col min="8" max="8" width="27.421875" style="27" customWidth="1"/>
    <col min="9" max="9" width="22.28125" style="27" customWidth="1"/>
    <col min="10" max="16384" width="9.140625" style="27" customWidth="1"/>
  </cols>
  <sheetData>
    <row r="1" spans="1:9" ht="45.75" thickBot="1">
      <c r="A1" s="81" t="s">
        <v>270</v>
      </c>
      <c r="B1" s="82" t="s">
        <v>271</v>
      </c>
      <c r="C1" s="7">
        <v>41365</v>
      </c>
      <c r="D1" s="7">
        <v>41699</v>
      </c>
      <c r="E1" s="7">
        <v>41730</v>
      </c>
      <c r="F1" s="91" t="s">
        <v>279</v>
      </c>
      <c r="G1" s="91" t="s">
        <v>283</v>
      </c>
      <c r="H1" s="92" t="s">
        <v>284</v>
      </c>
      <c r="I1" s="92" t="s">
        <v>280</v>
      </c>
    </row>
    <row r="2" spans="1:9" ht="15">
      <c r="A2" s="83">
        <v>1</v>
      </c>
      <c r="B2" s="84" t="s">
        <v>0</v>
      </c>
      <c r="C2" s="12">
        <v>22202</v>
      </c>
      <c r="D2" s="12">
        <v>19962</v>
      </c>
      <c r="E2" s="12">
        <v>19416</v>
      </c>
      <c r="F2" s="18">
        <f aca="true" t="shared" si="0" ref="F2:F33">E2/$E$83</f>
        <v>0.02125667966196887</v>
      </c>
      <c r="G2" s="18">
        <f aca="true" t="shared" si="1" ref="G2:G33">(E2-C2)/C2</f>
        <v>-0.12548419061345825</v>
      </c>
      <c r="H2" s="12">
        <f aca="true" t="shared" si="2" ref="H2:H33">E2-C2</f>
        <v>-2786</v>
      </c>
      <c r="I2" s="13">
        <f aca="true" t="shared" si="3" ref="I2:I33">H2/$H$83</f>
        <v>0.024359321856064913</v>
      </c>
    </row>
    <row r="3" spans="1:9" ht="15">
      <c r="A3" s="85">
        <v>2</v>
      </c>
      <c r="B3" s="86" t="s">
        <v>1</v>
      </c>
      <c r="C3" s="12">
        <v>7685</v>
      </c>
      <c r="D3" s="12">
        <v>6733</v>
      </c>
      <c r="E3" s="12">
        <v>6495</v>
      </c>
      <c r="F3" s="18">
        <f t="shared" si="0"/>
        <v>0.007110740338096818</v>
      </c>
      <c r="G3" s="18">
        <f t="shared" si="1"/>
        <v>-0.15484710474951205</v>
      </c>
      <c r="H3" s="12">
        <f t="shared" si="2"/>
        <v>-1190</v>
      </c>
      <c r="I3" s="13">
        <f t="shared" si="3"/>
        <v>0.01040473546615838</v>
      </c>
    </row>
    <row r="4" spans="1:9" ht="15">
      <c r="A4" s="85">
        <v>3</v>
      </c>
      <c r="B4" s="86" t="s">
        <v>2</v>
      </c>
      <c r="C4" s="12">
        <v>22197</v>
      </c>
      <c r="D4" s="12">
        <v>20400</v>
      </c>
      <c r="E4" s="12">
        <v>19872</v>
      </c>
      <c r="F4" s="18">
        <f t="shared" si="0"/>
        <v>0.02175590946861585</v>
      </c>
      <c r="G4" s="18">
        <f t="shared" si="1"/>
        <v>-0.10474388430869036</v>
      </c>
      <c r="H4" s="12">
        <f t="shared" si="2"/>
        <v>-2325</v>
      </c>
      <c r="I4" s="13">
        <f t="shared" si="3"/>
        <v>0.020328579797326246</v>
      </c>
    </row>
    <row r="5" spans="1:9" ht="15">
      <c r="A5" s="85">
        <v>4</v>
      </c>
      <c r="B5" s="86" t="s">
        <v>3</v>
      </c>
      <c r="C5" s="12">
        <v>4420</v>
      </c>
      <c r="D5" s="12">
        <v>4013</v>
      </c>
      <c r="E5" s="12">
        <v>3848</v>
      </c>
      <c r="F5" s="18">
        <f t="shared" si="0"/>
        <v>0.004212798894687691</v>
      </c>
      <c r="G5" s="18">
        <f t="shared" si="1"/>
        <v>-0.12941176470588237</v>
      </c>
      <c r="H5" s="12">
        <f t="shared" si="2"/>
        <v>-572</v>
      </c>
      <c r="I5" s="13">
        <f t="shared" si="3"/>
        <v>0.005001267803901339</v>
      </c>
    </row>
    <row r="6" spans="1:9" ht="15">
      <c r="A6" s="85">
        <v>5</v>
      </c>
      <c r="B6" s="86" t="s">
        <v>4</v>
      </c>
      <c r="C6" s="12">
        <v>7165</v>
      </c>
      <c r="D6" s="12">
        <v>6610</v>
      </c>
      <c r="E6" s="12">
        <v>6394</v>
      </c>
      <c r="F6" s="18">
        <f t="shared" si="0"/>
        <v>0.007000165315133341</v>
      </c>
      <c r="G6" s="18">
        <f t="shared" si="1"/>
        <v>-0.10760642009769714</v>
      </c>
      <c r="H6" s="12">
        <f t="shared" si="2"/>
        <v>-771</v>
      </c>
      <c r="I6" s="13">
        <f t="shared" si="3"/>
        <v>0.006741219365048832</v>
      </c>
    </row>
    <row r="7" spans="1:9" ht="15">
      <c r="A7" s="85">
        <v>6</v>
      </c>
      <c r="B7" s="86" t="s">
        <v>5</v>
      </c>
      <c r="C7" s="12">
        <v>20105</v>
      </c>
      <c r="D7" s="12">
        <v>20464</v>
      </c>
      <c r="E7" s="12">
        <v>19947</v>
      </c>
      <c r="F7" s="18">
        <f t="shared" si="0"/>
        <v>0.02183801963418279</v>
      </c>
      <c r="G7" s="18">
        <f t="shared" si="1"/>
        <v>-0.007858741606565531</v>
      </c>
      <c r="H7" s="12">
        <f t="shared" si="2"/>
        <v>-158</v>
      </c>
      <c r="I7" s="13">
        <f t="shared" si="3"/>
        <v>0.0013814690787000202</v>
      </c>
    </row>
    <row r="8" spans="1:9" ht="15">
      <c r="A8" s="85">
        <v>7</v>
      </c>
      <c r="B8" s="86" t="s">
        <v>6</v>
      </c>
      <c r="C8" s="12">
        <v>49604</v>
      </c>
      <c r="D8" s="12">
        <v>45348</v>
      </c>
      <c r="E8" s="12">
        <v>44145</v>
      </c>
      <c r="F8" s="18">
        <f t="shared" si="0"/>
        <v>0.04833004345269962</v>
      </c>
      <c r="G8" s="18">
        <f t="shared" si="1"/>
        <v>-0.11005160874123054</v>
      </c>
      <c r="H8" s="12">
        <f t="shared" si="2"/>
        <v>-5459</v>
      </c>
      <c r="I8" s="13">
        <f t="shared" si="3"/>
        <v>0.04773063101660386</v>
      </c>
    </row>
    <row r="9" spans="1:9" ht="15">
      <c r="A9" s="85">
        <v>8</v>
      </c>
      <c r="B9" s="86" t="s">
        <v>7</v>
      </c>
      <c r="C9" s="12">
        <v>2181</v>
      </c>
      <c r="D9" s="12">
        <v>1889</v>
      </c>
      <c r="E9" s="12">
        <v>1829</v>
      </c>
      <c r="F9" s="18">
        <f t="shared" si="0"/>
        <v>0.0020023932376257245</v>
      </c>
      <c r="G9" s="18">
        <f t="shared" si="1"/>
        <v>-0.16139385602934433</v>
      </c>
      <c r="H9" s="12">
        <f t="shared" si="2"/>
        <v>-352</v>
      </c>
      <c r="I9" s="13">
        <f t="shared" si="3"/>
        <v>0.003077703263939285</v>
      </c>
    </row>
    <row r="10" spans="1:9" ht="15">
      <c r="A10" s="85">
        <v>9</v>
      </c>
      <c r="B10" s="86" t="s">
        <v>8</v>
      </c>
      <c r="C10" s="12">
        <v>28647</v>
      </c>
      <c r="D10" s="12">
        <v>26845</v>
      </c>
      <c r="E10" s="12">
        <v>26199</v>
      </c>
      <c r="F10" s="18">
        <f t="shared" si="0"/>
        <v>0.02868272303584273</v>
      </c>
      <c r="G10" s="18">
        <f t="shared" si="1"/>
        <v>-0.08545397423814012</v>
      </c>
      <c r="H10" s="12">
        <f t="shared" si="2"/>
        <v>-2448</v>
      </c>
      <c r="I10" s="13">
        <f t="shared" si="3"/>
        <v>0.021404027244668666</v>
      </c>
    </row>
    <row r="11" spans="1:9" ht="15">
      <c r="A11" s="85">
        <v>10</v>
      </c>
      <c r="B11" s="86" t="s">
        <v>9</v>
      </c>
      <c r="C11" s="12">
        <v>33654</v>
      </c>
      <c r="D11" s="12">
        <v>30328</v>
      </c>
      <c r="E11" s="12">
        <v>29387</v>
      </c>
      <c r="F11" s="18">
        <f t="shared" si="0"/>
        <v>0.03217295247354137</v>
      </c>
      <c r="G11" s="18">
        <f t="shared" si="1"/>
        <v>-0.12679027753015987</v>
      </c>
      <c r="H11" s="12">
        <f t="shared" si="2"/>
        <v>-4267</v>
      </c>
      <c r="I11" s="13">
        <f t="shared" si="3"/>
        <v>0.03730840860008219</v>
      </c>
    </row>
    <row r="12" spans="1:9" ht="15">
      <c r="A12" s="85">
        <v>11</v>
      </c>
      <c r="B12" s="86" t="s">
        <v>10</v>
      </c>
      <c r="C12" s="12">
        <v>2725</v>
      </c>
      <c r="D12" s="12">
        <v>2496</v>
      </c>
      <c r="E12" s="12">
        <v>2427</v>
      </c>
      <c r="F12" s="18">
        <f t="shared" si="0"/>
        <v>0.0026570849577461086</v>
      </c>
      <c r="G12" s="18">
        <f t="shared" si="1"/>
        <v>-0.10935779816513762</v>
      </c>
      <c r="H12" s="12">
        <f t="shared" si="2"/>
        <v>-298</v>
      </c>
      <c r="I12" s="13">
        <f t="shared" si="3"/>
        <v>0.002605555604130418</v>
      </c>
    </row>
    <row r="13" spans="1:9" ht="15">
      <c r="A13" s="85">
        <v>12</v>
      </c>
      <c r="B13" s="86" t="s">
        <v>11</v>
      </c>
      <c r="C13" s="12">
        <v>1385</v>
      </c>
      <c r="D13" s="12">
        <v>1232</v>
      </c>
      <c r="E13" s="12">
        <v>1166</v>
      </c>
      <c r="F13" s="18">
        <f t="shared" si="0"/>
        <v>0.0012765393740139937</v>
      </c>
      <c r="G13" s="18">
        <f t="shared" si="1"/>
        <v>-0.15812274368231047</v>
      </c>
      <c r="H13" s="12">
        <f t="shared" si="2"/>
        <v>-219</v>
      </c>
      <c r="I13" s="13">
        <f t="shared" si="3"/>
        <v>0.0019148210647804075</v>
      </c>
    </row>
    <row r="14" spans="1:9" ht="15">
      <c r="A14" s="85">
        <v>13</v>
      </c>
      <c r="B14" s="86" t="s">
        <v>12</v>
      </c>
      <c r="C14" s="12">
        <v>4624</v>
      </c>
      <c r="D14" s="12">
        <v>4798</v>
      </c>
      <c r="E14" s="12">
        <v>4678</v>
      </c>
      <c r="F14" s="18">
        <f t="shared" si="0"/>
        <v>0.005121484726961803</v>
      </c>
      <c r="G14" s="18">
        <f t="shared" si="1"/>
        <v>0.011678200692041523</v>
      </c>
      <c r="H14" s="12">
        <f t="shared" si="2"/>
        <v>54</v>
      </c>
      <c r="I14" s="13">
        <f t="shared" si="3"/>
        <v>-0.0004721476598088676</v>
      </c>
    </row>
    <row r="15" spans="1:9" ht="15">
      <c r="A15" s="85">
        <v>14</v>
      </c>
      <c r="B15" s="86" t="s">
        <v>13</v>
      </c>
      <c r="C15" s="12">
        <v>5419</v>
      </c>
      <c r="D15" s="12">
        <v>4881</v>
      </c>
      <c r="E15" s="12">
        <v>4639</v>
      </c>
      <c r="F15" s="18">
        <f t="shared" si="0"/>
        <v>0.005078787440866996</v>
      </c>
      <c r="G15" s="18">
        <f t="shared" si="1"/>
        <v>-0.14393799594021037</v>
      </c>
      <c r="H15" s="12">
        <f t="shared" si="2"/>
        <v>-780</v>
      </c>
      <c r="I15" s="13">
        <f t="shared" si="3"/>
        <v>0.006819910641683644</v>
      </c>
    </row>
    <row r="16" spans="1:9" ht="15">
      <c r="A16" s="85">
        <v>15</v>
      </c>
      <c r="B16" s="86" t="s">
        <v>14</v>
      </c>
      <c r="C16" s="12">
        <v>9736</v>
      </c>
      <c r="D16" s="12">
        <v>8905</v>
      </c>
      <c r="E16" s="12">
        <v>8606</v>
      </c>
      <c r="F16" s="18">
        <f t="shared" si="0"/>
        <v>0.009421867798254229</v>
      </c>
      <c r="G16" s="18">
        <f t="shared" si="1"/>
        <v>-0.11606409202958094</v>
      </c>
      <c r="H16" s="12">
        <f t="shared" si="2"/>
        <v>-1130</v>
      </c>
      <c r="I16" s="13">
        <f t="shared" si="3"/>
        <v>0.009880126955259638</v>
      </c>
    </row>
    <row r="17" spans="1:9" ht="15">
      <c r="A17" s="85">
        <v>16</v>
      </c>
      <c r="B17" s="86" t="s">
        <v>15</v>
      </c>
      <c r="C17" s="12">
        <v>26854</v>
      </c>
      <c r="D17" s="12">
        <v>24256</v>
      </c>
      <c r="E17" s="12">
        <v>23583</v>
      </c>
      <c r="F17" s="18">
        <f t="shared" si="0"/>
        <v>0.025818720460867937</v>
      </c>
      <c r="G17" s="18">
        <f t="shared" si="1"/>
        <v>-0.12180680717956356</v>
      </c>
      <c r="H17" s="12">
        <f t="shared" si="2"/>
        <v>-3271</v>
      </c>
      <c r="I17" s="13">
        <f t="shared" si="3"/>
        <v>0.028599907319163075</v>
      </c>
    </row>
    <row r="18" spans="1:9" ht="15">
      <c r="A18" s="85">
        <v>17</v>
      </c>
      <c r="B18" s="86" t="s">
        <v>16</v>
      </c>
      <c r="C18" s="12">
        <v>16551</v>
      </c>
      <c r="D18" s="12">
        <v>14462</v>
      </c>
      <c r="E18" s="12">
        <v>14062</v>
      </c>
      <c r="F18" s="18">
        <f t="shared" si="0"/>
        <v>0.015395108642697067</v>
      </c>
      <c r="G18" s="18">
        <f t="shared" si="1"/>
        <v>-0.1503836626185729</v>
      </c>
      <c r="H18" s="12">
        <f t="shared" si="2"/>
        <v>-2489</v>
      </c>
      <c r="I18" s="13">
        <f t="shared" si="3"/>
        <v>0.02176250972711614</v>
      </c>
    </row>
    <row r="19" spans="1:9" ht="15">
      <c r="A19" s="85">
        <v>18</v>
      </c>
      <c r="B19" s="86" t="s">
        <v>17</v>
      </c>
      <c r="C19" s="12">
        <v>5578</v>
      </c>
      <c r="D19" s="12">
        <v>5077</v>
      </c>
      <c r="E19" s="12">
        <v>4938</v>
      </c>
      <c r="F19" s="18">
        <f t="shared" si="0"/>
        <v>0.005406133300927188</v>
      </c>
      <c r="G19" s="18">
        <f t="shared" si="1"/>
        <v>-0.11473646468268196</v>
      </c>
      <c r="H19" s="12">
        <f t="shared" si="2"/>
        <v>-640</v>
      </c>
      <c r="I19" s="13">
        <f t="shared" si="3"/>
        <v>0.005595824116253246</v>
      </c>
    </row>
    <row r="20" spans="1:9" ht="15">
      <c r="A20" s="85">
        <v>19</v>
      </c>
      <c r="B20" s="86" t="s">
        <v>18</v>
      </c>
      <c r="C20" s="12">
        <v>13122</v>
      </c>
      <c r="D20" s="12">
        <v>11089</v>
      </c>
      <c r="E20" s="12">
        <v>10449</v>
      </c>
      <c r="F20" s="18">
        <f t="shared" si="0"/>
        <v>0.011439588266785782</v>
      </c>
      <c r="G20" s="18">
        <f t="shared" si="1"/>
        <v>-0.2037037037037037</v>
      </c>
      <c r="H20" s="12">
        <f t="shared" si="2"/>
        <v>-2673</v>
      </c>
      <c r="I20" s="13">
        <f t="shared" si="3"/>
        <v>0.023371309160538947</v>
      </c>
    </row>
    <row r="21" spans="1:9" ht="15">
      <c r="A21" s="85">
        <v>20</v>
      </c>
      <c r="B21" s="86" t="s">
        <v>19</v>
      </c>
      <c r="C21" s="12">
        <v>23146</v>
      </c>
      <c r="D21" s="12">
        <v>20778</v>
      </c>
      <c r="E21" s="12">
        <v>20079</v>
      </c>
      <c r="F21" s="18">
        <f t="shared" si="0"/>
        <v>0.021982533525580602</v>
      </c>
      <c r="G21" s="18">
        <f t="shared" si="1"/>
        <v>-0.13250669662144646</v>
      </c>
      <c r="H21" s="12">
        <f t="shared" si="2"/>
        <v>-3067</v>
      </c>
      <c r="I21" s="13">
        <f t="shared" si="3"/>
        <v>0.026816238382107352</v>
      </c>
    </row>
    <row r="22" spans="1:9" ht="15">
      <c r="A22" s="85">
        <v>21</v>
      </c>
      <c r="B22" s="86" t="s">
        <v>20</v>
      </c>
      <c r="C22" s="12">
        <v>7884</v>
      </c>
      <c r="D22" s="12">
        <v>7267</v>
      </c>
      <c r="E22" s="12">
        <v>6994</v>
      </c>
      <c r="F22" s="18">
        <f t="shared" si="0"/>
        <v>0.007657046639668845</v>
      </c>
      <c r="G22" s="18">
        <f t="shared" si="1"/>
        <v>-0.11288685946220192</v>
      </c>
      <c r="H22" s="12">
        <f t="shared" si="2"/>
        <v>-890</v>
      </c>
      <c r="I22" s="13">
        <f t="shared" si="3"/>
        <v>0.007781692911664671</v>
      </c>
    </row>
    <row r="23" spans="1:9" ht="15">
      <c r="A23" s="85">
        <v>22</v>
      </c>
      <c r="B23" s="86" t="s">
        <v>21</v>
      </c>
      <c r="C23" s="12">
        <v>12968</v>
      </c>
      <c r="D23" s="12">
        <v>11797</v>
      </c>
      <c r="E23" s="12">
        <v>11541</v>
      </c>
      <c r="F23" s="18">
        <f t="shared" si="0"/>
        <v>0.012635112277440396</v>
      </c>
      <c r="G23" s="18">
        <f t="shared" si="1"/>
        <v>-0.11004009870450339</v>
      </c>
      <c r="H23" s="12">
        <f t="shared" si="2"/>
        <v>-1427</v>
      </c>
      <c r="I23" s="13">
        <f t="shared" si="3"/>
        <v>0.012476939084208409</v>
      </c>
    </row>
    <row r="24" spans="1:9" ht="15">
      <c r="A24" s="85">
        <v>23</v>
      </c>
      <c r="B24" s="86" t="s">
        <v>22</v>
      </c>
      <c r="C24" s="12">
        <v>8263</v>
      </c>
      <c r="D24" s="12">
        <v>7335</v>
      </c>
      <c r="E24" s="12">
        <v>7083</v>
      </c>
      <c r="F24" s="18">
        <f t="shared" si="0"/>
        <v>0.00775448403614161</v>
      </c>
      <c r="G24" s="18">
        <f t="shared" si="1"/>
        <v>-0.1428052765339465</v>
      </c>
      <c r="H24" s="12">
        <f t="shared" si="2"/>
        <v>-1180</v>
      </c>
      <c r="I24" s="13">
        <f t="shared" si="3"/>
        <v>0.010317300714341922</v>
      </c>
    </row>
    <row r="25" spans="1:9" ht="15">
      <c r="A25" s="85">
        <v>24</v>
      </c>
      <c r="B25" s="86" t="s">
        <v>23</v>
      </c>
      <c r="C25" s="12">
        <v>6081</v>
      </c>
      <c r="D25" s="12">
        <v>5461</v>
      </c>
      <c r="E25" s="12">
        <v>5164</v>
      </c>
      <c r="F25" s="18">
        <f t="shared" si="0"/>
        <v>0.005653558599835561</v>
      </c>
      <c r="G25" s="18">
        <f t="shared" si="1"/>
        <v>-0.15079756618977141</v>
      </c>
      <c r="H25" s="12">
        <f t="shared" si="2"/>
        <v>-917</v>
      </c>
      <c r="I25" s="13">
        <f t="shared" si="3"/>
        <v>0.008017766741569104</v>
      </c>
    </row>
    <row r="26" spans="1:9" ht="15">
      <c r="A26" s="85">
        <v>25</v>
      </c>
      <c r="B26" s="86" t="s">
        <v>24</v>
      </c>
      <c r="C26" s="12">
        <v>10390</v>
      </c>
      <c r="D26" s="12">
        <v>10571</v>
      </c>
      <c r="E26" s="12">
        <v>10110</v>
      </c>
      <c r="F26" s="18">
        <f t="shared" si="0"/>
        <v>0.011068450318423222</v>
      </c>
      <c r="G26" s="18">
        <f t="shared" si="1"/>
        <v>-0.026948989412897015</v>
      </c>
      <c r="H26" s="12">
        <f t="shared" si="2"/>
        <v>-280</v>
      </c>
      <c r="I26" s="13">
        <f t="shared" si="3"/>
        <v>0.0024481730508607953</v>
      </c>
    </row>
    <row r="27" spans="1:9" ht="15">
      <c r="A27" s="85">
        <v>26</v>
      </c>
      <c r="B27" s="86" t="s">
        <v>25</v>
      </c>
      <c r="C27" s="12">
        <v>8001</v>
      </c>
      <c r="D27" s="12">
        <v>7521</v>
      </c>
      <c r="E27" s="12">
        <v>7315</v>
      </c>
      <c r="F27" s="18">
        <f t="shared" si="0"/>
        <v>0.008008478148295339</v>
      </c>
      <c r="G27" s="18">
        <f t="shared" si="1"/>
        <v>-0.0857392825896763</v>
      </c>
      <c r="H27" s="12">
        <f t="shared" si="2"/>
        <v>-686</v>
      </c>
      <c r="I27" s="13">
        <f t="shared" si="3"/>
        <v>0.005998023974608948</v>
      </c>
    </row>
    <row r="28" spans="1:9" ht="15">
      <c r="A28" s="85">
        <v>27</v>
      </c>
      <c r="B28" s="86" t="s">
        <v>26</v>
      </c>
      <c r="C28" s="12">
        <v>19840</v>
      </c>
      <c r="D28" s="12">
        <v>18445</v>
      </c>
      <c r="E28" s="12">
        <v>18078</v>
      </c>
      <c r="F28" s="18">
        <f t="shared" si="0"/>
        <v>0.0197918343082547</v>
      </c>
      <c r="G28" s="18">
        <f t="shared" si="1"/>
        <v>-0.08881048387096774</v>
      </c>
      <c r="H28" s="12">
        <f t="shared" si="2"/>
        <v>-1762</v>
      </c>
      <c r="I28" s="13">
        <f t="shared" si="3"/>
        <v>0.015406003270059717</v>
      </c>
    </row>
    <row r="29" spans="1:9" ht="15">
      <c r="A29" s="85">
        <v>28</v>
      </c>
      <c r="B29" s="86" t="s">
        <v>27</v>
      </c>
      <c r="C29" s="12">
        <v>11959</v>
      </c>
      <c r="D29" s="12">
        <v>10837</v>
      </c>
      <c r="E29" s="12">
        <v>10336</v>
      </c>
      <c r="F29" s="18">
        <f t="shared" si="0"/>
        <v>0.011315875617331595</v>
      </c>
      <c r="G29" s="18">
        <f t="shared" si="1"/>
        <v>-0.13571368843548792</v>
      </c>
      <c r="H29" s="12">
        <f t="shared" si="2"/>
        <v>-1623</v>
      </c>
      <c r="I29" s="13">
        <f t="shared" si="3"/>
        <v>0.014190660219810965</v>
      </c>
    </row>
    <row r="30" spans="1:9" ht="15">
      <c r="A30" s="85">
        <v>29</v>
      </c>
      <c r="B30" s="86" t="s">
        <v>28</v>
      </c>
      <c r="C30" s="12">
        <v>3920</v>
      </c>
      <c r="D30" s="12">
        <v>3389</v>
      </c>
      <c r="E30" s="12">
        <v>3219</v>
      </c>
      <c r="F30" s="18">
        <f t="shared" si="0"/>
        <v>0.0035241683061329725</v>
      </c>
      <c r="G30" s="18">
        <f t="shared" si="1"/>
        <v>-0.1788265306122449</v>
      </c>
      <c r="H30" s="12">
        <f t="shared" si="2"/>
        <v>-701</v>
      </c>
      <c r="I30" s="13">
        <f t="shared" si="3"/>
        <v>0.006129176102333634</v>
      </c>
    </row>
    <row r="31" spans="1:9" ht="15">
      <c r="A31" s="85">
        <v>30</v>
      </c>
      <c r="B31" s="86" t="s">
        <v>29</v>
      </c>
      <c r="C31" s="12">
        <v>941</v>
      </c>
      <c r="D31" s="12">
        <v>885</v>
      </c>
      <c r="E31" s="12">
        <v>857</v>
      </c>
      <c r="F31" s="18">
        <f t="shared" si="0"/>
        <v>0.0009382454918782098</v>
      </c>
      <c r="G31" s="18">
        <f t="shared" si="1"/>
        <v>-0.08926673751328375</v>
      </c>
      <c r="H31" s="12">
        <f t="shared" si="2"/>
        <v>-84</v>
      </c>
      <c r="I31" s="13">
        <f t="shared" si="3"/>
        <v>0.0007344519152582386</v>
      </c>
    </row>
    <row r="32" spans="1:9" ht="15">
      <c r="A32" s="85">
        <v>31</v>
      </c>
      <c r="B32" s="86" t="s">
        <v>30</v>
      </c>
      <c r="C32" s="12">
        <v>32162</v>
      </c>
      <c r="D32" s="12">
        <v>28438</v>
      </c>
      <c r="E32" s="12">
        <v>27521</v>
      </c>
      <c r="F32" s="18">
        <f t="shared" si="0"/>
        <v>0.030130051554235954</v>
      </c>
      <c r="G32" s="18">
        <f t="shared" si="1"/>
        <v>-0.14430072756669363</v>
      </c>
      <c r="H32" s="12">
        <f t="shared" si="2"/>
        <v>-4641</v>
      </c>
      <c r="I32" s="13">
        <f t="shared" si="3"/>
        <v>0.04057846831801768</v>
      </c>
    </row>
    <row r="33" spans="1:9" ht="15">
      <c r="A33" s="85">
        <v>32</v>
      </c>
      <c r="B33" s="86" t="s">
        <v>31</v>
      </c>
      <c r="C33" s="12">
        <v>8439</v>
      </c>
      <c r="D33" s="12">
        <v>7640</v>
      </c>
      <c r="E33" s="12">
        <v>7377</v>
      </c>
      <c r="F33" s="18">
        <f t="shared" si="0"/>
        <v>0.008076355885164007</v>
      </c>
      <c r="G33" s="18">
        <f t="shared" si="1"/>
        <v>-0.12584429434767153</v>
      </c>
      <c r="H33" s="12">
        <f t="shared" si="2"/>
        <v>-1062</v>
      </c>
      <c r="I33" s="13">
        <f t="shared" si="3"/>
        <v>0.00928557064290773</v>
      </c>
    </row>
    <row r="34" spans="1:9" ht="15">
      <c r="A34" s="85">
        <v>33</v>
      </c>
      <c r="B34" s="86" t="s">
        <v>32</v>
      </c>
      <c r="C34" s="12">
        <v>41018</v>
      </c>
      <c r="D34" s="12">
        <v>43733</v>
      </c>
      <c r="E34" s="12">
        <v>42791</v>
      </c>
      <c r="F34" s="18">
        <f aca="true" t="shared" si="4" ref="F34:F65">E34/$E$83</f>
        <v>0.0468476812636645</v>
      </c>
      <c r="G34" s="18">
        <f aca="true" t="shared" si="5" ref="G34:G65">(E34-C34)/C34</f>
        <v>0.043224925642400894</v>
      </c>
      <c r="H34" s="12">
        <f aca="true" t="shared" si="6" ref="H34:H65">E34-C34</f>
        <v>1773</v>
      </c>
      <c r="I34" s="13">
        <f aca="true" t="shared" si="7" ref="I34:I65">H34/$H$83</f>
        <v>-0.01550218149705782</v>
      </c>
    </row>
    <row r="35" spans="1:9" ht="15">
      <c r="A35" s="85">
        <v>34</v>
      </c>
      <c r="B35" s="86" t="s">
        <v>33</v>
      </c>
      <c r="C35" s="12">
        <v>7521</v>
      </c>
      <c r="D35" s="12">
        <v>6959</v>
      </c>
      <c r="E35" s="12">
        <v>6805</v>
      </c>
      <c r="F35" s="18">
        <f t="shared" si="4"/>
        <v>0.007450129022440161</v>
      </c>
      <c r="G35" s="18">
        <f t="shared" si="5"/>
        <v>-0.09520010636883393</v>
      </c>
      <c r="H35" s="12">
        <f t="shared" si="6"/>
        <v>-716</v>
      </c>
      <c r="I35" s="13">
        <f t="shared" si="7"/>
        <v>0.006260328230058319</v>
      </c>
    </row>
    <row r="36" spans="1:9" ht="15.75" customHeight="1">
      <c r="A36" s="85">
        <v>35</v>
      </c>
      <c r="B36" s="86" t="s">
        <v>34</v>
      </c>
      <c r="C36" s="12">
        <v>33060</v>
      </c>
      <c r="D36" s="12">
        <v>30940</v>
      </c>
      <c r="E36" s="12">
        <v>30314</v>
      </c>
      <c r="F36" s="18">
        <f t="shared" si="4"/>
        <v>0.03318783411994872</v>
      </c>
      <c r="G36" s="18">
        <f t="shared" si="5"/>
        <v>-0.08306110102843316</v>
      </c>
      <c r="H36" s="12">
        <f t="shared" si="6"/>
        <v>-2746</v>
      </c>
      <c r="I36" s="13">
        <f t="shared" si="7"/>
        <v>0.024009582848799085</v>
      </c>
    </row>
    <row r="37" spans="1:9" ht="15">
      <c r="A37" s="85">
        <v>36</v>
      </c>
      <c r="B37" s="86" t="s">
        <v>35</v>
      </c>
      <c r="C37" s="12">
        <v>5602</v>
      </c>
      <c r="D37" s="12">
        <v>5174</v>
      </c>
      <c r="E37" s="12">
        <v>5023</v>
      </c>
      <c r="F37" s="18">
        <f t="shared" si="4"/>
        <v>0.005499191488569717</v>
      </c>
      <c r="G37" s="18">
        <f t="shared" si="5"/>
        <v>-0.10335594430560514</v>
      </c>
      <c r="H37" s="12">
        <f t="shared" si="6"/>
        <v>-579</v>
      </c>
      <c r="I37" s="13">
        <f t="shared" si="7"/>
        <v>0.005062472130172859</v>
      </c>
    </row>
    <row r="38" spans="1:9" ht="15">
      <c r="A38" s="85">
        <v>37</v>
      </c>
      <c r="B38" s="86" t="s">
        <v>36</v>
      </c>
      <c r="C38" s="12">
        <v>12696</v>
      </c>
      <c r="D38" s="12">
        <v>11444</v>
      </c>
      <c r="E38" s="12">
        <v>11085</v>
      </c>
      <c r="F38" s="18">
        <f t="shared" si="4"/>
        <v>0.012135882470793414</v>
      </c>
      <c r="G38" s="18">
        <f t="shared" si="5"/>
        <v>-0.12689035916824196</v>
      </c>
      <c r="H38" s="12">
        <f t="shared" si="6"/>
        <v>-1611</v>
      </c>
      <c r="I38" s="13">
        <f t="shared" si="7"/>
        <v>0.014085738517631218</v>
      </c>
    </row>
    <row r="39" spans="1:9" ht="15">
      <c r="A39" s="85">
        <v>38</v>
      </c>
      <c r="B39" s="86" t="s">
        <v>37</v>
      </c>
      <c r="C39" s="12">
        <v>14994</v>
      </c>
      <c r="D39" s="12">
        <v>14092</v>
      </c>
      <c r="E39" s="12">
        <v>13644</v>
      </c>
      <c r="F39" s="18">
        <f t="shared" si="4"/>
        <v>0.014937481319937334</v>
      </c>
      <c r="G39" s="18">
        <f t="shared" si="5"/>
        <v>-0.09003601440576231</v>
      </c>
      <c r="H39" s="12">
        <f t="shared" si="6"/>
        <v>-1350</v>
      </c>
      <c r="I39" s="13">
        <f t="shared" si="7"/>
        <v>0.011803691495221692</v>
      </c>
    </row>
    <row r="40" spans="1:9" ht="15">
      <c r="A40" s="85">
        <v>39</v>
      </c>
      <c r="B40" s="86" t="s">
        <v>38</v>
      </c>
      <c r="C40" s="12">
        <v>6283</v>
      </c>
      <c r="D40" s="12">
        <v>5942</v>
      </c>
      <c r="E40" s="12">
        <v>5700</v>
      </c>
      <c r="F40" s="18">
        <f t="shared" si="4"/>
        <v>0.0062403725830872765</v>
      </c>
      <c r="G40" s="18">
        <f t="shared" si="5"/>
        <v>-0.09279006843864396</v>
      </c>
      <c r="H40" s="12">
        <f t="shared" si="6"/>
        <v>-583</v>
      </c>
      <c r="I40" s="13">
        <f t="shared" si="7"/>
        <v>0.005097446030899441</v>
      </c>
    </row>
    <row r="41" spans="1:9" ht="15">
      <c r="A41" s="85">
        <v>40</v>
      </c>
      <c r="B41" s="86" t="s">
        <v>39</v>
      </c>
      <c r="C41" s="12">
        <v>5068</v>
      </c>
      <c r="D41" s="12">
        <v>4659</v>
      </c>
      <c r="E41" s="12">
        <v>4455</v>
      </c>
      <c r="F41" s="18">
        <f t="shared" si="4"/>
        <v>0.004877343834676108</v>
      </c>
      <c r="G41" s="18">
        <f t="shared" si="5"/>
        <v>-0.12095501183898974</v>
      </c>
      <c r="H41" s="12">
        <f t="shared" si="6"/>
        <v>-613</v>
      </c>
      <c r="I41" s="13">
        <f t="shared" si="7"/>
        <v>0.005359750286348812</v>
      </c>
    </row>
    <row r="42" spans="1:9" ht="15">
      <c r="A42" s="85">
        <v>41</v>
      </c>
      <c r="B42" s="86" t="s">
        <v>40</v>
      </c>
      <c r="C42" s="12">
        <v>3837</v>
      </c>
      <c r="D42" s="12">
        <v>3518</v>
      </c>
      <c r="E42" s="12">
        <v>3443</v>
      </c>
      <c r="F42" s="18">
        <f t="shared" si="4"/>
        <v>0.003769404000626227</v>
      </c>
      <c r="G42" s="18">
        <f t="shared" si="5"/>
        <v>-0.10268438884545218</v>
      </c>
      <c r="H42" s="12">
        <f t="shared" si="6"/>
        <v>-394</v>
      </c>
      <c r="I42" s="13">
        <f t="shared" si="7"/>
        <v>0.0034449292215684045</v>
      </c>
    </row>
    <row r="43" spans="1:9" ht="15">
      <c r="A43" s="85">
        <v>42</v>
      </c>
      <c r="B43" s="86" t="s">
        <v>41</v>
      </c>
      <c r="C43" s="12">
        <v>55984</v>
      </c>
      <c r="D43" s="12">
        <v>51090</v>
      </c>
      <c r="E43" s="12">
        <v>49922</v>
      </c>
      <c r="F43" s="18">
        <f t="shared" si="4"/>
        <v>0.05465471580576895</v>
      </c>
      <c r="G43" s="18">
        <f t="shared" si="5"/>
        <v>-0.10828093741068877</v>
      </c>
      <c r="H43" s="12">
        <f t="shared" si="6"/>
        <v>-6062</v>
      </c>
      <c r="I43" s="13">
        <f t="shared" si="7"/>
        <v>0.053002946551136215</v>
      </c>
    </row>
    <row r="44" spans="1:9" ht="15">
      <c r="A44" s="85">
        <v>43</v>
      </c>
      <c r="B44" s="86" t="s">
        <v>42</v>
      </c>
      <c r="C44" s="12">
        <v>11088</v>
      </c>
      <c r="D44" s="12">
        <v>9692</v>
      </c>
      <c r="E44" s="12">
        <v>9245</v>
      </c>
      <c r="F44" s="18">
        <f t="shared" si="4"/>
        <v>0.010121446408884538</v>
      </c>
      <c r="G44" s="18">
        <f t="shared" si="5"/>
        <v>-0.1662157287157287</v>
      </c>
      <c r="H44" s="12">
        <f t="shared" si="6"/>
        <v>-1843</v>
      </c>
      <c r="I44" s="13">
        <f t="shared" si="7"/>
        <v>0.01611422475977302</v>
      </c>
    </row>
    <row r="45" spans="1:9" ht="15">
      <c r="A45" s="85">
        <v>44</v>
      </c>
      <c r="B45" s="86" t="s">
        <v>43</v>
      </c>
      <c r="C45" s="12">
        <v>17554</v>
      </c>
      <c r="D45" s="12">
        <v>16049</v>
      </c>
      <c r="E45" s="12">
        <v>15719</v>
      </c>
      <c r="F45" s="18">
        <f t="shared" si="4"/>
        <v>0.017209195900622615</v>
      </c>
      <c r="G45" s="18">
        <f t="shared" si="5"/>
        <v>-0.1045345790133303</v>
      </c>
      <c r="H45" s="12">
        <f t="shared" si="6"/>
        <v>-1835</v>
      </c>
      <c r="I45" s="13">
        <f t="shared" si="7"/>
        <v>0.016044276958319854</v>
      </c>
    </row>
    <row r="46" spans="1:9" ht="15">
      <c r="A46" s="85">
        <v>45</v>
      </c>
      <c r="B46" s="86" t="s">
        <v>44</v>
      </c>
      <c r="C46" s="12">
        <v>47295</v>
      </c>
      <c r="D46" s="12">
        <v>42858</v>
      </c>
      <c r="E46" s="12">
        <v>41648</v>
      </c>
      <c r="F46" s="18">
        <f t="shared" si="4"/>
        <v>0.045596322340424364</v>
      </c>
      <c r="G46" s="18">
        <f t="shared" si="5"/>
        <v>-0.11939951369066497</v>
      </c>
      <c r="H46" s="12">
        <f t="shared" si="6"/>
        <v>-5647</v>
      </c>
      <c r="I46" s="13">
        <f t="shared" si="7"/>
        <v>0.04937440435075325</v>
      </c>
    </row>
    <row r="47" spans="1:9" ht="15">
      <c r="A47" s="85">
        <v>46</v>
      </c>
      <c r="B47" s="86" t="s">
        <v>45</v>
      </c>
      <c r="C47" s="12">
        <v>14133</v>
      </c>
      <c r="D47" s="12">
        <v>13120</v>
      </c>
      <c r="E47" s="12">
        <v>12790</v>
      </c>
      <c r="F47" s="18">
        <f t="shared" si="4"/>
        <v>0.014002520234681801</v>
      </c>
      <c r="G47" s="18">
        <f t="shared" si="5"/>
        <v>-0.09502582608080379</v>
      </c>
      <c r="H47" s="12">
        <f t="shared" si="6"/>
        <v>-1343</v>
      </c>
      <c r="I47" s="13">
        <f t="shared" si="7"/>
        <v>0.011742487168950171</v>
      </c>
    </row>
    <row r="48" spans="1:9" ht="15">
      <c r="A48" s="85">
        <v>47</v>
      </c>
      <c r="B48" s="86" t="s">
        <v>46</v>
      </c>
      <c r="C48" s="12">
        <v>10721</v>
      </c>
      <c r="D48" s="12">
        <v>9989</v>
      </c>
      <c r="E48" s="12">
        <v>9725</v>
      </c>
      <c r="F48" s="18">
        <f t="shared" si="4"/>
        <v>0.010646951468512942</v>
      </c>
      <c r="G48" s="18">
        <f t="shared" si="5"/>
        <v>-0.09290178155022852</v>
      </c>
      <c r="H48" s="12">
        <f t="shared" si="6"/>
        <v>-996</v>
      </c>
      <c r="I48" s="13">
        <f t="shared" si="7"/>
        <v>0.008708501280919115</v>
      </c>
    </row>
    <row r="49" spans="1:9" ht="15">
      <c r="A49" s="85">
        <v>48</v>
      </c>
      <c r="B49" s="86" t="s">
        <v>47</v>
      </c>
      <c r="C49" s="12">
        <v>16763</v>
      </c>
      <c r="D49" s="12">
        <v>15186</v>
      </c>
      <c r="E49" s="12">
        <v>14771</v>
      </c>
      <c r="F49" s="18">
        <f t="shared" si="4"/>
        <v>0.01617132340785652</v>
      </c>
      <c r="G49" s="18">
        <f t="shared" si="5"/>
        <v>-0.11883314442522222</v>
      </c>
      <c r="H49" s="12">
        <f t="shared" si="6"/>
        <v>-1992</v>
      </c>
      <c r="I49" s="13">
        <f t="shared" si="7"/>
        <v>0.01741700256183823</v>
      </c>
    </row>
    <row r="50" spans="1:9" ht="15">
      <c r="A50" s="85">
        <v>49</v>
      </c>
      <c r="B50" s="86" t="s">
        <v>48</v>
      </c>
      <c r="C50" s="12">
        <v>3670</v>
      </c>
      <c r="D50" s="12">
        <v>3194</v>
      </c>
      <c r="E50" s="12">
        <v>3066</v>
      </c>
      <c r="F50" s="18">
        <f t="shared" si="4"/>
        <v>0.0033566635683764195</v>
      </c>
      <c r="G50" s="18">
        <f t="shared" si="5"/>
        <v>-0.1645776566757493</v>
      </c>
      <c r="H50" s="12">
        <f t="shared" si="6"/>
        <v>-604</v>
      </c>
      <c r="I50" s="13">
        <f t="shared" si="7"/>
        <v>0.005281059009714001</v>
      </c>
    </row>
    <row r="51" spans="1:9" ht="15">
      <c r="A51" s="85">
        <v>50</v>
      </c>
      <c r="B51" s="86" t="s">
        <v>49</v>
      </c>
      <c r="C51" s="12">
        <v>10398</v>
      </c>
      <c r="D51" s="12">
        <v>9599</v>
      </c>
      <c r="E51" s="12">
        <v>9385</v>
      </c>
      <c r="F51" s="18">
        <f t="shared" si="4"/>
        <v>0.010274718717942824</v>
      </c>
      <c r="G51" s="18">
        <f t="shared" si="5"/>
        <v>-0.097422581265628</v>
      </c>
      <c r="H51" s="12">
        <f t="shared" si="6"/>
        <v>-1013</v>
      </c>
      <c r="I51" s="13">
        <f t="shared" si="7"/>
        <v>0.008857140359007091</v>
      </c>
    </row>
    <row r="52" spans="1:9" ht="15">
      <c r="A52" s="85">
        <v>51</v>
      </c>
      <c r="B52" s="86" t="s">
        <v>50</v>
      </c>
      <c r="C52" s="12">
        <v>14616</v>
      </c>
      <c r="D52" s="12">
        <v>13626</v>
      </c>
      <c r="E52" s="12">
        <v>13338</v>
      </c>
      <c r="F52" s="18">
        <f t="shared" si="4"/>
        <v>0.014602471844424227</v>
      </c>
      <c r="G52" s="18">
        <f t="shared" si="5"/>
        <v>-0.0874384236453202</v>
      </c>
      <c r="H52" s="12">
        <f t="shared" si="6"/>
        <v>-1278</v>
      </c>
      <c r="I52" s="13">
        <f t="shared" si="7"/>
        <v>0.011174161282143201</v>
      </c>
    </row>
    <row r="53" spans="1:9" ht="15">
      <c r="A53" s="85">
        <v>52</v>
      </c>
      <c r="B53" s="86" t="s">
        <v>51</v>
      </c>
      <c r="C53" s="12">
        <v>18253</v>
      </c>
      <c r="D53" s="12">
        <v>15581</v>
      </c>
      <c r="E53" s="12">
        <v>14810</v>
      </c>
      <c r="F53" s="18">
        <f t="shared" si="4"/>
        <v>0.016214020693951326</v>
      </c>
      <c r="G53" s="18">
        <f t="shared" si="5"/>
        <v>-0.18862652714622255</v>
      </c>
      <c r="H53" s="12">
        <f t="shared" si="6"/>
        <v>-3443</v>
      </c>
      <c r="I53" s="13">
        <f t="shared" si="7"/>
        <v>0.030103785050406135</v>
      </c>
    </row>
    <row r="54" spans="1:9" ht="15">
      <c r="A54" s="85">
        <v>53</v>
      </c>
      <c r="B54" s="86" t="s">
        <v>52</v>
      </c>
      <c r="C54" s="12">
        <v>12665</v>
      </c>
      <c r="D54" s="12">
        <v>11692</v>
      </c>
      <c r="E54" s="12">
        <v>11056</v>
      </c>
      <c r="F54" s="18">
        <f t="shared" si="4"/>
        <v>0.012104133206774198</v>
      </c>
      <c r="G54" s="18">
        <f t="shared" si="5"/>
        <v>-0.12704303197789182</v>
      </c>
      <c r="H54" s="12">
        <f t="shared" si="6"/>
        <v>-1609</v>
      </c>
      <c r="I54" s="13">
        <f t="shared" si="7"/>
        <v>0.014068251567267926</v>
      </c>
    </row>
    <row r="55" spans="1:9" ht="15">
      <c r="A55" s="85">
        <v>54</v>
      </c>
      <c r="B55" s="86" t="s">
        <v>53</v>
      </c>
      <c r="C55" s="12">
        <v>15657</v>
      </c>
      <c r="D55" s="12">
        <v>13712</v>
      </c>
      <c r="E55" s="12">
        <v>13313</v>
      </c>
      <c r="F55" s="18">
        <f t="shared" si="4"/>
        <v>0.014575101789235248</v>
      </c>
      <c r="G55" s="18">
        <f t="shared" si="5"/>
        <v>-0.14970939515871495</v>
      </c>
      <c r="H55" s="12">
        <f t="shared" si="6"/>
        <v>-2344</v>
      </c>
      <c r="I55" s="13">
        <f t="shared" si="7"/>
        <v>0.020494705825777514</v>
      </c>
    </row>
    <row r="56" spans="1:9" ht="15">
      <c r="A56" s="85">
        <v>55</v>
      </c>
      <c r="B56" s="86" t="s">
        <v>54</v>
      </c>
      <c r="C56" s="12">
        <v>33815</v>
      </c>
      <c r="D56" s="12">
        <v>28850</v>
      </c>
      <c r="E56" s="12">
        <v>27670</v>
      </c>
      <c r="F56" s="18">
        <f t="shared" si="4"/>
        <v>0.03029317708316227</v>
      </c>
      <c r="G56" s="18">
        <f t="shared" si="5"/>
        <v>-0.18172408694366404</v>
      </c>
      <c r="H56" s="12">
        <f t="shared" si="6"/>
        <v>-6145</v>
      </c>
      <c r="I56" s="13">
        <f t="shared" si="7"/>
        <v>0.05372865499121281</v>
      </c>
    </row>
    <row r="57" spans="1:9" ht="15">
      <c r="A57" s="85">
        <v>56</v>
      </c>
      <c r="B57" s="86" t="s">
        <v>55</v>
      </c>
      <c r="C57" s="12">
        <v>2838</v>
      </c>
      <c r="D57" s="12">
        <v>2530</v>
      </c>
      <c r="E57" s="12">
        <v>2442</v>
      </c>
      <c r="F57" s="18">
        <f t="shared" si="4"/>
        <v>0.0026735069908594964</v>
      </c>
      <c r="G57" s="18">
        <f t="shared" si="5"/>
        <v>-0.13953488372093023</v>
      </c>
      <c r="H57" s="12">
        <f t="shared" si="6"/>
        <v>-396</v>
      </c>
      <c r="I57" s="13">
        <f t="shared" si="7"/>
        <v>0.003462416171931696</v>
      </c>
    </row>
    <row r="58" spans="1:9" ht="15">
      <c r="A58" s="85">
        <v>57</v>
      </c>
      <c r="B58" s="86" t="s">
        <v>56</v>
      </c>
      <c r="C58" s="12">
        <v>4780</v>
      </c>
      <c r="D58" s="12">
        <v>4280</v>
      </c>
      <c r="E58" s="12">
        <v>4146</v>
      </c>
      <c r="F58" s="18">
        <f t="shared" si="4"/>
        <v>0.004539049952540324</v>
      </c>
      <c r="G58" s="18">
        <f t="shared" si="5"/>
        <v>-0.13263598326359832</v>
      </c>
      <c r="H58" s="12">
        <f t="shared" si="6"/>
        <v>-634</v>
      </c>
      <c r="I58" s="13">
        <f t="shared" si="7"/>
        <v>0.005543363265163372</v>
      </c>
    </row>
    <row r="59" spans="1:9" ht="15">
      <c r="A59" s="85">
        <v>58</v>
      </c>
      <c r="B59" s="86" t="s">
        <v>57</v>
      </c>
      <c r="C59" s="12">
        <v>17511</v>
      </c>
      <c r="D59" s="12">
        <v>16999</v>
      </c>
      <c r="E59" s="12">
        <v>16278</v>
      </c>
      <c r="F59" s="18">
        <f t="shared" si="4"/>
        <v>0.017821190334648192</v>
      </c>
      <c r="G59" s="18">
        <f t="shared" si="5"/>
        <v>-0.07041288333047799</v>
      </c>
      <c r="H59" s="12">
        <f t="shared" si="6"/>
        <v>-1233</v>
      </c>
      <c r="I59" s="13">
        <f t="shared" si="7"/>
        <v>0.010780704898969144</v>
      </c>
    </row>
    <row r="60" spans="1:9" ht="15">
      <c r="A60" s="85">
        <v>59</v>
      </c>
      <c r="B60" s="86" t="s">
        <v>58</v>
      </c>
      <c r="C60" s="12">
        <v>9731</v>
      </c>
      <c r="D60" s="12">
        <v>8826</v>
      </c>
      <c r="E60" s="12">
        <v>8633</v>
      </c>
      <c r="F60" s="18">
        <f t="shared" si="4"/>
        <v>0.009451427457858326</v>
      </c>
      <c r="G60" s="18">
        <f t="shared" si="5"/>
        <v>-0.11283526872880485</v>
      </c>
      <c r="H60" s="12">
        <f t="shared" si="6"/>
        <v>-1098</v>
      </c>
      <c r="I60" s="13">
        <f t="shared" si="7"/>
        <v>0.009600335749446975</v>
      </c>
    </row>
    <row r="61" spans="1:9" ht="15">
      <c r="A61" s="85">
        <v>60</v>
      </c>
      <c r="B61" s="86" t="s">
        <v>59</v>
      </c>
      <c r="C61" s="12">
        <v>14600</v>
      </c>
      <c r="D61" s="12">
        <v>12999</v>
      </c>
      <c r="E61" s="12">
        <v>12469</v>
      </c>
      <c r="F61" s="18">
        <f t="shared" si="4"/>
        <v>0.013651088726055307</v>
      </c>
      <c r="G61" s="18">
        <f t="shared" si="5"/>
        <v>-0.14595890410958903</v>
      </c>
      <c r="H61" s="12">
        <f t="shared" si="6"/>
        <v>-2131</v>
      </c>
      <c r="I61" s="13">
        <f t="shared" si="7"/>
        <v>0.01863234561208698</v>
      </c>
    </row>
    <row r="62" spans="1:9" ht="15">
      <c r="A62" s="85">
        <v>61</v>
      </c>
      <c r="B62" s="86" t="s">
        <v>60</v>
      </c>
      <c r="C62" s="12">
        <v>9588</v>
      </c>
      <c r="D62" s="12">
        <v>8108</v>
      </c>
      <c r="E62" s="12">
        <v>7746</v>
      </c>
      <c r="F62" s="18">
        <f t="shared" si="4"/>
        <v>0.00848033789975334</v>
      </c>
      <c r="G62" s="18">
        <f t="shared" si="5"/>
        <v>-0.19211514392991239</v>
      </c>
      <c r="H62" s="12">
        <f t="shared" si="6"/>
        <v>-1842</v>
      </c>
      <c r="I62" s="13">
        <f t="shared" si="7"/>
        <v>0.016105481284591373</v>
      </c>
    </row>
    <row r="63" spans="1:9" ht="15">
      <c r="A63" s="85">
        <v>62</v>
      </c>
      <c r="B63" s="86" t="s">
        <v>61</v>
      </c>
      <c r="C63" s="12">
        <v>1454</v>
      </c>
      <c r="D63" s="12">
        <v>1368</v>
      </c>
      <c r="E63" s="12">
        <v>1352</v>
      </c>
      <c r="F63" s="18">
        <f t="shared" si="4"/>
        <v>0.0014801725846199996</v>
      </c>
      <c r="G63" s="18">
        <f t="shared" si="5"/>
        <v>-0.07015130674002751</v>
      </c>
      <c r="H63" s="12">
        <f t="shared" si="6"/>
        <v>-102</v>
      </c>
      <c r="I63" s="13">
        <f t="shared" si="7"/>
        <v>0.0008918344685278611</v>
      </c>
    </row>
    <row r="64" spans="1:9" ht="15">
      <c r="A64" s="85">
        <v>63</v>
      </c>
      <c r="B64" s="86" t="s">
        <v>62</v>
      </c>
      <c r="C64" s="12">
        <v>25214</v>
      </c>
      <c r="D64" s="12">
        <v>23057</v>
      </c>
      <c r="E64" s="12">
        <v>22368</v>
      </c>
      <c r="F64" s="18">
        <f t="shared" si="4"/>
        <v>0.024488535778683544</v>
      </c>
      <c r="G64" s="18">
        <f t="shared" si="5"/>
        <v>-0.11287380026969145</v>
      </c>
      <c r="H64" s="12">
        <f t="shared" si="6"/>
        <v>-2846</v>
      </c>
      <c r="I64" s="13">
        <f t="shared" si="7"/>
        <v>0.024883930366963652</v>
      </c>
    </row>
    <row r="65" spans="1:9" ht="15">
      <c r="A65" s="85">
        <v>64</v>
      </c>
      <c r="B65" s="86" t="s">
        <v>63</v>
      </c>
      <c r="C65" s="12">
        <v>9835</v>
      </c>
      <c r="D65" s="12">
        <v>8939</v>
      </c>
      <c r="E65" s="12">
        <v>8687</v>
      </c>
      <c r="F65" s="18">
        <f t="shared" si="4"/>
        <v>0.00951054677706652</v>
      </c>
      <c r="G65" s="18">
        <f t="shared" si="5"/>
        <v>-0.11672597864768683</v>
      </c>
      <c r="H65" s="12">
        <f t="shared" si="6"/>
        <v>-1148</v>
      </c>
      <c r="I65" s="13">
        <f t="shared" si="7"/>
        <v>0.01003750950852926</v>
      </c>
    </row>
    <row r="66" spans="1:9" ht="15">
      <c r="A66" s="85">
        <v>65</v>
      </c>
      <c r="B66" s="86" t="s">
        <v>64</v>
      </c>
      <c r="C66" s="12">
        <v>3997</v>
      </c>
      <c r="D66" s="12">
        <v>3822</v>
      </c>
      <c r="E66" s="12">
        <v>3612</v>
      </c>
      <c r="F66" s="18">
        <f aca="true" t="shared" si="8" ref="F66:F82">E66/$E$83</f>
        <v>0.003954425573703727</v>
      </c>
      <c r="G66" s="18">
        <f aca="true" t="shared" si="9" ref="G66:G82">(E66-C66)/C66</f>
        <v>-0.09632224168126094</v>
      </c>
      <c r="H66" s="12">
        <f aca="true" t="shared" si="10" ref="H66:H82">E66-C66</f>
        <v>-385</v>
      </c>
      <c r="I66" s="13">
        <f aca="true" t="shared" si="11" ref="I66:I82">H66/$H$83</f>
        <v>0.0033662379449335934</v>
      </c>
    </row>
    <row r="67" spans="1:9" ht="15">
      <c r="A67" s="85">
        <v>66</v>
      </c>
      <c r="B67" s="86" t="s">
        <v>65</v>
      </c>
      <c r="C67" s="12">
        <v>16974</v>
      </c>
      <c r="D67" s="12">
        <v>15353</v>
      </c>
      <c r="E67" s="12">
        <v>14769</v>
      </c>
      <c r="F67" s="18">
        <f t="shared" si="8"/>
        <v>0.016169133803441402</v>
      </c>
      <c r="G67" s="18">
        <f t="shared" si="9"/>
        <v>-0.12990455991516436</v>
      </c>
      <c r="H67" s="12">
        <f t="shared" si="10"/>
        <v>-2205</v>
      </c>
      <c r="I67" s="13">
        <f t="shared" si="11"/>
        <v>0.01927936277552876</v>
      </c>
    </row>
    <row r="68" spans="1:9" ht="15">
      <c r="A68" s="85">
        <v>67</v>
      </c>
      <c r="B68" s="86" t="s">
        <v>66</v>
      </c>
      <c r="C68" s="12">
        <v>2499</v>
      </c>
      <c r="D68" s="12">
        <v>2187</v>
      </c>
      <c r="E68" s="12">
        <v>2076</v>
      </c>
      <c r="F68" s="18">
        <f t="shared" si="8"/>
        <v>0.0022728093828928396</v>
      </c>
      <c r="G68" s="18">
        <f t="shared" si="9"/>
        <v>-0.16926770708283315</v>
      </c>
      <c r="H68" s="12">
        <f t="shared" si="10"/>
        <v>-423</v>
      </c>
      <c r="I68" s="13">
        <f t="shared" si="11"/>
        <v>0.00369849000183613</v>
      </c>
    </row>
    <row r="69" spans="1:9" ht="15">
      <c r="A69" s="85">
        <v>68</v>
      </c>
      <c r="B69" s="86" t="s">
        <v>67</v>
      </c>
      <c r="C69" s="12">
        <v>12486</v>
      </c>
      <c r="D69" s="12">
        <v>11569</v>
      </c>
      <c r="E69" s="12">
        <v>11267</v>
      </c>
      <c r="F69" s="18">
        <f t="shared" si="8"/>
        <v>0.012335136472569183</v>
      </c>
      <c r="G69" s="18">
        <f t="shared" si="9"/>
        <v>-0.0976293448662502</v>
      </c>
      <c r="H69" s="12">
        <f t="shared" si="10"/>
        <v>-1219</v>
      </c>
      <c r="I69" s="13">
        <f t="shared" si="11"/>
        <v>0.010658296246426105</v>
      </c>
    </row>
    <row r="70" spans="1:9" ht="15">
      <c r="A70" s="85">
        <v>69</v>
      </c>
      <c r="B70" s="86" t="s">
        <v>68</v>
      </c>
      <c r="C70" s="12">
        <v>2436</v>
      </c>
      <c r="D70" s="12">
        <v>2133</v>
      </c>
      <c r="E70" s="12">
        <v>2045</v>
      </c>
      <c r="F70" s="18">
        <f t="shared" si="8"/>
        <v>0.0022388705144585053</v>
      </c>
      <c r="G70" s="18">
        <f t="shared" si="9"/>
        <v>-0.16050903119868637</v>
      </c>
      <c r="H70" s="12">
        <f t="shared" si="10"/>
        <v>-391</v>
      </c>
      <c r="I70" s="13">
        <f t="shared" si="11"/>
        <v>0.0034186987960234676</v>
      </c>
    </row>
    <row r="71" spans="1:9" ht="15">
      <c r="A71" s="85">
        <v>70</v>
      </c>
      <c r="B71" s="86" t="s">
        <v>69</v>
      </c>
      <c r="C71" s="12">
        <v>7270</v>
      </c>
      <c r="D71" s="12">
        <v>6828</v>
      </c>
      <c r="E71" s="12">
        <v>6604</v>
      </c>
      <c r="F71" s="18">
        <f t="shared" si="8"/>
        <v>0.007230073778720768</v>
      </c>
      <c r="G71" s="18">
        <f t="shared" si="9"/>
        <v>-0.09160935350756534</v>
      </c>
      <c r="H71" s="12">
        <f t="shared" si="10"/>
        <v>-666</v>
      </c>
      <c r="I71" s="13">
        <f t="shared" si="11"/>
        <v>0.005823154470976034</v>
      </c>
    </row>
    <row r="72" spans="1:9" ht="15">
      <c r="A72" s="85">
        <v>71</v>
      </c>
      <c r="B72" s="86" t="s">
        <v>70</v>
      </c>
      <c r="C72" s="12">
        <v>4448</v>
      </c>
      <c r="D72" s="12">
        <v>4155</v>
      </c>
      <c r="E72" s="12">
        <v>4047</v>
      </c>
      <c r="F72" s="18">
        <f t="shared" si="8"/>
        <v>0.004430664533991966</v>
      </c>
      <c r="G72" s="18">
        <f t="shared" si="9"/>
        <v>-0.09015287769784172</v>
      </c>
      <c r="H72" s="12">
        <f t="shared" si="10"/>
        <v>-401</v>
      </c>
      <c r="I72" s="13">
        <f t="shared" si="11"/>
        <v>0.0035061335478399243</v>
      </c>
    </row>
    <row r="73" spans="1:9" ht="15">
      <c r="A73" s="85">
        <v>72</v>
      </c>
      <c r="B73" s="86" t="s">
        <v>71</v>
      </c>
      <c r="C73" s="12">
        <v>1655</v>
      </c>
      <c r="D73" s="12">
        <v>1394</v>
      </c>
      <c r="E73" s="12">
        <v>1333</v>
      </c>
      <c r="F73" s="18">
        <f t="shared" si="8"/>
        <v>0.0014593713426763754</v>
      </c>
      <c r="G73" s="18">
        <f t="shared" si="9"/>
        <v>-0.19456193353474321</v>
      </c>
      <c r="H73" s="12">
        <f t="shared" si="10"/>
        <v>-322</v>
      </c>
      <c r="I73" s="13">
        <f t="shared" si="11"/>
        <v>0.0028153990084899146</v>
      </c>
    </row>
    <row r="74" spans="1:9" ht="15">
      <c r="A74" s="85">
        <v>73</v>
      </c>
      <c r="B74" s="86" t="s">
        <v>72</v>
      </c>
      <c r="C74" s="12">
        <v>1054</v>
      </c>
      <c r="D74" s="12">
        <v>990</v>
      </c>
      <c r="E74" s="12">
        <v>964</v>
      </c>
      <c r="F74" s="18">
        <f t="shared" si="8"/>
        <v>0.0010553893280870412</v>
      </c>
      <c r="G74" s="18">
        <f t="shared" si="9"/>
        <v>-0.08538899430740038</v>
      </c>
      <c r="H74" s="12">
        <f t="shared" si="10"/>
        <v>-90</v>
      </c>
      <c r="I74" s="13">
        <f t="shared" si="11"/>
        <v>0.0007869127663481128</v>
      </c>
    </row>
    <row r="75" spans="1:9" ht="15">
      <c r="A75" s="85">
        <v>74</v>
      </c>
      <c r="B75" s="86" t="s">
        <v>73</v>
      </c>
      <c r="C75" s="12">
        <v>970</v>
      </c>
      <c r="D75" s="12">
        <v>853</v>
      </c>
      <c r="E75" s="12">
        <v>837</v>
      </c>
      <c r="F75" s="18">
        <f t="shared" si="8"/>
        <v>0.0009163494477270264</v>
      </c>
      <c r="G75" s="18">
        <f t="shared" si="9"/>
        <v>-0.13711340206185568</v>
      </c>
      <c r="H75" s="12">
        <f t="shared" si="10"/>
        <v>-133</v>
      </c>
      <c r="I75" s="13">
        <f t="shared" si="11"/>
        <v>0.0011628821991588776</v>
      </c>
    </row>
    <row r="76" spans="1:9" ht="15">
      <c r="A76" s="85">
        <v>75</v>
      </c>
      <c r="B76" s="86" t="s">
        <v>74</v>
      </c>
      <c r="C76" s="12">
        <v>4210</v>
      </c>
      <c r="D76" s="12">
        <v>3831</v>
      </c>
      <c r="E76" s="12">
        <v>3717</v>
      </c>
      <c r="F76" s="18">
        <f t="shared" si="8"/>
        <v>0.00406937980549744</v>
      </c>
      <c r="G76" s="18">
        <f t="shared" si="9"/>
        <v>-0.1171021377672209</v>
      </c>
      <c r="H76" s="12">
        <f t="shared" si="10"/>
        <v>-493</v>
      </c>
      <c r="I76" s="13">
        <f t="shared" si="11"/>
        <v>0.004310533264551329</v>
      </c>
    </row>
    <row r="77" spans="1:9" ht="15">
      <c r="A77" s="85">
        <v>76</v>
      </c>
      <c r="B77" s="86" t="s">
        <v>75</v>
      </c>
      <c r="C77" s="12">
        <v>2478</v>
      </c>
      <c r="D77" s="12">
        <v>2357</v>
      </c>
      <c r="E77" s="12">
        <v>2247</v>
      </c>
      <c r="F77" s="18">
        <f t="shared" si="8"/>
        <v>0.002460020560385458</v>
      </c>
      <c r="G77" s="18">
        <f t="shared" si="9"/>
        <v>-0.09322033898305085</v>
      </c>
      <c r="H77" s="12">
        <f t="shared" si="10"/>
        <v>-231</v>
      </c>
      <c r="I77" s="13">
        <f t="shared" si="11"/>
        <v>0.002019742766960156</v>
      </c>
    </row>
    <row r="78" spans="1:9" ht="15">
      <c r="A78" s="85">
        <v>77</v>
      </c>
      <c r="B78" s="86" t="s">
        <v>76</v>
      </c>
      <c r="C78" s="12">
        <v>1908</v>
      </c>
      <c r="D78" s="12">
        <v>1774</v>
      </c>
      <c r="E78" s="12">
        <v>1725</v>
      </c>
      <c r="F78" s="18">
        <f t="shared" si="8"/>
        <v>0.0018885338080395705</v>
      </c>
      <c r="G78" s="18">
        <f t="shared" si="9"/>
        <v>-0.0959119496855346</v>
      </c>
      <c r="H78" s="12">
        <f t="shared" si="10"/>
        <v>-183</v>
      </c>
      <c r="I78" s="13">
        <f t="shared" si="11"/>
        <v>0.0016000559582411626</v>
      </c>
    </row>
    <row r="79" spans="1:9" ht="15">
      <c r="A79" s="85">
        <v>78</v>
      </c>
      <c r="B79" s="86" t="s">
        <v>77</v>
      </c>
      <c r="C79" s="12">
        <v>1683</v>
      </c>
      <c r="D79" s="12">
        <v>1497</v>
      </c>
      <c r="E79" s="12">
        <v>1452</v>
      </c>
      <c r="F79" s="18">
        <f t="shared" si="8"/>
        <v>0.0015896528053759168</v>
      </c>
      <c r="G79" s="18">
        <f t="shared" si="9"/>
        <v>-0.13725490196078433</v>
      </c>
      <c r="H79" s="12">
        <f t="shared" si="10"/>
        <v>-231</v>
      </c>
      <c r="I79" s="13">
        <f t="shared" si="11"/>
        <v>0.002019742766960156</v>
      </c>
    </row>
    <row r="80" spans="1:9" ht="15">
      <c r="A80" s="85">
        <v>79</v>
      </c>
      <c r="B80" s="86" t="s">
        <v>78</v>
      </c>
      <c r="C80" s="12">
        <v>2957</v>
      </c>
      <c r="D80" s="12">
        <v>2720</v>
      </c>
      <c r="E80" s="12">
        <v>2618</v>
      </c>
      <c r="F80" s="18">
        <f t="shared" si="8"/>
        <v>0.0028661921793899105</v>
      </c>
      <c r="G80" s="18">
        <f t="shared" si="9"/>
        <v>-0.11464321947920189</v>
      </c>
      <c r="H80" s="12">
        <f t="shared" si="10"/>
        <v>-339</v>
      </c>
      <c r="I80" s="13">
        <f t="shared" si="11"/>
        <v>0.002964038086577891</v>
      </c>
    </row>
    <row r="81" spans="1:9" ht="15">
      <c r="A81" s="85">
        <v>80</v>
      </c>
      <c r="B81" s="86" t="s">
        <v>79</v>
      </c>
      <c r="C81" s="12">
        <v>7985</v>
      </c>
      <c r="D81" s="12">
        <v>7283</v>
      </c>
      <c r="E81" s="12">
        <v>7036</v>
      </c>
      <c r="F81" s="18">
        <f t="shared" si="8"/>
        <v>0.007703028332386329</v>
      </c>
      <c r="G81" s="18">
        <f t="shared" si="9"/>
        <v>-0.11884783969943645</v>
      </c>
      <c r="H81" s="12">
        <f t="shared" si="10"/>
        <v>-949</v>
      </c>
      <c r="I81" s="13">
        <f t="shared" si="11"/>
        <v>0.008297557947381766</v>
      </c>
    </row>
    <row r="82" spans="1:9" ht="15.75" thickBot="1">
      <c r="A82" s="87">
        <v>81</v>
      </c>
      <c r="B82" s="88" t="s">
        <v>80</v>
      </c>
      <c r="C82" s="23">
        <v>6678</v>
      </c>
      <c r="D82" s="23">
        <v>5781</v>
      </c>
      <c r="E82" s="23">
        <v>5465</v>
      </c>
      <c r="F82" s="22">
        <f t="shared" si="8"/>
        <v>0.005983094064310871</v>
      </c>
      <c r="G82" s="22">
        <f t="shared" si="9"/>
        <v>-0.18164120994309674</v>
      </c>
      <c r="H82" s="23">
        <f t="shared" si="10"/>
        <v>-1213</v>
      </c>
      <c r="I82" s="24">
        <f t="shared" si="11"/>
        <v>0.01060583539533623</v>
      </c>
    </row>
    <row r="83" spans="1:9" s="31" customFormat="1" ht="15.75" thickBot="1">
      <c r="A83" s="89" t="s">
        <v>269</v>
      </c>
      <c r="B83" s="90"/>
      <c r="C83" s="19">
        <v>1027778</v>
      </c>
      <c r="D83" s="19">
        <v>942484</v>
      </c>
      <c r="E83" s="19">
        <v>913407</v>
      </c>
      <c r="F83" s="20">
        <f>E83/$E$83</f>
        <v>1</v>
      </c>
      <c r="G83" s="20">
        <f>(E83-C83)/C83</f>
        <v>-0.11127986783137993</v>
      </c>
      <c r="H83" s="19">
        <f>E83-C83</f>
        <v>-114371</v>
      </c>
      <c r="I83" s="14">
        <f>H83/$H$83</f>
        <v>1</v>
      </c>
    </row>
    <row r="84" spans="3:9" ht="15">
      <c r="C84" s="28"/>
      <c r="D84" s="28"/>
      <c r="E84" s="28"/>
      <c r="I84" s="38"/>
    </row>
  </sheetData>
  <sheetProtection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I84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F1" sqref="F1:I1"/>
    </sheetView>
  </sheetViews>
  <sheetFormatPr defaultColWidth="9.140625" defaultRowHeight="15"/>
  <cols>
    <col min="1" max="1" width="11.8515625" style="27" customWidth="1"/>
    <col min="2" max="2" width="16.421875" style="27" bestFit="1" customWidth="1"/>
    <col min="3" max="5" width="12.00390625" style="27" bestFit="1" customWidth="1"/>
    <col min="6" max="6" width="18.140625" style="27" customWidth="1"/>
    <col min="7" max="7" width="30.421875" style="27" customWidth="1"/>
    <col min="8" max="8" width="27.421875" style="27" customWidth="1"/>
    <col min="9" max="9" width="22.28125" style="27" customWidth="1"/>
    <col min="10" max="16384" width="9.140625" style="27" customWidth="1"/>
  </cols>
  <sheetData>
    <row r="1" spans="1:9" ht="45.75" thickBot="1">
      <c r="A1" s="81" t="s">
        <v>270</v>
      </c>
      <c r="B1" s="82" t="s">
        <v>271</v>
      </c>
      <c r="C1" s="5">
        <v>41365</v>
      </c>
      <c r="D1" s="5">
        <v>41699</v>
      </c>
      <c r="E1" s="5">
        <v>41730</v>
      </c>
      <c r="F1" s="91" t="s">
        <v>279</v>
      </c>
      <c r="G1" s="91" t="s">
        <v>285</v>
      </c>
      <c r="H1" s="92" t="s">
        <v>286</v>
      </c>
      <c r="I1" s="92" t="s">
        <v>280</v>
      </c>
    </row>
    <row r="2" spans="1:9" ht="15">
      <c r="A2" s="83">
        <v>1</v>
      </c>
      <c r="B2" s="84" t="s">
        <v>0</v>
      </c>
      <c r="C2" s="41">
        <v>63357</v>
      </c>
      <c r="D2" s="41">
        <v>69516</v>
      </c>
      <c r="E2" s="41">
        <v>69459</v>
      </c>
      <c r="F2" s="39">
        <f aca="true" t="shared" si="0" ref="F2:F33">E2/$E$83</f>
        <v>0.024415544060392258</v>
      </c>
      <c r="G2" s="39">
        <f aca="true" t="shared" si="1" ref="G2:G33">(E2-C2)/C2</f>
        <v>0.09631137837965813</v>
      </c>
      <c r="H2" s="15">
        <f aca="true" t="shared" si="2" ref="H2:H33">E2-C2</f>
        <v>6102</v>
      </c>
      <c r="I2" s="40">
        <f aca="true" t="shared" si="3" ref="I2:I33">H2/$H$83</f>
        <v>0.031235443167566736</v>
      </c>
    </row>
    <row r="3" spans="1:9" ht="15">
      <c r="A3" s="85">
        <v>2</v>
      </c>
      <c r="B3" s="86" t="s">
        <v>1</v>
      </c>
      <c r="C3" s="26">
        <v>19094</v>
      </c>
      <c r="D3" s="26">
        <v>20748</v>
      </c>
      <c r="E3" s="26">
        <v>20780</v>
      </c>
      <c r="F3" s="18">
        <f t="shared" si="0"/>
        <v>0.007304381082004508</v>
      </c>
      <c r="G3" s="18">
        <f t="shared" si="1"/>
        <v>0.0882999895255054</v>
      </c>
      <c r="H3" s="12">
        <f t="shared" si="2"/>
        <v>1686</v>
      </c>
      <c r="I3" s="13">
        <f t="shared" si="3"/>
        <v>0.008630442015817358</v>
      </c>
    </row>
    <row r="4" spans="1:9" ht="15">
      <c r="A4" s="85">
        <v>3</v>
      </c>
      <c r="B4" s="86" t="s">
        <v>2</v>
      </c>
      <c r="C4" s="26">
        <v>25617</v>
      </c>
      <c r="D4" s="26">
        <v>27201</v>
      </c>
      <c r="E4" s="26">
        <v>27193</v>
      </c>
      <c r="F4" s="18">
        <f t="shared" si="0"/>
        <v>0.009558615724877217</v>
      </c>
      <c r="G4" s="18">
        <f t="shared" si="1"/>
        <v>0.061521645782097824</v>
      </c>
      <c r="H4" s="12">
        <f t="shared" si="2"/>
        <v>1576</v>
      </c>
      <c r="I4" s="13">
        <f t="shared" si="3"/>
        <v>0.008067364541475774</v>
      </c>
    </row>
    <row r="5" spans="1:9" ht="15">
      <c r="A5" s="85">
        <v>4</v>
      </c>
      <c r="B5" s="86" t="s">
        <v>3</v>
      </c>
      <c r="C5" s="26">
        <v>15826</v>
      </c>
      <c r="D5" s="26">
        <v>17062</v>
      </c>
      <c r="E5" s="26">
        <v>17092</v>
      </c>
      <c r="F5" s="18">
        <f t="shared" si="0"/>
        <v>0.006008011619519781</v>
      </c>
      <c r="G5" s="18">
        <f t="shared" si="1"/>
        <v>0.07999494502717047</v>
      </c>
      <c r="H5" s="12">
        <f t="shared" si="2"/>
        <v>1266</v>
      </c>
      <c r="I5" s="13">
        <f t="shared" si="3"/>
        <v>0.006480509841058585</v>
      </c>
    </row>
    <row r="6" spans="1:9" ht="15">
      <c r="A6" s="85">
        <v>5</v>
      </c>
      <c r="B6" s="86" t="s">
        <v>4</v>
      </c>
      <c r="C6" s="26">
        <v>15865</v>
      </c>
      <c r="D6" s="26">
        <v>17844</v>
      </c>
      <c r="E6" s="26">
        <v>17381</v>
      </c>
      <c r="F6" s="18">
        <f t="shared" si="0"/>
        <v>0.0061095980551645985</v>
      </c>
      <c r="G6" s="18">
        <f t="shared" si="1"/>
        <v>0.09555625590923417</v>
      </c>
      <c r="H6" s="12">
        <f t="shared" si="2"/>
        <v>1516</v>
      </c>
      <c r="I6" s="13">
        <f t="shared" si="3"/>
        <v>0.007760231373653093</v>
      </c>
    </row>
    <row r="7" spans="1:9" ht="15">
      <c r="A7" s="85">
        <v>6</v>
      </c>
      <c r="B7" s="86" t="s">
        <v>5</v>
      </c>
      <c r="C7" s="26">
        <v>374998</v>
      </c>
      <c r="D7" s="26">
        <v>387740</v>
      </c>
      <c r="E7" s="26">
        <v>388824</v>
      </c>
      <c r="F7" s="18">
        <f t="shared" si="0"/>
        <v>0.13667558565107416</v>
      </c>
      <c r="G7" s="18">
        <f t="shared" si="1"/>
        <v>0.036869529970826515</v>
      </c>
      <c r="H7" s="12">
        <f t="shared" si="2"/>
        <v>13826</v>
      </c>
      <c r="I7" s="13">
        <f t="shared" si="3"/>
        <v>0.07077371963860664</v>
      </c>
    </row>
    <row r="8" spans="1:9" ht="15">
      <c r="A8" s="85">
        <v>7</v>
      </c>
      <c r="B8" s="86" t="s">
        <v>6</v>
      </c>
      <c r="C8" s="26">
        <v>59468</v>
      </c>
      <c r="D8" s="26">
        <v>64896</v>
      </c>
      <c r="E8" s="26">
        <v>64898</v>
      </c>
      <c r="F8" s="18">
        <f t="shared" si="0"/>
        <v>0.022812306230025434</v>
      </c>
      <c r="G8" s="18">
        <f t="shared" si="1"/>
        <v>0.09130961189211004</v>
      </c>
      <c r="H8" s="12">
        <f t="shared" si="2"/>
        <v>5430</v>
      </c>
      <c r="I8" s="13">
        <f t="shared" si="3"/>
        <v>0.0277955516879527</v>
      </c>
    </row>
    <row r="9" spans="1:9" ht="15">
      <c r="A9" s="85">
        <v>8</v>
      </c>
      <c r="B9" s="86" t="s">
        <v>7</v>
      </c>
      <c r="C9" s="26">
        <v>8880</v>
      </c>
      <c r="D9" s="26">
        <v>9343</v>
      </c>
      <c r="E9" s="26">
        <v>9388</v>
      </c>
      <c r="F9" s="18">
        <f t="shared" si="0"/>
        <v>0.0032999773627458285</v>
      </c>
      <c r="G9" s="18">
        <f t="shared" si="1"/>
        <v>0.057207207207207206</v>
      </c>
      <c r="H9" s="12">
        <f t="shared" si="2"/>
        <v>508</v>
      </c>
      <c r="I9" s="13">
        <f t="shared" si="3"/>
        <v>0.0026003941542320393</v>
      </c>
    </row>
    <row r="10" spans="1:9" ht="15">
      <c r="A10" s="85">
        <v>9</v>
      </c>
      <c r="B10" s="86" t="s">
        <v>8</v>
      </c>
      <c r="C10" s="26">
        <v>33906</v>
      </c>
      <c r="D10" s="26">
        <v>35775</v>
      </c>
      <c r="E10" s="26">
        <v>35299</v>
      </c>
      <c r="F10" s="18">
        <f t="shared" si="0"/>
        <v>0.012407957065143268</v>
      </c>
      <c r="G10" s="18">
        <f t="shared" si="1"/>
        <v>0.041084173892526395</v>
      </c>
      <c r="H10" s="12">
        <f t="shared" si="2"/>
        <v>1393</v>
      </c>
      <c r="I10" s="13">
        <f t="shared" si="3"/>
        <v>0.007130608379616595</v>
      </c>
    </row>
    <row r="11" spans="1:9" ht="15">
      <c r="A11" s="85">
        <v>10</v>
      </c>
      <c r="B11" s="86" t="s">
        <v>9</v>
      </c>
      <c r="C11" s="26">
        <v>47172</v>
      </c>
      <c r="D11" s="26">
        <v>48956</v>
      </c>
      <c r="E11" s="26">
        <v>47732</v>
      </c>
      <c r="F11" s="18">
        <f t="shared" si="0"/>
        <v>0.016778282858818053</v>
      </c>
      <c r="G11" s="18">
        <f t="shared" si="1"/>
        <v>0.011871449164758754</v>
      </c>
      <c r="H11" s="12">
        <f t="shared" si="2"/>
        <v>560</v>
      </c>
      <c r="I11" s="13">
        <f t="shared" si="3"/>
        <v>0.0028665762330116968</v>
      </c>
    </row>
    <row r="12" spans="1:9" ht="15">
      <c r="A12" s="85">
        <v>11</v>
      </c>
      <c r="B12" s="86" t="s">
        <v>10</v>
      </c>
      <c r="C12" s="26">
        <v>8236</v>
      </c>
      <c r="D12" s="26">
        <v>9327</v>
      </c>
      <c r="E12" s="26">
        <v>9307</v>
      </c>
      <c r="F12" s="18">
        <f t="shared" si="0"/>
        <v>0.0032715050399526446</v>
      </c>
      <c r="G12" s="18">
        <f t="shared" si="1"/>
        <v>0.13003885381253036</v>
      </c>
      <c r="H12" s="12">
        <f t="shared" si="2"/>
        <v>1071</v>
      </c>
      <c r="I12" s="13">
        <f t="shared" si="3"/>
        <v>0.0054823270456348695</v>
      </c>
    </row>
    <row r="13" spans="1:9" ht="15">
      <c r="A13" s="85">
        <v>12</v>
      </c>
      <c r="B13" s="86" t="s">
        <v>11</v>
      </c>
      <c r="C13" s="26">
        <v>11950</v>
      </c>
      <c r="D13" s="26">
        <v>13118</v>
      </c>
      <c r="E13" s="26">
        <v>13215</v>
      </c>
      <c r="F13" s="18">
        <f t="shared" si="0"/>
        <v>0.004645206737184291</v>
      </c>
      <c r="G13" s="18">
        <f t="shared" si="1"/>
        <v>0.10585774058577406</v>
      </c>
      <c r="H13" s="12">
        <f t="shared" si="2"/>
        <v>1265</v>
      </c>
      <c r="I13" s="13">
        <f t="shared" si="3"/>
        <v>0.006475390954928208</v>
      </c>
    </row>
    <row r="14" spans="1:9" ht="15">
      <c r="A14" s="85">
        <v>13</v>
      </c>
      <c r="B14" s="86" t="s">
        <v>12</v>
      </c>
      <c r="C14" s="26">
        <v>13090</v>
      </c>
      <c r="D14" s="26">
        <v>14442</v>
      </c>
      <c r="E14" s="26">
        <v>14405</v>
      </c>
      <c r="F14" s="18">
        <f t="shared" si="0"/>
        <v>0.005063503825133538</v>
      </c>
      <c r="G14" s="18">
        <f t="shared" si="1"/>
        <v>0.10045836516424751</v>
      </c>
      <c r="H14" s="12">
        <f t="shared" si="2"/>
        <v>1315</v>
      </c>
      <c r="I14" s="13">
        <f t="shared" si="3"/>
        <v>0.006731335261447109</v>
      </c>
    </row>
    <row r="15" spans="1:9" ht="15">
      <c r="A15" s="85">
        <v>14</v>
      </c>
      <c r="B15" s="86" t="s">
        <v>13</v>
      </c>
      <c r="C15" s="26">
        <v>13793</v>
      </c>
      <c r="D15" s="26">
        <v>15222</v>
      </c>
      <c r="E15" s="26">
        <v>15236</v>
      </c>
      <c r="F15" s="18">
        <f t="shared" si="0"/>
        <v>0.005355608766382131</v>
      </c>
      <c r="G15" s="18">
        <f t="shared" si="1"/>
        <v>0.10461828463713478</v>
      </c>
      <c r="H15" s="12">
        <f t="shared" si="2"/>
        <v>1443</v>
      </c>
      <c r="I15" s="13">
        <f t="shared" si="3"/>
        <v>0.007386552686135497</v>
      </c>
    </row>
    <row r="16" spans="1:9" ht="15">
      <c r="A16" s="85">
        <v>15</v>
      </c>
      <c r="B16" s="86" t="s">
        <v>14</v>
      </c>
      <c r="C16" s="26">
        <v>11507</v>
      </c>
      <c r="D16" s="26">
        <v>12229</v>
      </c>
      <c r="E16" s="26">
        <v>12223</v>
      </c>
      <c r="F16" s="18">
        <f t="shared" si="0"/>
        <v>0.004296508660507271</v>
      </c>
      <c r="G16" s="18">
        <f t="shared" si="1"/>
        <v>0.062222994698878945</v>
      </c>
      <c r="H16" s="12">
        <f t="shared" si="2"/>
        <v>716</v>
      </c>
      <c r="I16" s="13">
        <f t="shared" si="3"/>
        <v>0.0036651224693506693</v>
      </c>
    </row>
    <row r="17" spans="1:9" ht="15">
      <c r="A17" s="85">
        <v>16</v>
      </c>
      <c r="B17" s="86" t="s">
        <v>15</v>
      </c>
      <c r="C17" s="26">
        <v>69422</v>
      </c>
      <c r="D17" s="26">
        <v>75176</v>
      </c>
      <c r="E17" s="26">
        <v>75049</v>
      </c>
      <c r="F17" s="18">
        <f t="shared" si="0"/>
        <v>0.0263804858432799</v>
      </c>
      <c r="G17" s="18">
        <f t="shared" si="1"/>
        <v>0.08105499697502233</v>
      </c>
      <c r="H17" s="12">
        <f t="shared" si="2"/>
        <v>5627</v>
      </c>
      <c r="I17" s="13">
        <f t="shared" si="3"/>
        <v>0.028803972255637172</v>
      </c>
    </row>
    <row r="18" spans="1:9" ht="15">
      <c r="A18" s="85">
        <v>17</v>
      </c>
      <c r="B18" s="86" t="s">
        <v>16</v>
      </c>
      <c r="C18" s="26">
        <v>21686</v>
      </c>
      <c r="D18" s="26">
        <v>23060</v>
      </c>
      <c r="E18" s="26">
        <v>22963</v>
      </c>
      <c r="F18" s="18">
        <f t="shared" si="0"/>
        <v>0.008071727756788716</v>
      </c>
      <c r="G18" s="18">
        <f t="shared" si="1"/>
        <v>0.05888591718159181</v>
      </c>
      <c r="H18" s="12">
        <f t="shared" si="2"/>
        <v>1277</v>
      </c>
      <c r="I18" s="13">
        <f t="shared" si="3"/>
        <v>0.006536817588492744</v>
      </c>
    </row>
    <row r="19" spans="1:9" ht="15">
      <c r="A19" s="85">
        <v>18</v>
      </c>
      <c r="B19" s="86" t="s">
        <v>17</v>
      </c>
      <c r="C19" s="26">
        <v>8920</v>
      </c>
      <c r="D19" s="26">
        <v>9788</v>
      </c>
      <c r="E19" s="26">
        <v>9772</v>
      </c>
      <c r="F19" s="18">
        <f t="shared" si="0"/>
        <v>0.0034349572633949974</v>
      </c>
      <c r="G19" s="18">
        <f t="shared" si="1"/>
        <v>0.09551569506726458</v>
      </c>
      <c r="H19" s="12">
        <f t="shared" si="2"/>
        <v>852</v>
      </c>
      <c r="I19" s="13">
        <f t="shared" si="3"/>
        <v>0.004361290983082081</v>
      </c>
    </row>
    <row r="20" spans="1:9" ht="15">
      <c r="A20" s="85">
        <v>19</v>
      </c>
      <c r="B20" s="86" t="s">
        <v>18</v>
      </c>
      <c r="C20" s="26">
        <v>18767</v>
      </c>
      <c r="D20" s="26">
        <v>20237</v>
      </c>
      <c r="E20" s="26">
        <v>20256</v>
      </c>
      <c r="F20" s="18">
        <f t="shared" si="0"/>
        <v>0.007120189759243663</v>
      </c>
      <c r="G20" s="18">
        <f t="shared" si="1"/>
        <v>0.07934139713326584</v>
      </c>
      <c r="H20" s="12">
        <f t="shared" si="2"/>
        <v>1489</v>
      </c>
      <c r="I20" s="13">
        <f t="shared" si="3"/>
        <v>0.007622021448132886</v>
      </c>
    </row>
    <row r="21" spans="1:9" ht="15">
      <c r="A21" s="85">
        <v>20</v>
      </c>
      <c r="B21" s="86" t="s">
        <v>19</v>
      </c>
      <c r="C21" s="26">
        <v>32258</v>
      </c>
      <c r="D21" s="26">
        <v>34192</v>
      </c>
      <c r="E21" s="26">
        <v>34155</v>
      </c>
      <c r="F21" s="18">
        <f t="shared" si="0"/>
        <v>0.012005829444459286</v>
      </c>
      <c r="G21" s="18">
        <f t="shared" si="1"/>
        <v>0.05880711761423523</v>
      </c>
      <c r="H21" s="12">
        <f t="shared" si="2"/>
        <v>1897</v>
      </c>
      <c r="I21" s="13">
        <f t="shared" si="3"/>
        <v>0.009710526989327123</v>
      </c>
    </row>
    <row r="22" spans="1:9" ht="15">
      <c r="A22" s="85">
        <v>21</v>
      </c>
      <c r="B22" s="86" t="s">
        <v>20</v>
      </c>
      <c r="C22" s="26">
        <v>53581</v>
      </c>
      <c r="D22" s="26">
        <v>58148</v>
      </c>
      <c r="E22" s="26">
        <v>58344</v>
      </c>
      <c r="F22" s="18">
        <f t="shared" si="0"/>
        <v>0.020508508654883108</v>
      </c>
      <c r="G22" s="18">
        <f t="shared" si="1"/>
        <v>0.0888934510367481</v>
      </c>
      <c r="H22" s="12">
        <f t="shared" si="2"/>
        <v>4763</v>
      </c>
      <c r="I22" s="13">
        <f t="shared" si="3"/>
        <v>0.024381254638990556</v>
      </c>
    </row>
    <row r="23" spans="1:9" ht="15">
      <c r="A23" s="85">
        <v>22</v>
      </c>
      <c r="B23" s="86" t="s">
        <v>21</v>
      </c>
      <c r="C23" s="26">
        <v>18716</v>
      </c>
      <c r="D23" s="26">
        <v>19944</v>
      </c>
      <c r="E23" s="26">
        <v>19857</v>
      </c>
      <c r="F23" s="18">
        <f t="shared" si="0"/>
        <v>0.006979937206225385</v>
      </c>
      <c r="G23" s="18">
        <f t="shared" si="1"/>
        <v>0.06096388117119043</v>
      </c>
      <c r="H23" s="12">
        <f t="shared" si="2"/>
        <v>1141</v>
      </c>
      <c r="I23" s="13">
        <f t="shared" si="3"/>
        <v>0.0058406490747613315</v>
      </c>
    </row>
    <row r="24" spans="1:9" ht="15">
      <c r="A24" s="85">
        <v>23</v>
      </c>
      <c r="B24" s="86" t="s">
        <v>22</v>
      </c>
      <c r="C24" s="26">
        <v>25245</v>
      </c>
      <c r="D24" s="26">
        <v>26433</v>
      </c>
      <c r="E24" s="26">
        <v>26382</v>
      </c>
      <c r="F24" s="18">
        <f t="shared" si="0"/>
        <v>0.009273540986787437</v>
      </c>
      <c r="G24" s="18">
        <f t="shared" si="1"/>
        <v>0.045038621509209745</v>
      </c>
      <c r="H24" s="12">
        <f t="shared" si="2"/>
        <v>1137</v>
      </c>
      <c r="I24" s="13">
        <f t="shared" si="3"/>
        <v>0.00582017353023982</v>
      </c>
    </row>
    <row r="25" spans="1:9" ht="15">
      <c r="A25" s="85">
        <v>24</v>
      </c>
      <c r="B25" s="86" t="s">
        <v>23</v>
      </c>
      <c r="C25" s="26">
        <v>12523</v>
      </c>
      <c r="D25" s="26">
        <v>13363</v>
      </c>
      <c r="E25" s="26">
        <v>13357</v>
      </c>
      <c r="F25" s="18">
        <f t="shared" si="0"/>
        <v>0.004695121179611849</v>
      </c>
      <c r="G25" s="18">
        <f t="shared" si="1"/>
        <v>0.06659746067236286</v>
      </c>
      <c r="H25" s="12">
        <f t="shared" si="2"/>
        <v>834</v>
      </c>
      <c r="I25" s="13">
        <f t="shared" si="3"/>
        <v>0.004269151032735277</v>
      </c>
    </row>
    <row r="26" spans="1:9" ht="15">
      <c r="A26" s="85">
        <v>25</v>
      </c>
      <c r="B26" s="86" t="s">
        <v>24</v>
      </c>
      <c r="C26" s="26">
        <v>36641</v>
      </c>
      <c r="D26" s="26">
        <v>39092</v>
      </c>
      <c r="E26" s="26">
        <v>38983</v>
      </c>
      <c r="F26" s="18">
        <f t="shared" si="0"/>
        <v>0.013702920486996234</v>
      </c>
      <c r="G26" s="18">
        <f t="shared" si="1"/>
        <v>0.06391746950137824</v>
      </c>
      <c r="H26" s="12">
        <f t="shared" si="2"/>
        <v>2342</v>
      </c>
      <c r="I26" s="13">
        <f t="shared" si="3"/>
        <v>0.011988431317345345</v>
      </c>
    </row>
    <row r="27" spans="1:9" ht="15">
      <c r="A27" s="85">
        <v>26</v>
      </c>
      <c r="B27" s="86" t="s">
        <v>25</v>
      </c>
      <c r="C27" s="26">
        <v>36343</v>
      </c>
      <c r="D27" s="26">
        <v>38528</v>
      </c>
      <c r="E27" s="26">
        <v>38419</v>
      </c>
      <c r="F27" s="18">
        <f t="shared" si="0"/>
        <v>0.013504668757917766</v>
      </c>
      <c r="G27" s="18">
        <f t="shared" si="1"/>
        <v>0.0571224169716314</v>
      </c>
      <c r="H27" s="12">
        <f t="shared" si="2"/>
        <v>2076</v>
      </c>
      <c r="I27" s="13">
        <f t="shared" si="3"/>
        <v>0.01062680760666479</v>
      </c>
    </row>
    <row r="28" spans="1:9" ht="15">
      <c r="A28" s="85">
        <v>27</v>
      </c>
      <c r="B28" s="86" t="s">
        <v>26</v>
      </c>
      <c r="C28" s="26">
        <v>43047</v>
      </c>
      <c r="D28" s="26">
        <v>47420</v>
      </c>
      <c r="E28" s="26">
        <v>47311</v>
      </c>
      <c r="F28" s="18">
        <f t="shared" si="0"/>
        <v>0.016630297082325086</v>
      </c>
      <c r="G28" s="18">
        <f t="shared" si="1"/>
        <v>0.09905452180175157</v>
      </c>
      <c r="H28" s="12">
        <f t="shared" si="2"/>
        <v>4264</v>
      </c>
      <c r="I28" s="13">
        <f t="shared" si="3"/>
        <v>0.02182693045993192</v>
      </c>
    </row>
    <row r="29" spans="1:9" ht="15">
      <c r="A29" s="85">
        <v>28</v>
      </c>
      <c r="B29" s="86" t="s">
        <v>27</v>
      </c>
      <c r="C29" s="26">
        <v>16546</v>
      </c>
      <c r="D29" s="26">
        <v>17995</v>
      </c>
      <c r="E29" s="26">
        <v>17990</v>
      </c>
      <c r="F29" s="18">
        <f t="shared" si="0"/>
        <v>0.00632366774135039</v>
      </c>
      <c r="G29" s="18">
        <f t="shared" si="1"/>
        <v>0.0872718481808292</v>
      </c>
      <c r="H29" s="12">
        <f t="shared" si="2"/>
        <v>1444</v>
      </c>
      <c r="I29" s="13">
        <f t="shared" si="3"/>
        <v>0.007391671572265875</v>
      </c>
    </row>
    <row r="30" spans="1:9" ht="15">
      <c r="A30" s="85">
        <v>29</v>
      </c>
      <c r="B30" s="86" t="s">
        <v>28</v>
      </c>
      <c r="C30" s="26">
        <v>6787</v>
      </c>
      <c r="D30" s="26">
        <v>7354</v>
      </c>
      <c r="E30" s="26">
        <v>7366</v>
      </c>
      <c r="F30" s="18">
        <f t="shared" si="0"/>
        <v>0.0025892238233900483</v>
      </c>
      <c r="G30" s="18">
        <f t="shared" si="1"/>
        <v>0.08531015176071902</v>
      </c>
      <c r="H30" s="12">
        <f t="shared" si="2"/>
        <v>579</v>
      </c>
      <c r="I30" s="13">
        <f t="shared" si="3"/>
        <v>0.0029638350694888792</v>
      </c>
    </row>
    <row r="31" spans="1:9" ht="15">
      <c r="A31" s="85">
        <v>30</v>
      </c>
      <c r="B31" s="86" t="s">
        <v>29</v>
      </c>
      <c r="C31" s="26">
        <v>15109</v>
      </c>
      <c r="D31" s="26">
        <v>18346</v>
      </c>
      <c r="E31" s="26">
        <v>18393</v>
      </c>
      <c r="F31" s="18">
        <f t="shared" si="0"/>
        <v>0.006465326335000429</v>
      </c>
      <c r="G31" s="18">
        <f t="shared" si="1"/>
        <v>0.21735389502945265</v>
      </c>
      <c r="H31" s="12">
        <f t="shared" si="2"/>
        <v>3284</v>
      </c>
      <c r="I31" s="13">
        <f t="shared" si="3"/>
        <v>0.01681042205216145</v>
      </c>
    </row>
    <row r="32" spans="1:9" ht="15">
      <c r="A32" s="85">
        <v>31</v>
      </c>
      <c r="B32" s="86" t="s">
        <v>30</v>
      </c>
      <c r="C32" s="26">
        <v>40982</v>
      </c>
      <c r="D32" s="26">
        <v>44435</v>
      </c>
      <c r="E32" s="26">
        <v>44479</v>
      </c>
      <c r="F32" s="18">
        <f t="shared" si="0"/>
        <v>0.015634820315037466</v>
      </c>
      <c r="G32" s="18">
        <f t="shared" si="1"/>
        <v>0.08533014494168172</v>
      </c>
      <c r="H32" s="12">
        <f t="shared" si="2"/>
        <v>3497</v>
      </c>
      <c r="I32" s="13">
        <f t="shared" si="3"/>
        <v>0.01790074479793197</v>
      </c>
    </row>
    <row r="33" spans="1:9" ht="15">
      <c r="A33" s="85">
        <v>32</v>
      </c>
      <c r="B33" s="86" t="s">
        <v>31</v>
      </c>
      <c r="C33" s="26">
        <v>22514</v>
      </c>
      <c r="D33" s="26">
        <v>22889</v>
      </c>
      <c r="E33" s="26">
        <v>23222</v>
      </c>
      <c r="F33" s="18">
        <f t="shared" si="0"/>
        <v>0.008162768887695317</v>
      </c>
      <c r="G33" s="18">
        <f t="shared" si="1"/>
        <v>0.03144709958248201</v>
      </c>
      <c r="H33" s="12">
        <f t="shared" si="2"/>
        <v>708</v>
      </c>
      <c r="I33" s="13">
        <f t="shared" si="3"/>
        <v>0.003624171380307645</v>
      </c>
    </row>
    <row r="34" spans="1:9" ht="15">
      <c r="A34" s="85">
        <v>33</v>
      </c>
      <c r="B34" s="86" t="s">
        <v>32</v>
      </c>
      <c r="C34" s="26">
        <v>53836</v>
      </c>
      <c r="D34" s="26">
        <v>57924</v>
      </c>
      <c r="E34" s="26">
        <v>57768</v>
      </c>
      <c r="F34" s="18">
        <f aca="true" t="shared" si="4" ref="F34:F65">E34/$E$83</f>
        <v>0.020306038803909354</v>
      </c>
      <c r="G34" s="18">
        <f aca="true" t="shared" si="5" ref="G34:G65">(E34-C34)/C34</f>
        <v>0.07303662976446987</v>
      </c>
      <c r="H34" s="12">
        <f aca="true" t="shared" si="6" ref="H34:H65">E34-C34</f>
        <v>3932</v>
      </c>
      <c r="I34" s="13">
        <f aca="true" t="shared" si="7" ref="I34:I65">H34/$H$83</f>
        <v>0.020127460264646412</v>
      </c>
    </row>
    <row r="35" spans="1:9" ht="15">
      <c r="A35" s="85">
        <v>34</v>
      </c>
      <c r="B35" s="86" t="s">
        <v>33</v>
      </c>
      <c r="C35" s="26">
        <v>305162</v>
      </c>
      <c r="D35" s="26">
        <v>334651</v>
      </c>
      <c r="E35" s="26">
        <v>333527</v>
      </c>
      <c r="F35" s="18">
        <f t="shared" si="4"/>
        <v>0.11723812844743588</v>
      </c>
      <c r="G35" s="18">
        <f t="shared" si="5"/>
        <v>0.0929506295017073</v>
      </c>
      <c r="H35" s="12">
        <f t="shared" si="6"/>
        <v>28365</v>
      </c>
      <c r="I35" s="13">
        <f t="shared" si="7"/>
        <v>0.14519720508817283</v>
      </c>
    </row>
    <row r="36" spans="1:9" ht="15">
      <c r="A36" s="85">
        <v>35</v>
      </c>
      <c r="B36" s="86" t="s">
        <v>34</v>
      </c>
      <c r="C36" s="26">
        <v>139079</v>
      </c>
      <c r="D36" s="26">
        <v>149451</v>
      </c>
      <c r="E36" s="26">
        <v>148681</v>
      </c>
      <c r="F36" s="18">
        <f t="shared" si="4"/>
        <v>0.052262881792758044</v>
      </c>
      <c r="G36" s="18">
        <f t="shared" si="5"/>
        <v>0.06903989818736114</v>
      </c>
      <c r="H36" s="12">
        <f t="shared" si="6"/>
        <v>9602</v>
      </c>
      <c r="I36" s="13">
        <f t="shared" si="7"/>
        <v>0.04915154462388984</v>
      </c>
    </row>
    <row r="37" spans="1:9" ht="15">
      <c r="A37" s="85">
        <v>36</v>
      </c>
      <c r="B37" s="86" t="s">
        <v>35</v>
      </c>
      <c r="C37" s="26">
        <v>12258</v>
      </c>
      <c r="D37" s="26">
        <v>13781</v>
      </c>
      <c r="E37" s="26">
        <v>13748</v>
      </c>
      <c r="F37" s="18">
        <f t="shared" si="4"/>
        <v>0.004832561651366601</v>
      </c>
      <c r="G37" s="18">
        <f t="shared" si="5"/>
        <v>0.12155327133300702</v>
      </c>
      <c r="H37" s="12">
        <f t="shared" si="6"/>
        <v>1490</v>
      </c>
      <c r="I37" s="13">
        <f t="shared" si="7"/>
        <v>0.007627140334263264</v>
      </c>
    </row>
    <row r="38" spans="1:9" ht="15">
      <c r="A38" s="85">
        <v>37</v>
      </c>
      <c r="B38" s="86" t="s">
        <v>36</v>
      </c>
      <c r="C38" s="26">
        <v>17473</v>
      </c>
      <c r="D38" s="26">
        <v>18434</v>
      </c>
      <c r="E38" s="26">
        <v>18398</v>
      </c>
      <c r="F38" s="18">
        <f t="shared" si="4"/>
        <v>0.0064670838857901316</v>
      </c>
      <c r="G38" s="18">
        <f t="shared" si="5"/>
        <v>0.05293881989355005</v>
      </c>
      <c r="H38" s="12">
        <f t="shared" si="6"/>
        <v>925</v>
      </c>
      <c r="I38" s="13">
        <f t="shared" si="7"/>
        <v>0.004734969670599678</v>
      </c>
    </row>
    <row r="39" spans="1:9" ht="15">
      <c r="A39" s="85">
        <v>38</v>
      </c>
      <c r="B39" s="86" t="s">
        <v>37</v>
      </c>
      <c r="C39" s="26">
        <v>42910</v>
      </c>
      <c r="D39" s="26">
        <v>47231</v>
      </c>
      <c r="E39" s="26">
        <v>47188</v>
      </c>
      <c r="F39" s="18">
        <f t="shared" si="4"/>
        <v>0.016587061332898397</v>
      </c>
      <c r="G39" s="18">
        <f t="shared" si="5"/>
        <v>0.09969704031694243</v>
      </c>
      <c r="H39" s="12">
        <f t="shared" si="6"/>
        <v>4278</v>
      </c>
      <c r="I39" s="13">
        <f t="shared" si="7"/>
        <v>0.021898594865757213</v>
      </c>
    </row>
    <row r="40" spans="1:9" ht="15">
      <c r="A40" s="85">
        <v>39</v>
      </c>
      <c r="B40" s="86" t="s">
        <v>38</v>
      </c>
      <c r="C40" s="26">
        <v>12892</v>
      </c>
      <c r="D40" s="26">
        <v>13760</v>
      </c>
      <c r="E40" s="26">
        <v>13709</v>
      </c>
      <c r="F40" s="18">
        <f t="shared" si="4"/>
        <v>0.00481885275520692</v>
      </c>
      <c r="G40" s="18">
        <f t="shared" si="5"/>
        <v>0.06337263419174682</v>
      </c>
      <c r="H40" s="12">
        <f t="shared" si="6"/>
        <v>817</v>
      </c>
      <c r="I40" s="13">
        <f t="shared" si="7"/>
        <v>0.00418212996851885</v>
      </c>
    </row>
    <row r="41" spans="1:9" ht="15">
      <c r="A41" s="85">
        <v>40</v>
      </c>
      <c r="B41" s="86" t="s">
        <v>39</v>
      </c>
      <c r="C41" s="26">
        <v>11211</v>
      </c>
      <c r="D41" s="26">
        <v>11943</v>
      </c>
      <c r="E41" s="26">
        <v>11916</v>
      </c>
      <c r="F41" s="18">
        <f t="shared" si="4"/>
        <v>0.004188595042019524</v>
      </c>
      <c r="G41" s="18">
        <f t="shared" si="5"/>
        <v>0.06288466684506289</v>
      </c>
      <c r="H41" s="12">
        <f t="shared" si="6"/>
        <v>705</v>
      </c>
      <c r="I41" s="13">
        <f t="shared" si="7"/>
        <v>0.003608814721916511</v>
      </c>
    </row>
    <row r="42" spans="1:9" ht="15">
      <c r="A42" s="85">
        <v>41</v>
      </c>
      <c r="B42" s="86" t="s">
        <v>40</v>
      </c>
      <c r="C42" s="26">
        <v>49778</v>
      </c>
      <c r="D42" s="26">
        <v>54011</v>
      </c>
      <c r="E42" s="26">
        <v>53953</v>
      </c>
      <c r="F42" s="18">
        <f t="shared" si="4"/>
        <v>0.01896502755136618</v>
      </c>
      <c r="G42" s="18">
        <f t="shared" si="5"/>
        <v>0.08387239342681506</v>
      </c>
      <c r="H42" s="12">
        <f t="shared" si="6"/>
        <v>4175</v>
      </c>
      <c r="I42" s="13">
        <f t="shared" si="7"/>
        <v>0.021371349594328275</v>
      </c>
    </row>
    <row r="43" spans="1:9" ht="15">
      <c r="A43" s="85">
        <v>42</v>
      </c>
      <c r="B43" s="86" t="s">
        <v>41</v>
      </c>
      <c r="C43" s="26">
        <v>66637</v>
      </c>
      <c r="D43" s="26">
        <v>71406</v>
      </c>
      <c r="E43" s="26">
        <v>71298</v>
      </c>
      <c r="F43" s="18">
        <f t="shared" si="4"/>
        <v>0.02506197124084492</v>
      </c>
      <c r="G43" s="18">
        <f t="shared" si="5"/>
        <v>0.0699461260260816</v>
      </c>
      <c r="H43" s="12">
        <f t="shared" si="6"/>
        <v>4661</v>
      </c>
      <c r="I43" s="13">
        <f t="shared" si="7"/>
        <v>0.023859128253691998</v>
      </c>
    </row>
    <row r="44" spans="1:9" ht="15">
      <c r="A44" s="85">
        <v>43</v>
      </c>
      <c r="B44" s="86" t="s">
        <v>42</v>
      </c>
      <c r="C44" s="26">
        <v>20395</v>
      </c>
      <c r="D44" s="26">
        <v>21264</v>
      </c>
      <c r="E44" s="26">
        <v>21241</v>
      </c>
      <c r="F44" s="18">
        <f t="shared" si="4"/>
        <v>0.007466427264815099</v>
      </c>
      <c r="G44" s="18">
        <f t="shared" si="5"/>
        <v>0.04148075508703113</v>
      </c>
      <c r="H44" s="12">
        <f t="shared" si="6"/>
        <v>846</v>
      </c>
      <c r="I44" s="13">
        <f t="shared" si="7"/>
        <v>0.0043305776662998135</v>
      </c>
    </row>
    <row r="45" spans="1:9" ht="15">
      <c r="A45" s="85">
        <v>44</v>
      </c>
      <c r="B45" s="86" t="s">
        <v>43</v>
      </c>
      <c r="C45" s="26">
        <v>34545</v>
      </c>
      <c r="D45" s="26">
        <v>37425</v>
      </c>
      <c r="E45" s="26">
        <v>37341</v>
      </c>
      <c r="F45" s="18">
        <f t="shared" si="4"/>
        <v>0.01312574080765786</v>
      </c>
      <c r="G45" s="18">
        <f t="shared" si="5"/>
        <v>0.0809379070777247</v>
      </c>
      <c r="H45" s="12">
        <f t="shared" si="6"/>
        <v>2796</v>
      </c>
      <c r="I45" s="13">
        <f t="shared" si="7"/>
        <v>0.014312405620536971</v>
      </c>
    </row>
    <row r="46" spans="1:9" ht="15">
      <c r="A46" s="85">
        <v>45</v>
      </c>
      <c r="B46" s="86" t="s">
        <v>44</v>
      </c>
      <c r="C46" s="26">
        <v>39093</v>
      </c>
      <c r="D46" s="26">
        <v>41771</v>
      </c>
      <c r="E46" s="26">
        <v>41893</v>
      </c>
      <c r="F46" s="18">
        <f t="shared" si="4"/>
        <v>0.014725815046603218</v>
      </c>
      <c r="G46" s="18">
        <f t="shared" si="5"/>
        <v>0.07162407592152048</v>
      </c>
      <c r="H46" s="12">
        <f t="shared" si="6"/>
        <v>2800</v>
      </c>
      <c r="I46" s="13">
        <f t="shared" si="7"/>
        <v>0.014332881165058483</v>
      </c>
    </row>
    <row r="47" spans="1:9" ht="15">
      <c r="A47" s="85">
        <v>46</v>
      </c>
      <c r="B47" s="86" t="s">
        <v>45</v>
      </c>
      <c r="C47" s="26">
        <v>31663</v>
      </c>
      <c r="D47" s="26">
        <v>34275</v>
      </c>
      <c r="E47" s="26">
        <v>34219</v>
      </c>
      <c r="F47" s="18">
        <f t="shared" si="4"/>
        <v>0.012028326094567481</v>
      </c>
      <c r="G47" s="18">
        <f t="shared" si="5"/>
        <v>0.0807251365947636</v>
      </c>
      <c r="H47" s="12">
        <f t="shared" si="6"/>
        <v>2556</v>
      </c>
      <c r="I47" s="13">
        <f t="shared" si="7"/>
        <v>0.013083872949246244</v>
      </c>
    </row>
    <row r="48" spans="1:9" ht="15">
      <c r="A48" s="85">
        <v>47</v>
      </c>
      <c r="B48" s="86" t="s">
        <v>46</v>
      </c>
      <c r="C48" s="26">
        <v>22385</v>
      </c>
      <c r="D48" s="26">
        <v>24656</v>
      </c>
      <c r="E48" s="26">
        <v>24623</v>
      </c>
      <c r="F48" s="18">
        <f t="shared" si="4"/>
        <v>0.008655234618970019</v>
      </c>
      <c r="G48" s="18">
        <f t="shared" si="5"/>
        <v>0.09997766361402725</v>
      </c>
      <c r="H48" s="12">
        <f t="shared" si="6"/>
        <v>2238</v>
      </c>
      <c r="I48" s="13">
        <f t="shared" si="7"/>
        <v>0.01145606715978603</v>
      </c>
    </row>
    <row r="49" spans="1:9" ht="15">
      <c r="A49" s="85">
        <v>48</v>
      </c>
      <c r="B49" s="86" t="s">
        <v>47</v>
      </c>
      <c r="C49" s="26">
        <v>32398</v>
      </c>
      <c r="D49" s="26">
        <v>34405</v>
      </c>
      <c r="E49" s="26">
        <v>33531</v>
      </c>
      <c r="F49" s="18">
        <f t="shared" si="4"/>
        <v>0.011786487105904386</v>
      </c>
      <c r="G49" s="18">
        <f t="shared" si="5"/>
        <v>0.03497129452435335</v>
      </c>
      <c r="H49" s="12">
        <f t="shared" si="6"/>
        <v>1133</v>
      </c>
      <c r="I49" s="13">
        <f t="shared" si="7"/>
        <v>0.005799697985718308</v>
      </c>
    </row>
    <row r="50" spans="1:9" ht="15">
      <c r="A50" s="85">
        <v>49</v>
      </c>
      <c r="B50" s="86" t="s">
        <v>48</v>
      </c>
      <c r="C50" s="26">
        <v>12723</v>
      </c>
      <c r="D50" s="26">
        <v>14243</v>
      </c>
      <c r="E50" s="26">
        <v>14229</v>
      </c>
      <c r="F50" s="18">
        <f t="shared" si="4"/>
        <v>0.005001638037336003</v>
      </c>
      <c r="G50" s="18">
        <f t="shared" si="5"/>
        <v>0.11836830936099976</v>
      </c>
      <c r="H50" s="12">
        <f t="shared" si="6"/>
        <v>1506</v>
      </c>
      <c r="I50" s="13">
        <f t="shared" si="7"/>
        <v>0.007709042512349312</v>
      </c>
    </row>
    <row r="51" spans="1:9" ht="15">
      <c r="A51" s="85">
        <v>50</v>
      </c>
      <c r="B51" s="86" t="s">
        <v>49</v>
      </c>
      <c r="C51" s="26">
        <v>11145</v>
      </c>
      <c r="D51" s="26">
        <v>11819</v>
      </c>
      <c r="E51" s="26">
        <v>11789</v>
      </c>
      <c r="F51" s="18">
        <f t="shared" si="4"/>
        <v>0.004143953251961075</v>
      </c>
      <c r="G51" s="18">
        <f t="shared" si="5"/>
        <v>0.05778375953342306</v>
      </c>
      <c r="H51" s="12">
        <f t="shared" si="6"/>
        <v>644</v>
      </c>
      <c r="I51" s="13">
        <f t="shared" si="7"/>
        <v>0.0032965626679634513</v>
      </c>
    </row>
    <row r="52" spans="1:9" ht="15">
      <c r="A52" s="85">
        <v>51</v>
      </c>
      <c r="B52" s="86" t="s">
        <v>50</v>
      </c>
      <c r="C52" s="26">
        <v>13693</v>
      </c>
      <c r="D52" s="26">
        <v>14486</v>
      </c>
      <c r="E52" s="26">
        <v>14466</v>
      </c>
      <c r="F52" s="18">
        <f t="shared" si="4"/>
        <v>0.005084945944767912</v>
      </c>
      <c r="G52" s="18">
        <f t="shared" si="5"/>
        <v>0.056452201854962386</v>
      </c>
      <c r="H52" s="12">
        <f t="shared" si="6"/>
        <v>773</v>
      </c>
      <c r="I52" s="13">
        <f t="shared" si="7"/>
        <v>0.003956898978782217</v>
      </c>
    </row>
    <row r="53" spans="1:9" ht="15">
      <c r="A53" s="85">
        <v>52</v>
      </c>
      <c r="B53" s="86" t="s">
        <v>51</v>
      </c>
      <c r="C53" s="26">
        <v>22784</v>
      </c>
      <c r="D53" s="26">
        <v>24599</v>
      </c>
      <c r="E53" s="26">
        <v>24550</v>
      </c>
      <c r="F53" s="18">
        <f t="shared" si="4"/>
        <v>0.00862957437744036</v>
      </c>
      <c r="G53" s="18">
        <f t="shared" si="5"/>
        <v>0.07751053370786516</v>
      </c>
      <c r="H53" s="12">
        <f t="shared" si="6"/>
        <v>1766</v>
      </c>
      <c r="I53" s="13">
        <f t="shared" si="7"/>
        <v>0.0090399529062476</v>
      </c>
    </row>
    <row r="54" spans="1:9" ht="15">
      <c r="A54" s="85">
        <v>53</v>
      </c>
      <c r="B54" s="86" t="s">
        <v>52</v>
      </c>
      <c r="C54" s="26">
        <v>14402</v>
      </c>
      <c r="D54" s="26">
        <v>15357</v>
      </c>
      <c r="E54" s="26">
        <v>15338</v>
      </c>
      <c r="F54" s="18">
        <f t="shared" si="4"/>
        <v>0.005391462802492066</v>
      </c>
      <c r="G54" s="18">
        <f t="shared" si="5"/>
        <v>0.06499097347590613</v>
      </c>
      <c r="H54" s="12">
        <f t="shared" si="6"/>
        <v>936</v>
      </c>
      <c r="I54" s="13">
        <f t="shared" si="7"/>
        <v>0.004791277418033836</v>
      </c>
    </row>
    <row r="55" spans="1:9" ht="15">
      <c r="A55" s="85">
        <v>54</v>
      </c>
      <c r="B55" s="86" t="s">
        <v>53</v>
      </c>
      <c r="C55" s="26">
        <v>26607</v>
      </c>
      <c r="D55" s="26">
        <v>28995</v>
      </c>
      <c r="E55" s="26">
        <v>28975</v>
      </c>
      <c r="F55" s="18">
        <f t="shared" si="4"/>
        <v>0.010185006826327267</v>
      </c>
      <c r="G55" s="18">
        <f t="shared" si="5"/>
        <v>0.08899913556582854</v>
      </c>
      <c r="H55" s="12">
        <f t="shared" si="6"/>
        <v>2368</v>
      </c>
      <c r="I55" s="13">
        <f t="shared" si="7"/>
        <v>0.012121522356735175</v>
      </c>
    </row>
    <row r="56" spans="1:9" ht="15">
      <c r="A56" s="85">
        <v>55</v>
      </c>
      <c r="B56" s="86" t="s">
        <v>54</v>
      </c>
      <c r="C56" s="26">
        <v>48111</v>
      </c>
      <c r="D56" s="26">
        <v>50136</v>
      </c>
      <c r="E56" s="26">
        <v>50157</v>
      </c>
      <c r="F56" s="18">
        <f t="shared" si="4"/>
        <v>0.017630694991823875</v>
      </c>
      <c r="G56" s="18">
        <f t="shared" si="5"/>
        <v>0.04252665710544366</v>
      </c>
      <c r="H56" s="12">
        <f t="shared" si="6"/>
        <v>2046</v>
      </c>
      <c r="I56" s="13">
        <f t="shared" si="7"/>
        <v>0.01047324102275345</v>
      </c>
    </row>
    <row r="57" spans="1:9" ht="15">
      <c r="A57" s="85">
        <v>56</v>
      </c>
      <c r="B57" s="86" t="s">
        <v>55</v>
      </c>
      <c r="C57" s="26">
        <v>13508</v>
      </c>
      <c r="D57" s="26">
        <v>14949</v>
      </c>
      <c r="E57" s="26">
        <v>15034</v>
      </c>
      <c r="F57" s="18">
        <f t="shared" si="4"/>
        <v>0.005284603714478141</v>
      </c>
      <c r="G57" s="18">
        <f t="shared" si="5"/>
        <v>0.11297009179745336</v>
      </c>
      <c r="H57" s="12">
        <f t="shared" si="6"/>
        <v>1526</v>
      </c>
      <c r="I57" s="13">
        <f t="shared" si="7"/>
        <v>0.007811420234956874</v>
      </c>
    </row>
    <row r="58" spans="1:9" ht="15">
      <c r="A58" s="85">
        <v>57</v>
      </c>
      <c r="B58" s="86" t="s">
        <v>56</v>
      </c>
      <c r="C58" s="26">
        <v>9505</v>
      </c>
      <c r="D58" s="26">
        <v>10294</v>
      </c>
      <c r="E58" s="26">
        <v>10299</v>
      </c>
      <c r="F58" s="18">
        <f t="shared" si="4"/>
        <v>0.0036202031166296645</v>
      </c>
      <c r="G58" s="18">
        <f t="shared" si="5"/>
        <v>0.08353498158863756</v>
      </c>
      <c r="H58" s="12">
        <f t="shared" si="6"/>
        <v>794</v>
      </c>
      <c r="I58" s="13">
        <f t="shared" si="7"/>
        <v>0.004064395587520156</v>
      </c>
    </row>
    <row r="59" spans="1:9" ht="15">
      <c r="A59" s="85">
        <v>58</v>
      </c>
      <c r="B59" s="86" t="s">
        <v>57</v>
      </c>
      <c r="C59" s="26">
        <v>27031</v>
      </c>
      <c r="D59" s="26">
        <v>28562</v>
      </c>
      <c r="E59" s="26">
        <v>28615</v>
      </c>
      <c r="F59" s="18">
        <f t="shared" si="4"/>
        <v>0.010058463169468672</v>
      </c>
      <c r="G59" s="18">
        <f t="shared" si="5"/>
        <v>0.05859938589027413</v>
      </c>
      <c r="H59" s="12">
        <f t="shared" si="6"/>
        <v>1584</v>
      </c>
      <c r="I59" s="13">
        <f t="shared" si="7"/>
        <v>0.008108315630518798</v>
      </c>
    </row>
    <row r="60" spans="1:9" ht="15">
      <c r="A60" s="85">
        <v>59</v>
      </c>
      <c r="B60" s="86" t="s">
        <v>58</v>
      </c>
      <c r="C60" s="26">
        <v>23329</v>
      </c>
      <c r="D60" s="26">
        <v>25749</v>
      </c>
      <c r="E60" s="26">
        <v>25644</v>
      </c>
      <c r="F60" s="18">
        <f t="shared" si="4"/>
        <v>0.009014126490227314</v>
      </c>
      <c r="G60" s="18">
        <f t="shared" si="5"/>
        <v>0.09923271464700588</v>
      </c>
      <c r="H60" s="12">
        <f t="shared" si="6"/>
        <v>2315</v>
      </c>
      <c r="I60" s="13">
        <f t="shared" si="7"/>
        <v>0.01185022139182514</v>
      </c>
    </row>
    <row r="61" spans="1:9" ht="15">
      <c r="A61" s="85">
        <v>60</v>
      </c>
      <c r="B61" s="86" t="s">
        <v>59</v>
      </c>
      <c r="C61" s="26">
        <v>23114</v>
      </c>
      <c r="D61" s="26">
        <v>24430</v>
      </c>
      <c r="E61" s="26">
        <v>24463</v>
      </c>
      <c r="F61" s="18">
        <f t="shared" si="4"/>
        <v>0.008598992993699532</v>
      </c>
      <c r="G61" s="18">
        <f t="shared" si="5"/>
        <v>0.05836289694557411</v>
      </c>
      <c r="H61" s="12">
        <f t="shared" si="6"/>
        <v>1349</v>
      </c>
      <c r="I61" s="13">
        <f t="shared" si="7"/>
        <v>0.006905377389879962</v>
      </c>
    </row>
    <row r="62" spans="1:9" ht="15">
      <c r="A62" s="85">
        <v>61</v>
      </c>
      <c r="B62" s="86" t="s">
        <v>60</v>
      </c>
      <c r="C62" s="26">
        <v>34666</v>
      </c>
      <c r="D62" s="26">
        <v>36311</v>
      </c>
      <c r="E62" s="26">
        <v>36233</v>
      </c>
      <c r="F62" s="18">
        <f t="shared" si="4"/>
        <v>0.012736267552659736</v>
      </c>
      <c r="G62" s="18">
        <f t="shared" si="5"/>
        <v>0.04520279236139157</v>
      </c>
      <c r="H62" s="12">
        <f t="shared" si="6"/>
        <v>1567</v>
      </c>
      <c r="I62" s="13">
        <f t="shared" si="7"/>
        <v>0.008021294566302373</v>
      </c>
    </row>
    <row r="63" spans="1:9" ht="15">
      <c r="A63" s="85">
        <v>62</v>
      </c>
      <c r="B63" s="86" t="s">
        <v>61</v>
      </c>
      <c r="C63" s="26">
        <v>8882</v>
      </c>
      <c r="D63" s="26">
        <v>9606</v>
      </c>
      <c r="E63" s="26">
        <v>9541</v>
      </c>
      <c r="F63" s="18">
        <f t="shared" si="4"/>
        <v>0.0033537584169107317</v>
      </c>
      <c r="G63" s="18">
        <f t="shared" si="5"/>
        <v>0.07419500112587255</v>
      </c>
      <c r="H63" s="12">
        <f t="shared" si="6"/>
        <v>659</v>
      </c>
      <c r="I63" s="13">
        <f t="shared" si="7"/>
        <v>0.0033733459599191214</v>
      </c>
    </row>
    <row r="64" spans="1:9" ht="15">
      <c r="A64" s="85">
        <v>63</v>
      </c>
      <c r="B64" s="86" t="s">
        <v>62</v>
      </c>
      <c r="C64" s="26">
        <v>36549</v>
      </c>
      <c r="D64" s="26">
        <v>42136</v>
      </c>
      <c r="E64" s="26">
        <v>42128</v>
      </c>
      <c r="F64" s="18">
        <f t="shared" si="4"/>
        <v>0.014808419933719244</v>
      </c>
      <c r="G64" s="18">
        <f t="shared" si="5"/>
        <v>0.15264439519549097</v>
      </c>
      <c r="H64" s="12">
        <f t="shared" si="6"/>
        <v>5579</v>
      </c>
      <c r="I64" s="13">
        <f t="shared" si="7"/>
        <v>0.02855826572137903</v>
      </c>
    </row>
    <row r="65" spans="1:9" ht="15">
      <c r="A65" s="85">
        <v>64</v>
      </c>
      <c r="B65" s="86" t="s">
        <v>63</v>
      </c>
      <c r="C65" s="26">
        <v>11993</v>
      </c>
      <c r="D65" s="26">
        <v>12845</v>
      </c>
      <c r="E65" s="26">
        <v>12837</v>
      </c>
      <c r="F65" s="18">
        <f t="shared" si="4"/>
        <v>0.004512335897482765</v>
      </c>
      <c r="G65" s="18">
        <f t="shared" si="5"/>
        <v>0.07037438505795048</v>
      </c>
      <c r="H65" s="12">
        <f t="shared" si="6"/>
        <v>844</v>
      </c>
      <c r="I65" s="13">
        <f t="shared" si="7"/>
        <v>0.0043203398940390575</v>
      </c>
    </row>
    <row r="66" spans="1:9" ht="15">
      <c r="A66" s="85">
        <v>65</v>
      </c>
      <c r="B66" s="86" t="s">
        <v>64</v>
      </c>
      <c r="C66" s="26">
        <v>30579</v>
      </c>
      <c r="D66" s="26">
        <v>35732</v>
      </c>
      <c r="E66" s="26">
        <v>35685</v>
      </c>
      <c r="F66" s="18">
        <f aca="true" t="shared" si="8" ref="F66:F82">E66/$E$83</f>
        <v>0.012543639986108319</v>
      </c>
      <c r="G66" s="18">
        <f aca="true" t="shared" si="9" ref="G66:G82">(E66-C66)/C66</f>
        <v>0.1669773373884038</v>
      </c>
      <c r="H66" s="12">
        <f aca="true" t="shared" si="10" ref="H66:H82">E66-C66</f>
        <v>5106</v>
      </c>
      <c r="I66" s="13">
        <f aca="true" t="shared" si="11" ref="I66:I82">H66/$H$83</f>
        <v>0.02613703258171022</v>
      </c>
    </row>
    <row r="67" spans="1:9" ht="15">
      <c r="A67" s="85">
        <v>66</v>
      </c>
      <c r="B67" s="86" t="s">
        <v>65</v>
      </c>
      <c r="C67" s="26">
        <v>18141</v>
      </c>
      <c r="D67" s="26">
        <v>19298</v>
      </c>
      <c r="E67" s="26">
        <v>19259</v>
      </c>
      <c r="F67" s="18">
        <f t="shared" si="8"/>
        <v>0.00676973413177694</v>
      </c>
      <c r="G67" s="18">
        <f t="shared" si="9"/>
        <v>0.061628355658453225</v>
      </c>
      <c r="H67" s="12">
        <f t="shared" si="10"/>
        <v>1118</v>
      </c>
      <c r="I67" s="13">
        <f t="shared" si="11"/>
        <v>0.005722914693762638</v>
      </c>
    </row>
    <row r="68" spans="1:9" ht="15">
      <c r="A68" s="85">
        <v>67</v>
      </c>
      <c r="B68" s="86" t="s">
        <v>66</v>
      </c>
      <c r="C68" s="26">
        <v>21564</v>
      </c>
      <c r="D68" s="26">
        <v>22805</v>
      </c>
      <c r="E68" s="26">
        <v>22824</v>
      </c>
      <c r="F68" s="18">
        <f t="shared" si="8"/>
        <v>0.00802286784483498</v>
      </c>
      <c r="G68" s="18">
        <f t="shared" si="9"/>
        <v>0.05843071786310518</v>
      </c>
      <c r="H68" s="12">
        <f t="shared" si="10"/>
        <v>1260</v>
      </c>
      <c r="I68" s="13">
        <f t="shared" si="11"/>
        <v>0.0064497965242763175</v>
      </c>
    </row>
    <row r="69" spans="1:9" ht="15">
      <c r="A69" s="85">
        <v>68</v>
      </c>
      <c r="B69" s="86" t="s">
        <v>67</v>
      </c>
      <c r="C69" s="26">
        <v>12955</v>
      </c>
      <c r="D69" s="26">
        <v>13559</v>
      </c>
      <c r="E69" s="26">
        <v>13524</v>
      </c>
      <c r="F69" s="18">
        <f t="shared" si="8"/>
        <v>0.0047538233759879195</v>
      </c>
      <c r="G69" s="18">
        <f t="shared" si="9"/>
        <v>0.043921265920494015</v>
      </c>
      <c r="H69" s="12">
        <f t="shared" si="10"/>
        <v>569</v>
      </c>
      <c r="I69" s="13">
        <f t="shared" si="11"/>
        <v>0.002912646208185099</v>
      </c>
    </row>
    <row r="70" spans="1:9" ht="15">
      <c r="A70" s="85">
        <v>69</v>
      </c>
      <c r="B70" s="86" t="s">
        <v>68</v>
      </c>
      <c r="C70" s="26">
        <v>4921</v>
      </c>
      <c r="D70" s="26">
        <v>5311</v>
      </c>
      <c r="E70" s="26">
        <v>5278</v>
      </c>
      <c r="F70" s="18">
        <f t="shared" si="8"/>
        <v>0.0018552706136101922</v>
      </c>
      <c r="G70" s="18">
        <f t="shared" si="9"/>
        <v>0.07254623044096728</v>
      </c>
      <c r="H70" s="12">
        <f t="shared" si="10"/>
        <v>357</v>
      </c>
      <c r="I70" s="13">
        <f t="shared" si="11"/>
        <v>0.0018274423485449567</v>
      </c>
    </row>
    <row r="71" spans="1:9" ht="15">
      <c r="A71" s="85">
        <v>70</v>
      </c>
      <c r="B71" s="86" t="s">
        <v>69</v>
      </c>
      <c r="C71" s="26">
        <v>8401</v>
      </c>
      <c r="D71" s="26">
        <v>8977</v>
      </c>
      <c r="E71" s="26">
        <v>9020</v>
      </c>
      <c r="F71" s="18">
        <f t="shared" si="8"/>
        <v>0.0031706216246237084</v>
      </c>
      <c r="G71" s="18">
        <f t="shared" si="9"/>
        <v>0.07368170455898107</v>
      </c>
      <c r="H71" s="12">
        <f t="shared" si="10"/>
        <v>619</v>
      </c>
      <c r="I71" s="13">
        <f t="shared" si="11"/>
        <v>0.0031685905147040005</v>
      </c>
    </row>
    <row r="72" spans="1:9" ht="15">
      <c r="A72" s="85">
        <v>71</v>
      </c>
      <c r="B72" s="86" t="s">
        <v>70</v>
      </c>
      <c r="C72" s="26">
        <v>15777</v>
      </c>
      <c r="D72" s="26">
        <v>16367</v>
      </c>
      <c r="E72" s="26">
        <v>16310</v>
      </c>
      <c r="F72" s="18">
        <f t="shared" si="8"/>
        <v>0.005733130676010275</v>
      </c>
      <c r="G72" s="18">
        <f t="shared" si="9"/>
        <v>0.03378335551752551</v>
      </c>
      <c r="H72" s="12">
        <f t="shared" si="10"/>
        <v>533</v>
      </c>
      <c r="I72" s="13">
        <f t="shared" si="11"/>
        <v>0.00272836630749149</v>
      </c>
    </row>
    <row r="73" spans="1:9" ht="15">
      <c r="A73" s="85">
        <v>72</v>
      </c>
      <c r="B73" s="86" t="s">
        <v>71</v>
      </c>
      <c r="C73" s="26">
        <v>16832</v>
      </c>
      <c r="D73" s="26">
        <v>18302</v>
      </c>
      <c r="E73" s="26">
        <v>18299</v>
      </c>
      <c r="F73" s="18">
        <f t="shared" si="8"/>
        <v>0.0064322843801540176</v>
      </c>
      <c r="G73" s="18">
        <f t="shared" si="9"/>
        <v>0.08715541825095056</v>
      </c>
      <c r="H73" s="12">
        <f t="shared" si="10"/>
        <v>1467</v>
      </c>
      <c r="I73" s="13">
        <f t="shared" si="11"/>
        <v>0.00750940595326457</v>
      </c>
    </row>
    <row r="74" spans="1:9" ht="15">
      <c r="A74" s="85">
        <v>73</v>
      </c>
      <c r="B74" s="86" t="s">
        <v>72</v>
      </c>
      <c r="C74" s="26">
        <v>18577</v>
      </c>
      <c r="D74" s="26">
        <v>21380</v>
      </c>
      <c r="E74" s="26">
        <v>21339</v>
      </c>
      <c r="F74" s="18">
        <f t="shared" si="8"/>
        <v>0.007500875260293272</v>
      </c>
      <c r="G74" s="18">
        <f t="shared" si="9"/>
        <v>0.1486784733810626</v>
      </c>
      <c r="H74" s="12">
        <f t="shared" si="10"/>
        <v>2762</v>
      </c>
      <c r="I74" s="13">
        <f t="shared" si="11"/>
        <v>0.014138363492104119</v>
      </c>
    </row>
    <row r="75" spans="1:9" ht="15">
      <c r="A75" s="85">
        <v>74</v>
      </c>
      <c r="B75" s="86" t="s">
        <v>73</v>
      </c>
      <c r="C75" s="26">
        <v>7537</v>
      </c>
      <c r="D75" s="26">
        <v>8140</v>
      </c>
      <c r="E75" s="26">
        <v>8121</v>
      </c>
      <c r="F75" s="18">
        <f t="shared" si="8"/>
        <v>0.002854613992635159</v>
      </c>
      <c r="G75" s="18">
        <f t="shared" si="9"/>
        <v>0.07748441024280217</v>
      </c>
      <c r="H75" s="12">
        <f t="shared" si="10"/>
        <v>584</v>
      </c>
      <c r="I75" s="13">
        <f t="shared" si="11"/>
        <v>0.0029894295001407696</v>
      </c>
    </row>
    <row r="76" spans="1:9" ht="15">
      <c r="A76" s="85">
        <v>75</v>
      </c>
      <c r="B76" s="86" t="s">
        <v>74</v>
      </c>
      <c r="C76" s="26">
        <v>5046</v>
      </c>
      <c r="D76" s="26">
        <v>5466</v>
      </c>
      <c r="E76" s="26">
        <v>5416</v>
      </c>
      <c r="F76" s="18">
        <f t="shared" si="8"/>
        <v>0.0019037790154059872</v>
      </c>
      <c r="G76" s="18">
        <f t="shared" si="9"/>
        <v>0.07332540626238605</v>
      </c>
      <c r="H76" s="12">
        <f t="shared" si="10"/>
        <v>370</v>
      </c>
      <c r="I76" s="13">
        <f t="shared" si="11"/>
        <v>0.001893987868239871</v>
      </c>
    </row>
    <row r="77" spans="1:9" ht="15">
      <c r="A77" s="85">
        <v>76</v>
      </c>
      <c r="B77" s="86" t="s">
        <v>75</v>
      </c>
      <c r="C77" s="26">
        <v>6446</v>
      </c>
      <c r="D77" s="26">
        <v>7341</v>
      </c>
      <c r="E77" s="26">
        <v>7318</v>
      </c>
      <c r="F77" s="18">
        <f t="shared" si="8"/>
        <v>0.002572351335808902</v>
      </c>
      <c r="G77" s="18">
        <f t="shared" si="9"/>
        <v>0.13527769159168476</v>
      </c>
      <c r="H77" s="12">
        <f t="shared" si="10"/>
        <v>872</v>
      </c>
      <c r="I77" s="13">
        <f t="shared" si="11"/>
        <v>0.004463668705689642</v>
      </c>
    </row>
    <row r="78" spans="1:9" ht="15">
      <c r="A78" s="85">
        <v>77</v>
      </c>
      <c r="B78" s="86" t="s">
        <v>76</v>
      </c>
      <c r="C78" s="26">
        <v>9145</v>
      </c>
      <c r="D78" s="26">
        <v>9844</v>
      </c>
      <c r="E78" s="26">
        <v>9831</v>
      </c>
      <c r="F78" s="18">
        <f t="shared" si="8"/>
        <v>0.0034556963627134897</v>
      </c>
      <c r="G78" s="18">
        <f t="shared" si="9"/>
        <v>0.07501366867140515</v>
      </c>
      <c r="H78" s="12">
        <f t="shared" si="10"/>
        <v>686</v>
      </c>
      <c r="I78" s="13">
        <f t="shared" si="11"/>
        <v>0.0035115558854393286</v>
      </c>
    </row>
    <row r="79" spans="1:9" ht="15">
      <c r="A79" s="85">
        <v>78</v>
      </c>
      <c r="B79" s="86" t="s">
        <v>77</v>
      </c>
      <c r="C79" s="26">
        <v>10279</v>
      </c>
      <c r="D79" s="26">
        <v>11512</v>
      </c>
      <c r="E79" s="26">
        <v>11530</v>
      </c>
      <c r="F79" s="18">
        <f t="shared" si="8"/>
        <v>0.004052912121054474</v>
      </c>
      <c r="G79" s="18">
        <f t="shared" si="9"/>
        <v>0.12170444595777799</v>
      </c>
      <c r="H79" s="12">
        <f t="shared" si="10"/>
        <v>1251</v>
      </c>
      <c r="I79" s="13">
        <f t="shared" si="11"/>
        <v>0.006403726549102915</v>
      </c>
    </row>
    <row r="80" spans="1:9" ht="15">
      <c r="A80" s="85">
        <v>79</v>
      </c>
      <c r="B80" s="86" t="s">
        <v>78</v>
      </c>
      <c r="C80" s="26">
        <v>5135</v>
      </c>
      <c r="D80" s="26">
        <v>5695</v>
      </c>
      <c r="E80" s="26">
        <v>5693</v>
      </c>
      <c r="F80" s="18">
        <f t="shared" si="8"/>
        <v>0.002001147329155518</v>
      </c>
      <c r="G80" s="18">
        <f t="shared" si="9"/>
        <v>0.10866601752677701</v>
      </c>
      <c r="H80" s="12">
        <f t="shared" si="10"/>
        <v>558</v>
      </c>
      <c r="I80" s="13">
        <f t="shared" si="11"/>
        <v>0.002856338460750941</v>
      </c>
    </row>
    <row r="81" spans="1:9" ht="15">
      <c r="A81" s="85">
        <v>80</v>
      </c>
      <c r="B81" s="86" t="s">
        <v>79</v>
      </c>
      <c r="C81" s="26">
        <v>15519</v>
      </c>
      <c r="D81" s="26">
        <v>17087</v>
      </c>
      <c r="E81" s="26">
        <v>17270</v>
      </c>
      <c r="F81" s="18">
        <f t="shared" si="8"/>
        <v>0.006070580427633198</v>
      </c>
      <c r="G81" s="18">
        <f t="shared" si="9"/>
        <v>0.11282943488626844</v>
      </c>
      <c r="H81" s="12">
        <f t="shared" si="10"/>
        <v>1751</v>
      </c>
      <c r="I81" s="13">
        <f t="shared" si="11"/>
        <v>0.00896316961429193</v>
      </c>
    </row>
    <row r="82" spans="1:9" ht="15.75" thickBot="1">
      <c r="A82" s="87">
        <v>81</v>
      </c>
      <c r="B82" s="88" t="s">
        <v>80</v>
      </c>
      <c r="C82" s="42">
        <v>11056</v>
      </c>
      <c r="D82" s="42">
        <v>12083</v>
      </c>
      <c r="E82" s="42">
        <v>12089</v>
      </c>
      <c r="F82" s="22">
        <f t="shared" si="8"/>
        <v>0.004249406299343238</v>
      </c>
      <c r="G82" s="22">
        <f t="shared" si="9"/>
        <v>0.09343342981186686</v>
      </c>
      <c r="H82" s="23">
        <f t="shared" si="10"/>
        <v>1033</v>
      </c>
      <c r="I82" s="24">
        <f t="shared" si="11"/>
        <v>0.005287809372680505</v>
      </c>
    </row>
    <row r="83" spans="1:9" s="31" customFormat="1" ht="15.75" thickBot="1">
      <c r="A83" s="89" t="s">
        <v>269</v>
      </c>
      <c r="B83" s="90"/>
      <c r="C83" s="43">
        <v>2649513</v>
      </c>
      <c r="D83" s="43">
        <v>2849623</v>
      </c>
      <c r="E83" s="43">
        <v>2844868</v>
      </c>
      <c r="F83" s="20">
        <f>E83/$E$83</f>
        <v>1</v>
      </c>
      <c r="G83" s="20">
        <f>(E83-C83)/C83</f>
        <v>0.07373241799530707</v>
      </c>
      <c r="H83" s="19">
        <f>E83-C83</f>
        <v>195355</v>
      </c>
      <c r="I83" s="14">
        <f>H83/$H$83</f>
        <v>1</v>
      </c>
    </row>
    <row r="84" spans="3:9" ht="15">
      <c r="C84" s="28"/>
      <c r="D84" s="28"/>
      <c r="E84" s="28"/>
      <c r="I84" s="38"/>
    </row>
  </sheetData>
  <sheetProtection/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I14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1" sqref="F1:I1"/>
    </sheetView>
  </sheetViews>
  <sheetFormatPr defaultColWidth="9.140625" defaultRowHeight="15"/>
  <cols>
    <col min="1" max="1" width="12.7109375" style="27" bestFit="1" customWidth="1"/>
    <col min="2" max="2" width="16.421875" style="27" bestFit="1" customWidth="1"/>
    <col min="3" max="3" width="12.00390625" style="27" bestFit="1" customWidth="1"/>
    <col min="4" max="4" width="12.00390625" style="27" customWidth="1"/>
    <col min="5" max="5" width="12.00390625" style="27" bestFit="1" customWidth="1"/>
    <col min="6" max="6" width="19.140625" style="27" customWidth="1"/>
    <col min="7" max="8" width="33.140625" style="27" customWidth="1"/>
    <col min="9" max="9" width="18.421875" style="27" customWidth="1"/>
    <col min="10" max="16384" width="9.140625" style="27" customWidth="1"/>
  </cols>
  <sheetData>
    <row r="1" spans="1:9" ht="60.75" thickBot="1">
      <c r="A1" s="81" t="s">
        <v>270</v>
      </c>
      <c r="B1" s="82" t="s">
        <v>271</v>
      </c>
      <c r="C1" s="7">
        <v>41365</v>
      </c>
      <c r="D1" s="7">
        <v>41699</v>
      </c>
      <c r="E1" s="7">
        <v>41730</v>
      </c>
      <c r="F1" s="91" t="s">
        <v>279</v>
      </c>
      <c r="G1" s="91" t="s">
        <v>277</v>
      </c>
      <c r="H1" s="92" t="s">
        <v>278</v>
      </c>
      <c r="I1" s="92" t="s">
        <v>280</v>
      </c>
    </row>
    <row r="2" spans="1:9" ht="15">
      <c r="A2" s="83">
        <v>1</v>
      </c>
      <c r="B2" s="84" t="s">
        <v>0</v>
      </c>
      <c r="C2" s="15">
        <v>36545</v>
      </c>
      <c r="D2" s="15">
        <v>37433</v>
      </c>
      <c r="E2" s="15">
        <v>37407</v>
      </c>
      <c r="F2" s="39">
        <f aca="true" t="shared" si="0" ref="F2:F33">E2/$E$83</f>
        <v>0.023089671774454885</v>
      </c>
      <c r="G2" s="39">
        <f aca="true" t="shared" si="1" ref="G2:G33">(E2-C2)/C2</f>
        <v>0.02358735805171706</v>
      </c>
      <c r="H2" s="41">
        <f aca="true" t="shared" si="2" ref="H2:H33">E2-C2</f>
        <v>862</v>
      </c>
      <c r="I2" s="40">
        <f aca="true" t="shared" si="3" ref="I2:I33">H2/$H$83</f>
        <v>0.015746305463712255</v>
      </c>
    </row>
    <row r="3" spans="1:9" ht="15">
      <c r="A3" s="85">
        <v>2</v>
      </c>
      <c r="B3" s="86" t="s">
        <v>1</v>
      </c>
      <c r="C3" s="12">
        <v>5202</v>
      </c>
      <c r="D3" s="12">
        <v>5460</v>
      </c>
      <c r="E3" s="12">
        <v>5523</v>
      </c>
      <c r="F3" s="18">
        <f t="shared" si="0"/>
        <v>0.0034091014304893294</v>
      </c>
      <c r="G3" s="18">
        <f t="shared" si="1"/>
        <v>0.06170703575547866</v>
      </c>
      <c r="H3" s="26">
        <f t="shared" si="2"/>
        <v>321</v>
      </c>
      <c r="I3" s="13">
        <f t="shared" si="3"/>
        <v>0.005863763403540179</v>
      </c>
    </row>
    <row r="4" spans="1:9" ht="15">
      <c r="A4" s="85">
        <v>3</v>
      </c>
      <c r="B4" s="86" t="s">
        <v>2</v>
      </c>
      <c r="C4" s="12">
        <v>10853</v>
      </c>
      <c r="D4" s="12">
        <v>11078</v>
      </c>
      <c r="E4" s="12">
        <v>11163</v>
      </c>
      <c r="F4" s="18">
        <f t="shared" si="0"/>
        <v>0.006890421739734272</v>
      </c>
      <c r="G4" s="18">
        <f t="shared" si="1"/>
        <v>0.02856353082097116</v>
      </c>
      <c r="H4" s="26">
        <f t="shared" si="2"/>
        <v>310</v>
      </c>
      <c r="I4" s="13">
        <f t="shared" si="3"/>
        <v>0.0056628244707085836</v>
      </c>
    </row>
    <row r="5" spans="1:9" ht="15">
      <c r="A5" s="85">
        <v>4</v>
      </c>
      <c r="B5" s="86" t="s">
        <v>3</v>
      </c>
      <c r="C5" s="12">
        <v>2050</v>
      </c>
      <c r="D5" s="12">
        <v>2086</v>
      </c>
      <c r="E5" s="12">
        <v>2153</v>
      </c>
      <c r="F5" s="18">
        <f t="shared" si="0"/>
        <v>0.0013289508201780782</v>
      </c>
      <c r="G5" s="18">
        <f t="shared" si="1"/>
        <v>0.05024390243902439</v>
      </c>
      <c r="H5" s="26">
        <f t="shared" si="2"/>
        <v>103</v>
      </c>
      <c r="I5" s="13">
        <f t="shared" si="3"/>
        <v>0.0018815190983322069</v>
      </c>
    </row>
    <row r="6" spans="1:9" ht="15">
      <c r="A6" s="85">
        <v>5</v>
      </c>
      <c r="B6" s="86" t="s">
        <v>4</v>
      </c>
      <c r="C6" s="12">
        <v>5135</v>
      </c>
      <c r="D6" s="12">
        <v>5356</v>
      </c>
      <c r="E6" s="12">
        <v>5370</v>
      </c>
      <c r="F6" s="18">
        <f t="shared" si="0"/>
        <v>0.0033146613582704506</v>
      </c>
      <c r="G6" s="18">
        <f t="shared" si="1"/>
        <v>0.045764362220058426</v>
      </c>
      <c r="H6" s="26">
        <f t="shared" si="2"/>
        <v>235</v>
      </c>
      <c r="I6" s="13">
        <f t="shared" si="3"/>
        <v>0.004292786292311346</v>
      </c>
    </row>
    <row r="7" spans="1:9" ht="15">
      <c r="A7" s="85">
        <v>6</v>
      </c>
      <c r="B7" s="86" t="s">
        <v>5</v>
      </c>
      <c r="C7" s="12">
        <v>122905</v>
      </c>
      <c r="D7" s="12">
        <v>127233</v>
      </c>
      <c r="E7" s="12">
        <v>127982</v>
      </c>
      <c r="F7" s="18">
        <f t="shared" si="0"/>
        <v>0.07899757727265713</v>
      </c>
      <c r="G7" s="18">
        <f t="shared" si="1"/>
        <v>0.041308327570074445</v>
      </c>
      <c r="H7" s="26">
        <f t="shared" si="2"/>
        <v>5077</v>
      </c>
      <c r="I7" s="13">
        <f t="shared" si="3"/>
        <v>0.09274245108963704</v>
      </c>
    </row>
    <row r="8" spans="1:9" ht="15">
      <c r="A8" s="85">
        <v>7</v>
      </c>
      <c r="B8" s="86" t="s">
        <v>6</v>
      </c>
      <c r="C8" s="12">
        <v>60634</v>
      </c>
      <c r="D8" s="12">
        <v>62541</v>
      </c>
      <c r="E8" s="12">
        <v>63794</v>
      </c>
      <c r="F8" s="18">
        <f t="shared" si="0"/>
        <v>0.039377189327654584</v>
      </c>
      <c r="G8" s="18">
        <f t="shared" si="1"/>
        <v>0.052115974535739025</v>
      </c>
      <c r="H8" s="26">
        <f t="shared" si="2"/>
        <v>3160</v>
      </c>
      <c r="I8" s="13">
        <f t="shared" si="3"/>
        <v>0.05772427524980363</v>
      </c>
    </row>
    <row r="9" spans="1:9" ht="15">
      <c r="A9" s="85">
        <v>8</v>
      </c>
      <c r="B9" s="86" t="s">
        <v>7</v>
      </c>
      <c r="C9" s="12">
        <v>3172</v>
      </c>
      <c r="D9" s="12">
        <v>3154</v>
      </c>
      <c r="E9" s="12">
        <v>3186</v>
      </c>
      <c r="F9" s="18">
        <f t="shared" si="0"/>
        <v>0.0019665756214990045</v>
      </c>
      <c r="G9" s="18">
        <f t="shared" si="1"/>
        <v>0.004413619167717529</v>
      </c>
      <c r="H9" s="26">
        <f t="shared" si="2"/>
        <v>14</v>
      </c>
      <c r="I9" s="13">
        <f t="shared" si="3"/>
        <v>0.0002557404599674844</v>
      </c>
    </row>
    <row r="10" spans="1:9" ht="15">
      <c r="A10" s="85">
        <v>9</v>
      </c>
      <c r="B10" s="86" t="s">
        <v>8</v>
      </c>
      <c r="C10" s="12">
        <v>23505</v>
      </c>
      <c r="D10" s="12">
        <v>23900</v>
      </c>
      <c r="E10" s="12">
        <v>23756</v>
      </c>
      <c r="F10" s="18">
        <f t="shared" si="0"/>
        <v>0.01466351866425937</v>
      </c>
      <c r="G10" s="18">
        <f t="shared" si="1"/>
        <v>0.010678579025739205</v>
      </c>
      <c r="H10" s="26">
        <f t="shared" si="2"/>
        <v>251</v>
      </c>
      <c r="I10" s="13">
        <f t="shared" si="3"/>
        <v>0.004585061103702756</v>
      </c>
    </row>
    <row r="11" spans="1:9" ht="15">
      <c r="A11" s="85">
        <v>10</v>
      </c>
      <c r="B11" s="86" t="s">
        <v>9</v>
      </c>
      <c r="C11" s="12">
        <v>24785</v>
      </c>
      <c r="D11" s="12">
        <v>25435</v>
      </c>
      <c r="E11" s="12">
        <v>25343</v>
      </c>
      <c r="F11" s="18">
        <f t="shared" si="0"/>
        <v>0.015643102942764997</v>
      </c>
      <c r="G11" s="18">
        <f t="shared" si="1"/>
        <v>0.022513617107121242</v>
      </c>
      <c r="H11" s="26">
        <f t="shared" si="2"/>
        <v>558</v>
      </c>
      <c r="I11" s="13">
        <f t="shared" si="3"/>
        <v>0.01019308404727545</v>
      </c>
    </row>
    <row r="12" spans="1:9" ht="15">
      <c r="A12" s="85">
        <v>11</v>
      </c>
      <c r="B12" s="86" t="s">
        <v>10</v>
      </c>
      <c r="C12" s="12">
        <v>4126</v>
      </c>
      <c r="D12" s="12">
        <v>4228</v>
      </c>
      <c r="E12" s="12">
        <v>4270</v>
      </c>
      <c r="F12" s="18">
        <f t="shared" si="0"/>
        <v>0.002635680446892891</v>
      </c>
      <c r="G12" s="18">
        <f t="shared" si="1"/>
        <v>0.0349006301502666</v>
      </c>
      <c r="H12" s="26">
        <f t="shared" si="2"/>
        <v>144</v>
      </c>
      <c r="I12" s="13">
        <f t="shared" si="3"/>
        <v>0.002630473302522697</v>
      </c>
    </row>
    <row r="13" spans="1:9" ht="15">
      <c r="A13" s="85">
        <v>12</v>
      </c>
      <c r="B13" s="86" t="s">
        <v>11</v>
      </c>
      <c r="C13" s="12">
        <v>1497</v>
      </c>
      <c r="D13" s="12">
        <v>1508</v>
      </c>
      <c r="E13" s="12">
        <v>1634</v>
      </c>
      <c r="F13" s="18">
        <f t="shared" si="0"/>
        <v>0.001008595281082666</v>
      </c>
      <c r="G13" s="18">
        <f t="shared" si="1"/>
        <v>0.09151636606546426</v>
      </c>
      <c r="H13" s="26">
        <f t="shared" si="2"/>
        <v>137</v>
      </c>
      <c r="I13" s="13">
        <f t="shared" si="3"/>
        <v>0.002502603072538955</v>
      </c>
    </row>
    <row r="14" spans="1:9" ht="15">
      <c r="A14" s="85">
        <v>13</v>
      </c>
      <c r="B14" s="86" t="s">
        <v>12</v>
      </c>
      <c r="C14" s="12">
        <v>2297</v>
      </c>
      <c r="D14" s="12">
        <v>2305</v>
      </c>
      <c r="E14" s="12">
        <v>2391</v>
      </c>
      <c r="F14" s="18">
        <f t="shared" si="0"/>
        <v>0.0014758575991852228</v>
      </c>
      <c r="G14" s="18">
        <f t="shared" si="1"/>
        <v>0.04092294296909012</v>
      </c>
      <c r="H14" s="26">
        <f t="shared" si="2"/>
        <v>94</v>
      </c>
      <c r="I14" s="13">
        <f t="shared" si="3"/>
        <v>0.0017171145169245384</v>
      </c>
    </row>
    <row r="15" spans="1:9" ht="15">
      <c r="A15" s="85">
        <v>14</v>
      </c>
      <c r="B15" s="86" t="s">
        <v>13</v>
      </c>
      <c r="C15" s="12">
        <v>6411</v>
      </c>
      <c r="D15" s="12">
        <v>6485</v>
      </c>
      <c r="E15" s="12">
        <v>6549</v>
      </c>
      <c r="F15" s="18">
        <f t="shared" si="0"/>
        <v>0.004042405444192399</v>
      </c>
      <c r="G15" s="18">
        <f t="shared" si="1"/>
        <v>0.02152550304164717</v>
      </c>
      <c r="H15" s="26">
        <f t="shared" si="2"/>
        <v>138</v>
      </c>
      <c r="I15" s="13">
        <f t="shared" si="3"/>
        <v>0.002520870248250918</v>
      </c>
    </row>
    <row r="16" spans="1:9" ht="15">
      <c r="A16" s="85">
        <v>15</v>
      </c>
      <c r="B16" s="86" t="s">
        <v>14</v>
      </c>
      <c r="C16" s="12">
        <v>5321</v>
      </c>
      <c r="D16" s="12">
        <v>5375</v>
      </c>
      <c r="E16" s="12">
        <v>5383</v>
      </c>
      <c r="F16" s="18">
        <f t="shared" si="0"/>
        <v>0.003322685678132185</v>
      </c>
      <c r="G16" s="18">
        <f t="shared" si="1"/>
        <v>0.011651945123097163</v>
      </c>
      <c r="H16" s="26">
        <f t="shared" si="2"/>
        <v>62</v>
      </c>
      <c r="I16" s="13">
        <f t="shared" si="3"/>
        <v>0.0011325648941417168</v>
      </c>
    </row>
    <row r="17" spans="1:9" ht="15">
      <c r="A17" s="85">
        <v>16</v>
      </c>
      <c r="B17" s="86" t="s">
        <v>15</v>
      </c>
      <c r="C17" s="12">
        <v>63645</v>
      </c>
      <c r="D17" s="12">
        <v>66041</v>
      </c>
      <c r="E17" s="12">
        <v>66282</v>
      </c>
      <c r="F17" s="18">
        <f t="shared" si="0"/>
        <v>0.04091292069811583</v>
      </c>
      <c r="G17" s="18">
        <f t="shared" si="1"/>
        <v>0.04143294838557624</v>
      </c>
      <c r="H17" s="26">
        <f t="shared" si="2"/>
        <v>2637</v>
      </c>
      <c r="I17" s="13">
        <f t="shared" si="3"/>
        <v>0.04817054235244689</v>
      </c>
    </row>
    <row r="18" spans="1:9" ht="15">
      <c r="A18" s="85">
        <v>17</v>
      </c>
      <c r="B18" s="86" t="s">
        <v>16</v>
      </c>
      <c r="C18" s="12">
        <v>11991</v>
      </c>
      <c r="D18" s="12">
        <v>12280</v>
      </c>
      <c r="E18" s="12">
        <v>12309</v>
      </c>
      <c r="F18" s="18">
        <f t="shared" si="0"/>
        <v>0.007597796398314893</v>
      </c>
      <c r="G18" s="18">
        <f t="shared" si="1"/>
        <v>0.026519889917438078</v>
      </c>
      <c r="H18" s="26">
        <f t="shared" si="2"/>
        <v>318</v>
      </c>
      <c r="I18" s="13">
        <f t="shared" si="3"/>
        <v>0.005808961876404289</v>
      </c>
    </row>
    <row r="19" spans="1:9" ht="15">
      <c r="A19" s="85">
        <v>18</v>
      </c>
      <c r="B19" s="86" t="s">
        <v>17</v>
      </c>
      <c r="C19" s="12">
        <v>2683</v>
      </c>
      <c r="D19" s="12">
        <v>2626</v>
      </c>
      <c r="E19" s="12">
        <v>2672</v>
      </c>
      <c r="F19" s="18">
        <f t="shared" si="0"/>
        <v>0.0016493063592734904</v>
      </c>
      <c r="G19" s="18">
        <f t="shared" si="1"/>
        <v>-0.004099888184867686</v>
      </c>
      <c r="H19" s="26">
        <f t="shared" si="2"/>
        <v>-11</v>
      </c>
      <c r="I19" s="13">
        <f t="shared" si="3"/>
        <v>-0.0002009389328315949</v>
      </c>
    </row>
    <row r="20" spans="1:9" ht="15">
      <c r="A20" s="85">
        <v>19</v>
      </c>
      <c r="B20" s="86" t="s">
        <v>18</v>
      </c>
      <c r="C20" s="12">
        <v>7715</v>
      </c>
      <c r="D20" s="12">
        <v>7691</v>
      </c>
      <c r="E20" s="12">
        <v>7661</v>
      </c>
      <c r="F20" s="18">
        <f t="shared" si="0"/>
        <v>0.004728793420057714</v>
      </c>
      <c r="G20" s="18">
        <f t="shared" si="1"/>
        <v>-0.006999351911860013</v>
      </c>
      <c r="H20" s="26">
        <f t="shared" si="2"/>
        <v>-54</v>
      </c>
      <c r="I20" s="13">
        <f t="shared" si="3"/>
        <v>-0.0009864274884460113</v>
      </c>
    </row>
    <row r="21" spans="1:9" ht="15">
      <c r="A21" s="85">
        <v>20</v>
      </c>
      <c r="B21" s="86" t="s">
        <v>19</v>
      </c>
      <c r="C21" s="12">
        <v>22368</v>
      </c>
      <c r="D21" s="12">
        <v>23003</v>
      </c>
      <c r="E21" s="12">
        <v>22809</v>
      </c>
      <c r="F21" s="18">
        <f t="shared" si="0"/>
        <v>0.01407897782510069</v>
      </c>
      <c r="G21" s="18">
        <f t="shared" si="1"/>
        <v>0.0197156652360515</v>
      </c>
      <c r="H21" s="26">
        <f t="shared" si="2"/>
        <v>441</v>
      </c>
      <c r="I21" s="13">
        <f t="shared" si="3"/>
        <v>0.008055824488975759</v>
      </c>
    </row>
    <row r="22" spans="1:9" ht="15">
      <c r="A22" s="85">
        <v>21</v>
      </c>
      <c r="B22" s="86" t="s">
        <v>20</v>
      </c>
      <c r="C22" s="12">
        <v>11434</v>
      </c>
      <c r="D22" s="12">
        <v>12213</v>
      </c>
      <c r="E22" s="12">
        <v>12172</v>
      </c>
      <c r="F22" s="18">
        <f t="shared" si="0"/>
        <v>0.007513232412079688</v>
      </c>
      <c r="G22" s="18">
        <f t="shared" si="1"/>
        <v>0.06454434143781704</v>
      </c>
      <c r="H22" s="26">
        <f t="shared" si="2"/>
        <v>738</v>
      </c>
      <c r="I22" s="13">
        <f t="shared" si="3"/>
        <v>0.013481175675428822</v>
      </c>
    </row>
    <row r="23" spans="1:9" ht="15">
      <c r="A23" s="85">
        <v>22</v>
      </c>
      <c r="B23" s="86" t="s">
        <v>21</v>
      </c>
      <c r="C23" s="12">
        <v>8748</v>
      </c>
      <c r="D23" s="12">
        <v>8832</v>
      </c>
      <c r="E23" s="12">
        <v>8844</v>
      </c>
      <c r="F23" s="18">
        <f t="shared" si="0"/>
        <v>0.0054590065274755795</v>
      </c>
      <c r="G23" s="18">
        <f t="shared" si="1"/>
        <v>0.010973936899862825</v>
      </c>
      <c r="H23" s="26">
        <f t="shared" si="2"/>
        <v>96</v>
      </c>
      <c r="I23" s="13">
        <f t="shared" si="3"/>
        <v>0.0017536488683484645</v>
      </c>
    </row>
    <row r="24" spans="1:9" ht="15">
      <c r="A24" s="85">
        <v>23</v>
      </c>
      <c r="B24" s="86" t="s">
        <v>22</v>
      </c>
      <c r="C24" s="12">
        <v>6220</v>
      </c>
      <c r="D24" s="12">
        <v>6275</v>
      </c>
      <c r="E24" s="12">
        <v>6387</v>
      </c>
      <c r="F24" s="18">
        <f t="shared" si="0"/>
        <v>0.003942410073607704</v>
      </c>
      <c r="G24" s="18">
        <f t="shared" si="1"/>
        <v>0.02684887459807074</v>
      </c>
      <c r="H24" s="26">
        <f t="shared" si="2"/>
        <v>167</v>
      </c>
      <c r="I24" s="13">
        <f t="shared" si="3"/>
        <v>0.00305061834389785</v>
      </c>
    </row>
    <row r="25" spans="1:9" ht="15">
      <c r="A25" s="85">
        <v>24</v>
      </c>
      <c r="B25" s="86" t="s">
        <v>23</v>
      </c>
      <c r="C25" s="12">
        <v>3095</v>
      </c>
      <c r="D25" s="12">
        <v>3062</v>
      </c>
      <c r="E25" s="12">
        <v>3138</v>
      </c>
      <c r="F25" s="18">
        <f t="shared" si="0"/>
        <v>0.0019369473635479839</v>
      </c>
      <c r="G25" s="18">
        <f t="shared" si="1"/>
        <v>0.013893376413570274</v>
      </c>
      <c r="H25" s="26">
        <f t="shared" si="2"/>
        <v>43</v>
      </c>
      <c r="I25" s="13">
        <f t="shared" si="3"/>
        <v>0.0007854885556144164</v>
      </c>
    </row>
    <row r="26" spans="1:9" ht="15">
      <c r="A26" s="85">
        <v>25</v>
      </c>
      <c r="B26" s="86" t="s">
        <v>24</v>
      </c>
      <c r="C26" s="12">
        <v>8367</v>
      </c>
      <c r="D26" s="12">
        <v>8481</v>
      </c>
      <c r="E26" s="12">
        <v>8546</v>
      </c>
      <c r="F26" s="18">
        <f t="shared" si="0"/>
        <v>0.005275064426029659</v>
      </c>
      <c r="G26" s="18">
        <f t="shared" si="1"/>
        <v>0.021393569977291742</v>
      </c>
      <c r="H26" s="26">
        <f t="shared" si="2"/>
        <v>179</v>
      </c>
      <c r="I26" s="13">
        <f t="shared" si="3"/>
        <v>0.003269824452441408</v>
      </c>
    </row>
    <row r="27" spans="1:9" ht="15">
      <c r="A27" s="85">
        <v>26</v>
      </c>
      <c r="B27" s="86" t="s">
        <v>25</v>
      </c>
      <c r="C27" s="12">
        <v>17949</v>
      </c>
      <c r="D27" s="12">
        <v>18129</v>
      </c>
      <c r="E27" s="12">
        <v>18268</v>
      </c>
      <c r="F27" s="18">
        <f t="shared" si="0"/>
        <v>0.011276021171859328</v>
      </c>
      <c r="G27" s="18">
        <f t="shared" si="1"/>
        <v>0.01777257785949078</v>
      </c>
      <c r="H27" s="26">
        <f t="shared" si="2"/>
        <v>319</v>
      </c>
      <c r="I27" s="13">
        <f t="shared" si="3"/>
        <v>0.005827229052116252</v>
      </c>
    </row>
    <row r="28" spans="1:9" ht="15">
      <c r="A28" s="85">
        <v>27</v>
      </c>
      <c r="B28" s="86" t="s">
        <v>26</v>
      </c>
      <c r="C28" s="12">
        <v>28518</v>
      </c>
      <c r="D28" s="12">
        <v>30475</v>
      </c>
      <c r="E28" s="12">
        <v>30631</v>
      </c>
      <c r="F28" s="18">
        <f t="shared" si="0"/>
        <v>0.018907149360369118</v>
      </c>
      <c r="G28" s="18">
        <f t="shared" si="1"/>
        <v>0.0740935549477523</v>
      </c>
      <c r="H28" s="26">
        <f t="shared" si="2"/>
        <v>2113</v>
      </c>
      <c r="I28" s="13">
        <f t="shared" si="3"/>
        <v>0.03859854227937819</v>
      </c>
    </row>
    <row r="29" spans="1:9" ht="15">
      <c r="A29" s="85">
        <v>28</v>
      </c>
      <c r="B29" s="86" t="s">
        <v>27</v>
      </c>
      <c r="C29" s="12">
        <v>7177</v>
      </c>
      <c r="D29" s="12">
        <v>7109</v>
      </c>
      <c r="E29" s="12">
        <v>7156</v>
      </c>
      <c r="F29" s="18">
        <f t="shared" si="0"/>
        <v>0.004417079456198015</v>
      </c>
      <c r="G29" s="18">
        <f t="shared" si="1"/>
        <v>-0.0029260136547303887</v>
      </c>
      <c r="H29" s="26">
        <f t="shared" si="2"/>
        <v>-21</v>
      </c>
      <c r="I29" s="13">
        <f t="shared" si="3"/>
        <v>-0.0003836106899512266</v>
      </c>
    </row>
    <row r="30" spans="1:9" ht="15">
      <c r="A30" s="85">
        <v>29</v>
      </c>
      <c r="B30" s="86" t="s">
        <v>28</v>
      </c>
      <c r="C30" s="12">
        <v>1859</v>
      </c>
      <c r="D30" s="12">
        <v>1831</v>
      </c>
      <c r="E30" s="12">
        <v>1916</v>
      </c>
      <c r="F30" s="18">
        <f t="shared" si="0"/>
        <v>0.001182661296544913</v>
      </c>
      <c r="G30" s="18">
        <f t="shared" si="1"/>
        <v>0.03066164604626143</v>
      </c>
      <c r="H30" s="26">
        <f t="shared" si="2"/>
        <v>57</v>
      </c>
      <c r="I30" s="13">
        <f t="shared" si="3"/>
        <v>0.0010412290155819009</v>
      </c>
    </row>
    <row r="31" spans="1:9" ht="15">
      <c r="A31" s="85">
        <v>30</v>
      </c>
      <c r="B31" s="86" t="s">
        <v>29</v>
      </c>
      <c r="C31" s="12">
        <v>1026</v>
      </c>
      <c r="D31" s="12">
        <v>1016</v>
      </c>
      <c r="E31" s="12">
        <v>1134</v>
      </c>
      <c r="F31" s="18">
        <f t="shared" si="0"/>
        <v>0.0006999675940928661</v>
      </c>
      <c r="G31" s="18">
        <f t="shared" si="1"/>
        <v>0.10526315789473684</v>
      </c>
      <c r="H31" s="26">
        <f t="shared" si="2"/>
        <v>108</v>
      </c>
      <c r="I31" s="13">
        <f t="shared" si="3"/>
        <v>0.0019728549768920226</v>
      </c>
    </row>
    <row r="32" spans="1:9" ht="15">
      <c r="A32" s="85">
        <v>31</v>
      </c>
      <c r="B32" s="86" t="s">
        <v>30</v>
      </c>
      <c r="C32" s="12">
        <v>19238</v>
      </c>
      <c r="D32" s="12">
        <v>20175</v>
      </c>
      <c r="E32" s="12">
        <v>19802</v>
      </c>
      <c r="F32" s="18">
        <f t="shared" si="0"/>
        <v>0.012222890915544033</v>
      </c>
      <c r="G32" s="18">
        <f t="shared" si="1"/>
        <v>0.029316976816716914</v>
      </c>
      <c r="H32" s="26">
        <f t="shared" si="2"/>
        <v>564</v>
      </c>
      <c r="I32" s="13">
        <f t="shared" si="3"/>
        <v>0.01030268710154723</v>
      </c>
    </row>
    <row r="33" spans="1:9" ht="15">
      <c r="A33" s="85">
        <v>32</v>
      </c>
      <c r="B33" s="86" t="s">
        <v>31</v>
      </c>
      <c r="C33" s="12">
        <v>7700</v>
      </c>
      <c r="D33" s="12">
        <v>7758</v>
      </c>
      <c r="E33" s="12">
        <v>7808</v>
      </c>
      <c r="F33" s="18">
        <f t="shared" si="0"/>
        <v>0.004819529960032714</v>
      </c>
      <c r="G33" s="18">
        <f t="shared" si="1"/>
        <v>0.014025974025974027</v>
      </c>
      <c r="H33" s="26">
        <f t="shared" si="2"/>
        <v>108</v>
      </c>
      <c r="I33" s="13">
        <f t="shared" si="3"/>
        <v>0.0019728549768920226</v>
      </c>
    </row>
    <row r="34" spans="1:9" ht="15">
      <c r="A34" s="85">
        <v>33</v>
      </c>
      <c r="B34" s="86" t="s">
        <v>32</v>
      </c>
      <c r="C34" s="12">
        <v>31347</v>
      </c>
      <c r="D34" s="12">
        <v>32077</v>
      </c>
      <c r="E34" s="12">
        <v>31999</v>
      </c>
      <c r="F34" s="18">
        <f aca="true" t="shared" si="4" ref="F34:F65">E34/$E$83</f>
        <v>0.01975155471197321</v>
      </c>
      <c r="G34" s="18">
        <f aca="true" t="shared" si="5" ref="G34:G65">(E34-C34)/C34</f>
        <v>0.02079943854276326</v>
      </c>
      <c r="H34" s="26">
        <f aca="true" t="shared" si="6" ref="H34:H65">E34-C34</f>
        <v>652</v>
      </c>
      <c r="I34" s="13">
        <f aca="true" t="shared" si="7" ref="I34:I65">H34/$H$83</f>
        <v>0.011910198564199989</v>
      </c>
    </row>
    <row r="35" spans="1:9" ht="15">
      <c r="A35" s="85">
        <v>34</v>
      </c>
      <c r="B35" s="86" t="s">
        <v>33</v>
      </c>
      <c r="C35" s="12">
        <v>458878</v>
      </c>
      <c r="D35" s="12">
        <v>473141</v>
      </c>
      <c r="E35" s="12">
        <v>476229</v>
      </c>
      <c r="F35" s="18">
        <f t="shared" si="4"/>
        <v>0.2939549094949308</v>
      </c>
      <c r="G35" s="18">
        <f t="shared" si="5"/>
        <v>0.037811793112766355</v>
      </c>
      <c r="H35" s="26">
        <f t="shared" si="6"/>
        <v>17351</v>
      </c>
      <c r="I35" s="13">
        <f t="shared" si="7"/>
        <v>0.316953765778273</v>
      </c>
    </row>
    <row r="36" spans="1:9" ht="15">
      <c r="A36" s="85">
        <v>35</v>
      </c>
      <c r="B36" s="86" t="s">
        <v>34</v>
      </c>
      <c r="C36" s="12">
        <v>110013</v>
      </c>
      <c r="D36" s="12">
        <v>112621</v>
      </c>
      <c r="E36" s="12">
        <v>113032</v>
      </c>
      <c r="F36" s="18">
        <f t="shared" si="4"/>
        <v>0.06976960943166212</v>
      </c>
      <c r="G36" s="18">
        <f t="shared" si="5"/>
        <v>0.027442211375019315</v>
      </c>
      <c r="H36" s="26">
        <f t="shared" si="6"/>
        <v>3019</v>
      </c>
      <c r="I36" s="13">
        <f t="shared" si="7"/>
        <v>0.05514860347441682</v>
      </c>
    </row>
    <row r="37" spans="1:9" ht="15">
      <c r="A37" s="85">
        <v>36</v>
      </c>
      <c r="B37" s="86" t="s">
        <v>35</v>
      </c>
      <c r="C37" s="12">
        <v>2352</v>
      </c>
      <c r="D37" s="12">
        <v>2424</v>
      </c>
      <c r="E37" s="12">
        <v>2501</v>
      </c>
      <c r="F37" s="18">
        <f t="shared" si="4"/>
        <v>0.0015437556903229789</v>
      </c>
      <c r="G37" s="18">
        <f t="shared" si="5"/>
        <v>0.06335034013605442</v>
      </c>
      <c r="H37" s="26">
        <f t="shared" si="6"/>
        <v>149</v>
      </c>
      <c r="I37" s="13">
        <f t="shared" si="7"/>
        <v>0.0027218091810825126</v>
      </c>
    </row>
    <row r="38" spans="1:9" ht="15">
      <c r="A38" s="85">
        <v>37</v>
      </c>
      <c r="B38" s="86" t="s">
        <v>36</v>
      </c>
      <c r="C38" s="12">
        <v>6143</v>
      </c>
      <c r="D38" s="12">
        <v>6106</v>
      </c>
      <c r="E38" s="12">
        <v>6229</v>
      </c>
      <c r="F38" s="18">
        <f t="shared" si="4"/>
        <v>0.0038448837245189265</v>
      </c>
      <c r="G38" s="18">
        <f t="shared" si="5"/>
        <v>0.013999674426176136</v>
      </c>
      <c r="H38" s="26">
        <f t="shared" si="6"/>
        <v>86</v>
      </c>
      <c r="I38" s="13">
        <f t="shared" si="7"/>
        <v>0.0015709771112288329</v>
      </c>
    </row>
    <row r="39" spans="1:9" ht="15">
      <c r="A39" s="85">
        <v>38</v>
      </c>
      <c r="B39" s="86" t="s">
        <v>37</v>
      </c>
      <c r="C39" s="12">
        <v>25569</v>
      </c>
      <c r="D39" s="12">
        <v>26812</v>
      </c>
      <c r="E39" s="12">
        <v>27115</v>
      </c>
      <c r="F39" s="18">
        <f t="shared" si="4"/>
        <v>0.016736879465456846</v>
      </c>
      <c r="G39" s="18">
        <f t="shared" si="5"/>
        <v>0.06046384293480386</v>
      </c>
      <c r="H39" s="26">
        <f t="shared" si="6"/>
        <v>1546</v>
      </c>
      <c r="I39" s="13">
        <f t="shared" si="7"/>
        <v>0.028241053650695066</v>
      </c>
    </row>
    <row r="40" spans="1:9" ht="15">
      <c r="A40" s="85">
        <v>39</v>
      </c>
      <c r="B40" s="86" t="s">
        <v>38</v>
      </c>
      <c r="C40" s="12">
        <v>7236</v>
      </c>
      <c r="D40" s="12">
        <v>7293</v>
      </c>
      <c r="E40" s="12">
        <v>7324</v>
      </c>
      <c r="F40" s="18">
        <f t="shared" si="4"/>
        <v>0.0045207783590265884</v>
      </c>
      <c r="G40" s="18">
        <f t="shared" si="5"/>
        <v>0.012161415146489774</v>
      </c>
      <c r="H40" s="26">
        <f t="shared" si="6"/>
        <v>88</v>
      </c>
      <c r="I40" s="13">
        <f t="shared" si="7"/>
        <v>0.0016075114626527593</v>
      </c>
    </row>
    <row r="41" spans="1:9" ht="15">
      <c r="A41" s="85">
        <v>40</v>
      </c>
      <c r="B41" s="86" t="s">
        <v>39</v>
      </c>
      <c r="C41" s="12">
        <v>3304</v>
      </c>
      <c r="D41" s="12">
        <v>3221</v>
      </c>
      <c r="E41" s="12">
        <v>3289</v>
      </c>
      <c r="F41" s="18">
        <f t="shared" si="4"/>
        <v>0.0020301529250189034</v>
      </c>
      <c r="G41" s="18">
        <f t="shared" si="5"/>
        <v>-0.004539951573849879</v>
      </c>
      <c r="H41" s="26">
        <f t="shared" si="6"/>
        <v>-15</v>
      </c>
      <c r="I41" s="13">
        <f t="shared" si="7"/>
        <v>-0.0002740076356794476</v>
      </c>
    </row>
    <row r="42" spans="1:9" ht="15">
      <c r="A42" s="85">
        <v>41</v>
      </c>
      <c r="B42" s="86" t="s">
        <v>40</v>
      </c>
      <c r="C42" s="12">
        <v>37460</v>
      </c>
      <c r="D42" s="12">
        <v>38722</v>
      </c>
      <c r="E42" s="12">
        <v>39041</v>
      </c>
      <c r="F42" s="18">
        <f t="shared" si="4"/>
        <v>0.024098267055537553</v>
      </c>
      <c r="G42" s="18">
        <f t="shared" si="5"/>
        <v>0.04220501868659904</v>
      </c>
      <c r="H42" s="26">
        <f t="shared" si="6"/>
        <v>1581</v>
      </c>
      <c r="I42" s="13">
        <f t="shared" si="7"/>
        <v>0.02888040480061378</v>
      </c>
    </row>
    <row r="43" spans="1:9" ht="15">
      <c r="A43" s="85">
        <v>42</v>
      </c>
      <c r="B43" s="86" t="s">
        <v>41</v>
      </c>
      <c r="C43" s="12">
        <v>38585</v>
      </c>
      <c r="D43" s="12">
        <v>39524</v>
      </c>
      <c r="E43" s="12">
        <v>39467</v>
      </c>
      <c r="F43" s="18">
        <f t="shared" si="4"/>
        <v>0.024361217844852862</v>
      </c>
      <c r="G43" s="18">
        <f t="shared" si="5"/>
        <v>0.02285862381754568</v>
      </c>
      <c r="H43" s="26">
        <f t="shared" si="6"/>
        <v>882</v>
      </c>
      <c r="I43" s="13">
        <f t="shared" si="7"/>
        <v>0.016111648977951518</v>
      </c>
    </row>
    <row r="44" spans="1:9" ht="15">
      <c r="A44" s="85">
        <v>43</v>
      </c>
      <c r="B44" s="86" t="s">
        <v>42</v>
      </c>
      <c r="C44" s="12">
        <v>9840</v>
      </c>
      <c r="D44" s="12">
        <v>9717</v>
      </c>
      <c r="E44" s="12">
        <v>9674</v>
      </c>
      <c r="F44" s="18">
        <f t="shared" si="4"/>
        <v>0.005971328487878648</v>
      </c>
      <c r="G44" s="18">
        <f t="shared" si="5"/>
        <v>-0.01686991869918699</v>
      </c>
      <c r="H44" s="26">
        <f t="shared" si="6"/>
        <v>-166</v>
      </c>
      <c r="I44" s="13">
        <f t="shared" si="7"/>
        <v>-0.0030323511681858866</v>
      </c>
    </row>
    <row r="45" spans="1:9" ht="15">
      <c r="A45" s="85">
        <v>44</v>
      </c>
      <c r="B45" s="86" t="s">
        <v>43</v>
      </c>
      <c r="C45" s="12">
        <v>9880</v>
      </c>
      <c r="D45" s="12">
        <v>9931</v>
      </c>
      <c r="E45" s="12">
        <v>9953</v>
      </c>
      <c r="F45" s="18">
        <f t="shared" si="4"/>
        <v>0.006143542737218956</v>
      </c>
      <c r="G45" s="18">
        <f t="shared" si="5"/>
        <v>0.007388663967611336</v>
      </c>
      <c r="H45" s="26">
        <f t="shared" si="6"/>
        <v>73</v>
      </c>
      <c r="I45" s="13">
        <f t="shared" si="7"/>
        <v>0.0013335038269733116</v>
      </c>
    </row>
    <row r="46" spans="1:9" ht="15">
      <c r="A46" s="85">
        <v>45</v>
      </c>
      <c r="B46" s="86" t="s">
        <v>44</v>
      </c>
      <c r="C46" s="12">
        <v>24402</v>
      </c>
      <c r="D46" s="12">
        <v>24868</v>
      </c>
      <c r="E46" s="12">
        <v>24651</v>
      </c>
      <c r="F46" s="18">
        <f t="shared" si="4"/>
        <v>0.015215962223971112</v>
      </c>
      <c r="G46" s="18">
        <f t="shared" si="5"/>
        <v>0.01020408163265306</v>
      </c>
      <c r="H46" s="26">
        <f t="shared" si="6"/>
        <v>249</v>
      </c>
      <c r="I46" s="13">
        <f t="shared" si="7"/>
        <v>0.00454852675227883</v>
      </c>
    </row>
    <row r="47" spans="1:9" ht="15">
      <c r="A47" s="85">
        <v>46</v>
      </c>
      <c r="B47" s="86" t="s">
        <v>45</v>
      </c>
      <c r="C47" s="12">
        <v>11946</v>
      </c>
      <c r="D47" s="12">
        <v>12701</v>
      </c>
      <c r="E47" s="12">
        <v>12692</v>
      </c>
      <c r="F47" s="18">
        <f t="shared" si="4"/>
        <v>0.00783420520654908</v>
      </c>
      <c r="G47" s="18">
        <f t="shared" si="5"/>
        <v>0.062447681232211616</v>
      </c>
      <c r="H47" s="26">
        <f t="shared" si="6"/>
        <v>746</v>
      </c>
      <c r="I47" s="13">
        <f t="shared" si="7"/>
        <v>0.013627313081124528</v>
      </c>
    </row>
    <row r="48" spans="1:9" ht="15">
      <c r="A48" s="85">
        <v>47</v>
      </c>
      <c r="B48" s="86" t="s">
        <v>46</v>
      </c>
      <c r="C48" s="12">
        <v>4139</v>
      </c>
      <c r="D48" s="12">
        <v>4617</v>
      </c>
      <c r="E48" s="12">
        <v>4597</v>
      </c>
      <c r="F48" s="18">
        <f t="shared" si="4"/>
        <v>0.00283752295418422</v>
      </c>
      <c r="G48" s="18">
        <f t="shared" si="5"/>
        <v>0.11065474752355642</v>
      </c>
      <c r="H48" s="26">
        <f t="shared" si="6"/>
        <v>458</v>
      </c>
      <c r="I48" s="13">
        <f t="shared" si="7"/>
        <v>0.008366366476079133</v>
      </c>
    </row>
    <row r="49" spans="1:9" ht="15">
      <c r="A49" s="85">
        <v>48</v>
      </c>
      <c r="B49" s="86" t="s">
        <v>47</v>
      </c>
      <c r="C49" s="12">
        <v>30046</v>
      </c>
      <c r="D49" s="12">
        <v>30471</v>
      </c>
      <c r="E49" s="12">
        <v>30800</v>
      </c>
      <c r="F49" s="18">
        <f t="shared" si="4"/>
        <v>0.01901146551857167</v>
      </c>
      <c r="G49" s="18">
        <f t="shared" si="5"/>
        <v>0.025094854556346934</v>
      </c>
      <c r="H49" s="26">
        <f t="shared" si="6"/>
        <v>754</v>
      </c>
      <c r="I49" s="13">
        <f t="shared" si="7"/>
        <v>0.013773450486820233</v>
      </c>
    </row>
    <row r="50" spans="1:9" ht="15">
      <c r="A50" s="85">
        <v>49</v>
      </c>
      <c r="B50" s="86" t="s">
        <v>48</v>
      </c>
      <c r="C50" s="12">
        <v>1696</v>
      </c>
      <c r="D50" s="12">
        <v>1749</v>
      </c>
      <c r="E50" s="12">
        <v>1813</v>
      </c>
      <c r="F50" s="18">
        <f t="shared" si="4"/>
        <v>0.0011190839930250143</v>
      </c>
      <c r="G50" s="18">
        <f t="shared" si="5"/>
        <v>0.06898584905660378</v>
      </c>
      <c r="H50" s="26">
        <f t="shared" si="6"/>
        <v>117</v>
      </c>
      <c r="I50" s="13">
        <f t="shared" si="7"/>
        <v>0.0021372595582996915</v>
      </c>
    </row>
    <row r="51" spans="1:9" ht="15">
      <c r="A51" s="85">
        <v>50</v>
      </c>
      <c r="B51" s="86" t="s">
        <v>49</v>
      </c>
      <c r="C51" s="12">
        <v>5295</v>
      </c>
      <c r="D51" s="12">
        <v>5280</v>
      </c>
      <c r="E51" s="12">
        <v>5363</v>
      </c>
      <c r="F51" s="18">
        <f t="shared" si="4"/>
        <v>0.003310340570652593</v>
      </c>
      <c r="G51" s="18">
        <f t="shared" si="5"/>
        <v>0.012842304060434372</v>
      </c>
      <c r="H51" s="26">
        <f t="shared" si="6"/>
        <v>68</v>
      </c>
      <c r="I51" s="13">
        <f t="shared" si="7"/>
        <v>0.0012421679484134957</v>
      </c>
    </row>
    <row r="52" spans="1:9" ht="15">
      <c r="A52" s="85">
        <v>51</v>
      </c>
      <c r="B52" s="86" t="s">
        <v>50</v>
      </c>
      <c r="C52" s="12">
        <v>4728</v>
      </c>
      <c r="D52" s="12">
        <v>4847</v>
      </c>
      <c r="E52" s="12">
        <v>4939</v>
      </c>
      <c r="F52" s="18">
        <f t="shared" si="4"/>
        <v>0.003048624292085243</v>
      </c>
      <c r="G52" s="18">
        <f t="shared" si="5"/>
        <v>0.04462774957698815</v>
      </c>
      <c r="H52" s="26">
        <f t="shared" si="6"/>
        <v>211</v>
      </c>
      <c r="I52" s="13">
        <f t="shared" si="7"/>
        <v>0.0038543740752242294</v>
      </c>
    </row>
    <row r="53" spans="1:9" ht="15">
      <c r="A53" s="85">
        <v>52</v>
      </c>
      <c r="B53" s="86" t="s">
        <v>51</v>
      </c>
      <c r="C53" s="12">
        <v>10504</v>
      </c>
      <c r="D53" s="12">
        <v>10823</v>
      </c>
      <c r="E53" s="12">
        <v>10735</v>
      </c>
      <c r="F53" s="18">
        <f t="shared" si="4"/>
        <v>0.0066262364396710025</v>
      </c>
      <c r="G53" s="18">
        <f t="shared" si="5"/>
        <v>0.021991622239146993</v>
      </c>
      <c r="H53" s="26">
        <f t="shared" si="6"/>
        <v>231</v>
      </c>
      <c r="I53" s="13">
        <f t="shared" si="7"/>
        <v>0.004219717589463493</v>
      </c>
    </row>
    <row r="54" spans="1:9" ht="15">
      <c r="A54" s="85">
        <v>53</v>
      </c>
      <c r="B54" s="86" t="s">
        <v>52</v>
      </c>
      <c r="C54" s="12">
        <v>5707</v>
      </c>
      <c r="D54" s="12">
        <v>5796</v>
      </c>
      <c r="E54" s="12">
        <v>5840</v>
      </c>
      <c r="F54" s="18">
        <f t="shared" si="4"/>
        <v>0.003604771384040862</v>
      </c>
      <c r="G54" s="18">
        <f t="shared" si="5"/>
        <v>0.0233047135097249</v>
      </c>
      <c r="H54" s="26">
        <f t="shared" si="6"/>
        <v>133</v>
      </c>
      <c r="I54" s="13">
        <f t="shared" si="7"/>
        <v>0.002429534369691102</v>
      </c>
    </row>
    <row r="55" spans="1:9" ht="15">
      <c r="A55" s="85">
        <v>54</v>
      </c>
      <c r="B55" s="86" t="s">
        <v>53</v>
      </c>
      <c r="C55" s="12">
        <v>18548</v>
      </c>
      <c r="D55" s="12">
        <v>19361</v>
      </c>
      <c r="E55" s="12">
        <v>19368</v>
      </c>
      <c r="F55" s="18">
        <f t="shared" si="4"/>
        <v>0.011955002083236887</v>
      </c>
      <c r="G55" s="18">
        <f t="shared" si="5"/>
        <v>0.044209618287686006</v>
      </c>
      <c r="H55" s="26">
        <f t="shared" si="6"/>
        <v>820</v>
      </c>
      <c r="I55" s="13">
        <f t="shared" si="7"/>
        <v>0.014979084083809803</v>
      </c>
    </row>
    <row r="56" spans="1:9" ht="15">
      <c r="A56" s="85">
        <v>55</v>
      </c>
      <c r="B56" s="86" t="s">
        <v>54</v>
      </c>
      <c r="C56" s="12">
        <v>21408</v>
      </c>
      <c r="D56" s="12">
        <v>21906</v>
      </c>
      <c r="E56" s="12">
        <v>21903</v>
      </c>
      <c r="F56" s="18">
        <f t="shared" si="4"/>
        <v>0.013519744456275172</v>
      </c>
      <c r="G56" s="18">
        <f t="shared" si="5"/>
        <v>0.02312219730941704</v>
      </c>
      <c r="H56" s="26">
        <f t="shared" si="6"/>
        <v>495</v>
      </c>
      <c r="I56" s="13">
        <f t="shared" si="7"/>
        <v>0.009042251977421771</v>
      </c>
    </row>
    <row r="57" spans="1:9" ht="15">
      <c r="A57" s="85">
        <v>56</v>
      </c>
      <c r="B57" s="86" t="s">
        <v>55</v>
      </c>
      <c r="C57" s="12">
        <v>1793</v>
      </c>
      <c r="D57" s="12">
        <v>1845</v>
      </c>
      <c r="E57" s="12">
        <v>1872</v>
      </c>
      <c r="F57" s="18">
        <f t="shared" si="4"/>
        <v>0.0011555020600898106</v>
      </c>
      <c r="G57" s="18">
        <f t="shared" si="5"/>
        <v>0.044060234244283326</v>
      </c>
      <c r="H57" s="26">
        <f t="shared" si="6"/>
        <v>79</v>
      </c>
      <c r="I57" s="13">
        <f t="shared" si="7"/>
        <v>0.0014431068812450908</v>
      </c>
    </row>
    <row r="58" spans="1:9" ht="15">
      <c r="A58" s="85">
        <v>57</v>
      </c>
      <c r="B58" s="86" t="s">
        <v>56</v>
      </c>
      <c r="C58" s="12">
        <v>3505</v>
      </c>
      <c r="D58" s="12">
        <v>3563</v>
      </c>
      <c r="E58" s="12">
        <v>3614</v>
      </c>
      <c r="F58" s="18">
        <f t="shared" si="4"/>
        <v>0.002230760921562273</v>
      </c>
      <c r="G58" s="18">
        <f t="shared" si="5"/>
        <v>0.03109843081312411</v>
      </c>
      <c r="H58" s="26">
        <f t="shared" si="6"/>
        <v>109</v>
      </c>
      <c r="I58" s="13">
        <f t="shared" si="7"/>
        <v>0.001991122152603986</v>
      </c>
    </row>
    <row r="59" spans="1:9" ht="15">
      <c r="A59" s="85">
        <v>58</v>
      </c>
      <c r="B59" s="86" t="s">
        <v>57</v>
      </c>
      <c r="C59" s="12">
        <v>7883</v>
      </c>
      <c r="D59" s="12">
        <v>7990</v>
      </c>
      <c r="E59" s="12">
        <v>8146</v>
      </c>
      <c r="F59" s="18">
        <f t="shared" si="4"/>
        <v>0.005028162276437819</v>
      </c>
      <c r="G59" s="18">
        <f t="shared" si="5"/>
        <v>0.03336293289356844</v>
      </c>
      <c r="H59" s="26">
        <f t="shared" si="6"/>
        <v>263</v>
      </c>
      <c r="I59" s="13">
        <f t="shared" si="7"/>
        <v>0.004804267212246314</v>
      </c>
    </row>
    <row r="60" spans="1:9" ht="15">
      <c r="A60" s="85">
        <v>59</v>
      </c>
      <c r="B60" s="86" t="s">
        <v>58</v>
      </c>
      <c r="C60" s="12">
        <v>19808</v>
      </c>
      <c r="D60" s="12">
        <v>20459</v>
      </c>
      <c r="E60" s="12">
        <v>20454</v>
      </c>
      <c r="F60" s="18">
        <f t="shared" si="4"/>
        <v>0.012625341419378733</v>
      </c>
      <c r="G60" s="18">
        <f t="shared" si="5"/>
        <v>0.03261308562197092</v>
      </c>
      <c r="H60" s="26">
        <f t="shared" si="6"/>
        <v>646</v>
      </c>
      <c r="I60" s="13">
        <f t="shared" si="7"/>
        <v>0.01180059550992821</v>
      </c>
    </row>
    <row r="61" spans="1:9" ht="15">
      <c r="A61" s="85">
        <v>60</v>
      </c>
      <c r="B61" s="86" t="s">
        <v>59</v>
      </c>
      <c r="C61" s="12">
        <v>6936</v>
      </c>
      <c r="D61" s="12">
        <v>7266</v>
      </c>
      <c r="E61" s="12">
        <v>7356</v>
      </c>
      <c r="F61" s="18">
        <f t="shared" si="4"/>
        <v>0.0045405305309939355</v>
      </c>
      <c r="G61" s="18">
        <f t="shared" si="5"/>
        <v>0.06055363321799308</v>
      </c>
      <c r="H61" s="26">
        <f t="shared" si="6"/>
        <v>420</v>
      </c>
      <c r="I61" s="13">
        <f t="shared" si="7"/>
        <v>0.007672213799024533</v>
      </c>
    </row>
    <row r="62" spans="1:9" ht="15">
      <c r="A62" s="85">
        <v>61</v>
      </c>
      <c r="B62" s="86" t="s">
        <v>60</v>
      </c>
      <c r="C62" s="12">
        <v>15256</v>
      </c>
      <c r="D62" s="12">
        <v>15663</v>
      </c>
      <c r="E62" s="12">
        <v>15561</v>
      </c>
      <c r="F62" s="18">
        <f t="shared" si="4"/>
        <v>0.009605110874496552</v>
      </c>
      <c r="G62" s="18">
        <f t="shared" si="5"/>
        <v>0.019992134242265338</v>
      </c>
      <c r="H62" s="26">
        <f t="shared" si="6"/>
        <v>305</v>
      </c>
      <c r="I62" s="13">
        <f t="shared" si="7"/>
        <v>0.005571488592148768</v>
      </c>
    </row>
    <row r="63" spans="1:9" ht="15">
      <c r="A63" s="85">
        <v>62</v>
      </c>
      <c r="B63" s="86" t="s">
        <v>61</v>
      </c>
      <c r="C63" s="12">
        <v>1027</v>
      </c>
      <c r="D63" s="12">
        <v>1048</v>
      </c>
      <c r="E63" s="12">
        <v>1100</v>
      </c>
      <c r="F63" s="18">
        <f t="shared" si="4"/>
        <v>0.0006789809113775597</v>
      </c>
      <c r="G63" s="18">
        <f t="shared" si="5"/>
        <v>0.07108081791626096</v>
      </c>
      <c r="H63" s="26">
        <f t="shared" si="6"/>
        <v>73</v>
      </c>
      <c r="I63" s="13">
        <f t="shared" si="7"/>
        <v>0.0013335038269733116</v>
      </c>
    </row>
    <row r="64" spans="1:9" ht="15">
      <c r="A64" s="85">
        <v>63</v>
      </c>
      <c r="B64" s="86" t="s">
        <v>62</v>
      </c>
      <c r="C64" s="12">
        <v>9548</v>
      </c>
      <c r="D64" s="12">
        <v>10504</v>
      </c>
      <c r="E64" s="12">
        <v>10458</v>
      </c>
      <c r="F64" s="18">
        <f t="shared" si="4"/>
        <v>0.006455256701078654</v>
      </c>
      <c r="G64" s="18">
        <f t="shared" si="5"/>
        <v>0.09530791788856305</v>
      </c>
      <c r="H64" s="26">
        <f t="shared" si="6"/>
        <v>910</v>
      </c>
      <c r="I64" s="13">
        <f t="shared" si="7"/>
        <v>0.016623129897886488</v>
      </c>
    </row>
    <row r="65" spans="1:9" ht="15">
      <c r="A65" s="85">
        <v>64</v>
      </c>
      <c r="B65" s="86" t="s">
        <v>63</v>
      </c>
      <c r="C65" s="12">
        <v>7535</v>
      </c>
      <c r="D65" s="12">
        <v>7739</v>
      </c>
      <c r="E65" s="12">
        <v>7791</v>
      </c>
      <c r="F65" s="18">
        <f t="shared" si="4"/>
        <v>0.004809036618675062</v>
      </c>
      <c r="G65" s="18">
        <f t="shared" si="5"/>
        <v>0.03397478433974784</v>
      </c>
      <c r="H65" s="26">
        <f t="shared" si="6"/>
        <v>256</v>
      </c>
      <c r="I65" s="13">
        <f t="shared" si="7"/>
        <v>0.004676396982262573</v>
      </c>
    </row>
    <row r="66" spans="1:9" ht="15">
      <c r="A66" s="85">
        <v>65</v>
      </c>
      <c r="B66" s="86" t="s">
        <v>64</v>
      </c>
      <c r="C66" s="12">
        <v>5749</v>
      </c>
      <c r="D66" s="12">
        <v>6115</v>
      </c>
      <c r="E66" s="12">
        <v>6157</v>
      </c>
      <c r="F66" s="18">
        <f aca="true" t="shared" si="8" ref="F66:F82">E66/$E$83</f>
        <v>0.0038004413375923953</v>
      </c>
      <c r="G66" s="18">
        <f aca="true" t="shared" si="9" ref="G66:G82">(E66-C66)/C66</f>
        <v>0.07096886415028701</v>
      </c>
      <c r="H66" s="26">
        <f aca="true" t="shared" si="10" ref="H66:H82">E66-C66</f>
        <v>408</v>
      </c>
      <c r="I66" s="13">
        <f aca="true" t="shared" si="11" ref="I66:I82">H66/$H$83</f>
        <v>0.007453007690480975</v>
      </c>
    </row>
    <row r="67" spans="1:9" ht="15">
      <c r="A67" s="85">
        <v>66</v>
      </c>
      <c r="B67" s="86" t="s">
        <v>65</v>
      </c>
      <c r="C67" s="12">
        <v>4931</v>
      </c>
      <c r="D67" s="12">
        <v>4983</v>
      </c>
      <c r="E67" s="12">
        <v>5020</v>
      </c>
      <c r="F67" s="18">
        <f t="shared" si="8"/>
        <v>0.0030986219773775905</v>
      </c>
      <c r="G67" s="18">
        <f t="shared" si="9"/>
        <v>0.01804907726627459</v>
      </c>
      <c r="H67" s="26">
        <f t="shared" si="10"/>
        <v>89</v>
      </c>
      <c r="I67" s="13">
        <f t="shared" si="11"/>
        <v>0.0016257786383647224</v>
      </c>
    </row>
    <row r="68" spans="1:9" ht="15">
      <c r="A68" s="85">
        <v>67</v>
      </c>
      <c r="B68" s="86" t="s">
        <v>66</v>
      </c>
      <c r="C68" s="12">
        <v>10321</v>
      </c>
      <c r="D68" s="12">
        <v>10317</v>
      </c>
      <c r="E68" s="12">
        <v>10324</v>
      </c>
      <c r="F68" s="18">
        <f t="shared" si="8"/>
        <v>0.006372544480965387</v>
      </c>
      <c r="G68" s="18">
        <f t="shared" si="9"/>
        <v>0.0002906695087685302</v>
      </c>
      <c r="H68" s="26">
        <f t="shared" si="10"/>
        <v>3</v>
      </c>
      <c r="I68" s="13">
        <f t="shared" si="11"/>
        <v>5.480152713588952E-05</v>
      </c>
    </row>
    <row r="69" spans="1:9" ht="15">
      <c r="A69" s="85">
        <v>68</v>
      </c>
      <c r="B69" s="86" t="s">
        <v>67</v>
      </c>
      <c r="C69" s="12">
        <v>5407</v>
      </c>
      <c r="D69" s="12">
        <v>5458</v>
      </c>
      <c r="E69" s="12">
        <v>5533</v>
      </c>
      <c r="F69" s="18">
        <f t="shared" si="8"/>
        <v>0.003415273984229125</v>
      </c>
      <c r="G69" s="18">
        <f t="shared" si="9"/>
        <v>0.023303125577954505</v>
      </c>
      <c r="H69" s="26">
        <f t="shared" si="10"/>
        <v>126</v>
      </c>
      <c r="I69" s="13">
        <f t="shared" si="11"/>
        <v>0.00230166413970736</v>
      </c>
    </row>
    <row r="70" spans="1:9" ht="15">
      <c r="A70" s="85">
        <v>69</v>
      </c>
      <c r="B70" s="86" t="s">
        <v>68</v>
      </c>
      <c r="C70" s="12">
        <v>997</v>
      </c>
      <c r="D70" s="12">
        <v>983</v>
      </c>
      <c r="E70" s="12">
        <v>1039</v>
      </c>
      <c r="F70" s="18">
        <f t="shared" si="8"/>
        <v>0.0006413283335648041</v>
      </c>
      <c r="G70" s="18">
        <f t="shared" si="9"/>
        <v>0.04212637913741224</v>
      </c>
      <c r="H70" s="26">
        <f t="shared" si="10"/>
        <v>42</v>
      </c>
      <c r="I70" s="13">
        <f t="shared" si="11"/>
        <v>0.0007672213799024533</v>
      </c>
    </row>
    <row r="71" spans="1:9" ht="15">
      <c r="A71" s="85">
        <v>70</v>
      </c>
      <c r="B71" s="86" t="s">
        <v>69</v>
      </c>
      <c r="C71" s="12">
        <v>3526</v>
      </c>
      <c r="D71" s="12">
        <v>3654</v>
      </c>
      <c r="E71" s="12">
        <v>3692</v>
      </c>
      <c r="F71" s="18">
        <f t="shared" si="8"/>
        <v>0.002278906840732682</v>
      </c>
      <c r="G71" s="18">
        <f t="shared" si="9"/>
        <v>0.047078842881452074</v>
      </c>
      <c r="H71" s="26">
        <f t="shared" si="10"/>
        <v>166</v>
      </c>
      <c r="I71" s="13">
        <f t="shared" si="11"/>
        <v>0.0030323511681858866</v>
      </c>
    </row>
    <row r="72" spans="1:9" ht="15">
      <c r="A72" s="85">
        <v>71</v>
      </c>
      <c r="B72" s="86" t="s">
        <v>70</v>
      </c>
      <c r="C72" s="12">
        <v>4063</v>
      </c>
      <c r="D72" s="12">
        <v>4163</v>
      </c>
      <c r="E72" s="12">
        <v>4209</v>
      </c>
      <c r="F72" s="18">
        <f t="shared" si="8"/>
        <v>0.0025980278690801353</v>
      </c>
      <c r="G72" s="18">
        <f t="shared" si="9"/>
        <v>0.03593403888752154</v>
      </c>
      <c r="H72" s="26">
        <f t="shared" si="10"/>
        <v>146</v>
      </c>
      <c r="I72" s="13">
        <f t="shared" si="11"/>
        <v>0.0026670076539466233</v>
      </c>
    </row>
    <row r="73" spans="1:9" ht="15">
      <c r="A73" s="85">
        <v>72</v>
      </c>
      <c r="B73" s="86" t="s">
        <v>71</v>
      </c>
      <c r="C73" s="12">
        <v>3079</v>
      </c>
      <c r="D73" s="12">
        <v>3282</v>
      </c>
      <c r="E73" s="12">
        <v>3352</v>
      </c>
      <c r="F73" s="18">
        <f t="shared" si="8"/>
        <v>0.002069040013579618</v>
      </c>
      <c r="G73" s="18">
        <f t="shared" si="9"/>
        <v>0.08866515102305944</v>
      </c>
      <c r="H73" s="26">
        <f t="shared" si="10"/>
        <v>273</v>
      </c>
      <c r="I73" s="13">
        <f t="shared" si="11"/>
        <v>0.004986938969365947</v>
      </c>
    </row>
    <row r="74" spans="1:9" ht="15">
      <c r="A74" s="85">
        <v>73</v>
      </c>
      <c r="B74" s="86" t="s">
        <v>72</v>
      </c>
      <c r="C74" s="12">
        <v>1652</v>
      </c>
      <c r="D74" s="12">
        <v>1842</v>
      </c>
      <c r="E74" s="12">
        <v>1872</v>
      </c>
      <c r="F74" s="18">
        <f t="shared" si="8"/>
        <v>0.0011555020600898106</v>
      </c>
      <c r="G74" s="18">
        <f t="shared" si="9"/>
        <v>0.13317191283292978</v>
      </c>
      <c r="H74" s="26">
        <f t="shared" si="10"/>
        <v>220</v>
      </c>
      <c r="I74" s="13">
        <f t="shared" si="11"/>
        <v>0.004018778656631898</v>
      </c>
    </row>
    <row r="75" spans="1:9" ht="15">
      <c r="A75" s="85">
        <v>74</v>
      </c>
      <c r="B75" s="86" t="s">
        <v>73</v>
      </c>
      <c r="C75" s="12">
        <v>3502</v>
      </c>
      <c r="D75" s="12">
        <v>3659</v>
      </c>
      <c r="E75" s="12">
        <v>3702</v>
      </c>
      <c r="F75" s="18">
        <f t="shared" si="8"/>
        <v>0.0022850793944724783</v>
      </c>
      <c r="G75" s="18">
        <f t="shared" si="9"/>
        <v>0.05711022272986865</v>
      </c>
      <c r="H75" s="26">
        <f t="shared" si="10"/>
        <v>200</v>
      </c>
      <c r="I75" s="13">
        <f t="shared" si="11"/>
        <v>0.0036534351423926346</v>
      </c>
    </row>
    <row r="76" spans="1:9" ht="15">
      <c r="A76" s="85">
        <v>75</v>
      </c>
      <c r="B76" s="86" t="s">
        <v>74</v>
      </c>
      <c r="C76" s="12">
        <v>1005</v>
      </c>
      <c r="D76" s="12">
        <v>994</v>
      </c>
      <c r="E76" s="12">
        <v>1015</v>
      </c>
      <c r="F76" s="18">
        <f t="shared" si="8"/>
        <v>0.0006265142045892937</v>
      </c>
      <c r="G76" s="18">
        <f t="shared" si="9"/>
        <v>0.009950248756218905</v>
      </c>
      <c r="H76" s="26">
        <f t="shared" si="10"/>
        <v>10</v>
      </c>
      <c r="I76" s="13">
        <f t="shared" si="11"/>
        <v>0.00018267175711963175</v>
      </c>
    </row>
    <row r="77" spans="1:9" ht="15">
      <c r="A77" s="85">
        <v>76</v>
      </c>
      <c r="B77" s="86" t="s">
        <v>75</v>
      </c>
      <c r="C77" s="12">
        <v>1461</v>
      </c>
      <c r="D77" s="12">
        <v>1484</v>
      </c>
      <c r="E77" s="12">
        <v>1539</v>
      </c>
      <c r="F77" s="18">
        <f t="shared" si="8"/>
        <v>0.000949956020554604</v>
      </c>
      <c r="G77" s="18">
        <f t="shared" si="9"/>
        <v>0.053388090349075976</v>
      </c>
      <c r="H77" s="26">
        <f t="shared" si="10"/>
        <v>78</v>
      </c>
      <c r="I77" s="13">
        <f t="shared" si="11"/>
        <v>0.0014248397055331276</v>
      </c>
    </row>
    <row r="78" spans="1:9" ht="15">
      <c r="A78" s="85">
        <v>77</v>
      </c>
      <c r="B78" s="86" t="s">
        <v>76</v>
      </c>
      <c r="C78" s="12">
        <v>5562</v>
      </c>
      <c r="D78" s="12">
        <v>5710</v>
      </c>
      <c r="E78" s="12">
        <v>5776</v>
      </c>
      <c r="F78" s="18">
        <f t="shared" si="8"/>
        <v>0.003565267040106168</v>
      </c>
      <c r="G78" s="18">
        <f t="shared" si="9"/>
        <v>0.038475368572455954</v>
      </c>
      <c r="H78" s="26">
        <f t="shared" si="10"/>
        <v>214</v>
      </c>
      <c r="I78" s="13">
        <f t="shared" si="11"/>
        <v>0.003909175602360119</v>
      </c>
    </row>
    <row r="79" spans="1:9" ht="15">
      <c r="A79" s="85">
        <v>78</v>
      </c>
      <c r="B79" s="86" t="s">
        <v>77</v>
      </c>
      <c r="C79" s="12">
        <v>4675</v>
      </c>
      <c r="D79" s="12">
        <v>4780</v>
      </c>
      <c r="E79" s="12">
        <v>4829</v>
      </c>
      <c r="F79" s="18">
        <f t="shared" si="8"/>
        <v>0.002980726200947487</v>
      </c>
      <c r="G79" s="18">
        <f t="shared" si="9"/>
        <v>0.03294117647058824</v>
      </c>
      <c r="H79" s="26">
        <f t="shared" si="10"/>
        <v>154</v>
      </c>
      <c r="I79" s="13">
        <f t="shared" si="11"/>
        <v>0.002813145059642329</v>
      </c>
    </row>
    <row r="80" spans="1:9" ht="15">
      <c r="A80" s="85">
        <v>79</v>
      </c>
      <c r="B80" s="86" t="s">
        <v>78</v>
      </c>
      <c r="C80" s="12">
        <v>1268</v>
      </c>
      <c r="D80" s="12">
        <v>1400</v>
      </c>
      <c r="E80" s="12">
        <v>1402</v>
      </c>
      <c r="F80" s="18">
        <f t="shared" si="8"/>
        <v>0.0008653920343193988</v>
      </c>
      <c r="G80" s="18">
        <f t="shared" si="9"/>
        <v>0.1056782334384858</v>
      </c>
      <c r="H80" s="26">
        <f t="shared" si="10"/>
        <v>134</v>
      </c>
      <c r="I80" s="13">
        <f t="shared" si="11"/>
        <v>0.002447801545403065</v>
      </c>
    </row>
    <row r="81" spans="1:9" ht="15">
      <c r="A81" s="85">
        <v>80</v>
      </c>
      <c r="B81" s="86" t="s">
        <v>79</v>
      </c>
      <c r="C81" s="12">
        <v>5523</v>
      </c>
      <c r="D81" s="12">
        <v>5754</v>
      </c>
      <c r="E81" s="12">
        <v>5789</v>
      </c>
      <c r="F81" s="18">
        <f t="shared" si="8"/>
        <v>0.003573291359967903</v>
      </c>
      <c r="G81" s="18">
        <f t="shared" si="9"/>
        <v>0.048162230671736375</v>
      </c>
      <c r="H81" s="26">
        <f t="shared" si="10"/>
        <v>266</v>
      </c>
      <c r="I81" s="13">
        <f t="shared" si="11"/>
        <v>0.004859068739382204</v>
      </c>
    </row>
    <row r="82" spans="1:9" ht="15.75" thickBot="1">
      <c r="A82" s="87">
        <v>81</v>
      </c>
      <c r="B82" s="88" t="s">
        <v>80</v>
      </c>
      <c r="C82" s="23">
        <v>6123</v>
      </c>
      <c r="D82" s="23">
        <v>6392</v>
      </c>
      <c r="E82" s="23">
        <v>6480</v>
      </c>
      <c r="F82" s="22">
        <f t="shared" si="8"/>
        <v>0.003999814823387806</v>
      </c>
      <c r="G82" s="22">
        <f t="shared" si="9"/>
        <v>0.0583047525722685</v>
      </c>
      <c r="H82" s="42">
        <f t="shared" si="10"/>
        <v>357</v>
      </c>
      <c r="I82" s="24">
        <f t="shared" si="11"/>
        <v>0.006521381729170853</v>
      </c>
    </row>
    <row r="83" spans="1:9" s="31" customFormat="1" ht="15.75" thickBot="1">
      <c r="A83" s="89" t="s">
        <v>269</v>
      </c>
      <c r="B83" s="90"/>
      <c r="C83" s="43">
        <v>1565332</v>
      </c>
      <c r="D83" s="43">
        <v>1611629</v>
      </c>
      <c r="E83" s="43">
        <v>1620075</v>
      </c>
      <c r="F83" s="20">
        <f>E83/$E$83</f>
        <v>1</v>
      </c>
      <c r="G83" s="20">
        <f>(E83-C83)/C83</f>
        <v>0.034972133707098556</v>
      </c>
      <c r="H83" s="43">
        <f>E83-C83</f>
        <v>54743</v>
      </c>
      <c r="I83" s="14">
        <f>H83/$H$83</f>
        <v>1</v>
      </c>
    </row>
    <row r="84" spans="5:9" ht="15">
      <c r="E84" s="28"/>
      <c r="F84" s="36"/>
      <c r="I84" s="38"/>
    </row>
    <row r="85" spans="5:9" ht="15">
      <c r="E85" s="28"/>
      <c r="I85" s="38"/>
    </row>
    <row r="86" spans="5:9" ht="15">
      <c r="E86" s="28"/>
      <c r="I86" s="38"/>
    </row>
    <row r="87" spans="5:9" ht="15">
      <c r="E87" s="28"/>
      <c r="I87" s="38"/>
    </row>
    <row r="88" spans="5:9" ht="15">
      <c r="E88" s="28"/>
      <c r="I88" s="38"/>
    </row>
    <row r="89" spans="5:9" ht="15">
      <c r="E89" s="28"/>
      <c r="I89" s="38"/>
    </row>
    <row r="90" ht="15">
      <c r="E90" s="28"/>
    </row>
    <row r="91" ht="15">
      <c r="E91" s="28"/>
    </row>
    <row r="92" ht="15">
      <c r="E92" s="28"/>
    </row>
    <row r="93" ht="15">
      <c r="E93" s="28"/>
    </row>
    <row r="94" ht="15">
      <c r="E94" s="28"/>
    </row>
    <row r="95" ht="15">
      <c r="E95" s="28"/>
    </row>
    <row r="96" ht="15">
      <c r="E96" s="28"/>
    </row>
    <row r="97" ht="15">
      <c r="E97" s="28"/>
    </row>
    <row r="98" ht="15">
      <c r="E98" s="28"/>
    </row>
    <row r="99" ht="15">
      <c r="E99" s="28"/>
    </row>
    <row r="100" ht="15">
      <c r="E100" s="28"/>
    </row>
    <row r="101" spans="5:6" ht="15">
      <c r="E101" s="28"/>
      <c r="F101" s="35"/>
    </row>
    <row r="102" ht="15">
      <c r="E102" s="28"/>
    </row>
    <row r="103" ht="15">
      <c r="E103" s="28"/>
    </row>
    <row r="104" ht="15">
      <c r="E104" s="28"/>
    </row>
    <row r="105" ht="15">
      <c r="E105" s="28"/>
    </row>
    <row r="106" ht="15">
      <c r="E106" s="28"/>
    </row>
    <row r="107" ht="15">
      <c r="E107" s="28"/>
    </row>
    <row r="108" ht="15">
      <c r="E108" s="28"/>
    </row>
    <row r="109" ht="15">
      <c r="E109" s="28"/>
    </row>
    <row r="110" ht="15">
      <c r="E110" s="28"/>
    </row>
    <row r="111" ht="15">
      <c r="E111" s="28"/>
    </row>
    <row r="112" ht="15">
      <c r="E112" s="28"/>
    </row>
    <row r="113" ht="15">
      <c r="E113" s="28"/>
    </row>
    <row r="114" ht="15">
      <c r="E114" s="28"/>
    </row>
    <row r="115" ht="15">
      <c r="E115" s="28"/>
    </row>
    <row r="116" ht="15">
      <c r="E116" s="28"/>
    </row>
    <row r="117" ht="15">
      <c r="E117" s="28"/>
    </row>
    <row r="118" ht="15">
      <c r="E118" s="28"/>
    </row>
    <row r="119" ht="15">
      <c r="E119" s="28"/>
    </row>
    <row r="120" ht="15">
      <c r="E120" s="28"/>
    </row>
    <row r="121" ht="15">
      <c r="E121" s="28"/>
    </row>
    <row r="122" ht="15">
      <c r="E122" s="28"/>
    </row>
    <row r="123" ht="15">
      <c r="E123" s="28"/>
    </row>
    <row r="124" ht="15">
      <c r="E124" s="28"/>
    </row>
    <row r="125" ht="15">
      <c r="E125" s="28"/>
    </row>
    <row r="126" ht="15">
      <c r="E126" s="28"/>
    </row>
    <row r="127" ht="15">
      <c r="E127" s="28"/>
    </row>
    <row r="128" ht="15">
      <c r="E128" s="28"/>
    </row>
    <row r="129" ht="15">
      <c r="E129" s="28"/>
    </row>
    <row r="130" ht="15">
      <c r="E130" s="28"/>
    </row>
    <row r="131" ht="15">
      <c r="E131" s="28"/>
    </row>
    <row r="132" ht="15">
      <c r="E132" s="28"/>
    </row>
    <row r="133" ht="15">
      <c r="E133" s="28"/>
    </row>
    <row r="134" ht="15">
      <c r="E134" s="28"/>
    </row>
    <row r="135" ht="15">
      <c r="E135" s="28"/>
    </row>
    <row r="136" ht="15">
      <c r="E136" s="28"/>
    </row>
    <row r="137" ht="15">
      <c r="E137" s="28"/>
    </row>
    <row r="138" ht="15">
      <c r="E138" s="28"/>
    </row>
    <row r="139" ht="15">
      <c r="E139" s="28"/>
    </row>
    <row r="140" ht="15">
      <c r="E140" s="28"/>
    </row>
    <row r="141" ht="15">
      <c r="E141" s="28"/>
    </row>
    <row r="142" ht="15">
      <c r="E142" s="28"/>
    </row>
    <row r="143" ht="15">
      <c r="E143" s="44"/>
    </row>
  </sheetData>
  <sheetProtection/>
  <mergeCells count="1">
    <mergeCell ref="A83:B8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I92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F1" sqref="F1:I1"/>
    </sheetView>
  </sheetViews>
  <sheetFormatPr defaultColWidth="9.140625" defaultRowHeight="15"/>
  <cols>
    <col min="1" max="1" width="17.28125" style="27" bestFit="1" customWidth="1"/>
    <col min="2" max="2" width="70.421875" style="27" customWidth="1"/>
    <col min="3" max="3" width="12.00390625" style="27" bestFit="1" customWidth="1"/>
    <col min="4" max="4" width="12.00390625" style="27" customWidth="1"/>
    <col min="5" max="5" width="12.00390625" style="27" bestFit="1" customWidth="1"/>
    <col min="6" max="6" width="33.140625" style="27" customWidth="1"/>
    <col min="7" max="7" width="28.421875" style="27" customWidth="1"/>
    <col min="8" max="8" width="26.7109375" style="27" customWidth="1"/>
    <col min="9" max="9" width="20.28125" style="27" customWidth="1"/>
    <col min="10" max="16384" width="9.140625" style="27" customWidth="1"/>
  </cols>
  <sheetData>
    <row r="1" spans="1:9" ht="60.75" thickBot="1">
      <c r="A1" s="71" t="s">
        <v>171</v>
      </c>
      <c r="B1" s="72" t="s">
        <v>172</v>
      </c>
      <c r="C1" s="7">
        <v>41365</v>
      </c>
      <c r="D1" s="7">
        <v>41699</v>
      </c>
      <c r="E1" s="7">
        <v>41730</v>
      </c>
      <c r="F1" s="91" t="s">
        <v>287</v>
      </c>
      <c r="G1" s="91" t="s">
        <v>288</v>
      </c>
      <c r="H1" s="92" t="s">
        <v>289</v>
      </c>
      <c r="I1" s="92" t="s">
        <v>276</v>
      </c>
    </row>
    <row r="2" spans="1:9" ht="15">
      <c r="A2" s="73" t="s">
        <v>173</v>
      </c>
      <c r="B2" s="74" t="s">
        <v>174</v>
      </c>
      <c r="C2" s="10">
        <v>22428</v>
      </c>
      <c r="D2" s="10">
        <v>25205</v>
      </c>
      <c r="E2" s="10">
        <v>25896</v>
      </c>
      <c r="F2" s="18">
        <f aca="true" t="shared" si="0" ref="F2:F33">E2/$E$90</f>
        <v>0.007791096560135796</v>
      </c>
      <c r="G2" s="18">
        <f aca="true" t="shared" si="1" ref="G2:G33">(E2-C2)/C2</f>
        <v>0.15462814339218833</v>
      </c>
      <c r="H2" s="12">
        <f aca="true" t="shared" si="2" ref="H2:H33">E2-C2</f>
        <v>3468</v>
      </c>
      <c r="I2" s="13">
        <f aca="true" t="shared" si="3" ref="I2:I33">H2/$H$90</f>
        <v>0.014572469462104436</v>
      </c>
    </row>
    <row r="3" spans="1:9" ht="15">
      <c r="A3" s="75" t="s">
        <v>175</v>
      </c>
      <c r="B3" s="76" t="s">
        <v>176</v>
      </c>
      <c r="C3" s="10">
        <v>3185</v>
      </c>
      <c r="D3" s="10">
        <v>3147</v>
      </c>
      <c r="E3" s="10">
        <v>3362</v>
      </c>
      <c r="F3" s="18">
        <f t="shared" si="0"/>
        <v>0.0010114946955196381</v>
      </c>
      <c r="G3" s="18">
        <f t="shared" si="1"/>
        <v>0.05557299843014129</v>
      </c>
      <c r="H3" s="12">
        <f t="shared" si="2"/>
        <v>177</v>
      </c>
      <c r="I3" s="13">
        <f t="shared" si="3"/>
        <v>0.000743750604034742</v>
      </c>
    </row>
    <row r="4" spans="1:9" ht="15">
      <c r="A4" s="75" t="s">
        <v>177</v>
      </c>
      <c r="B4" s="76" t="s">
        <v>178</v>
      </c>
      <c r="C4" s="10">
        <v>1575</v>
      </c>
      <c r="D4" s="10">
        <v>1360</v>
      </c>
      <c r="E4" s="10">
        <v>1385</v>
      </c>
      <c r="F4" s="18">
        <f t="shared" si="0"/>
        <v>0.00041669249056951185</v>
      </c>
      <c r="G4" s="18">
        <f t="shared" si="1"/>
        <v>-0.12063492063492064</v>
      </c>
      <c r="H4" s="12">
        <f t="shared" si="2"/>
        <v>-190</v>
      </c>
      <c r="I4" s="13">
        <f t="shared" si="3"/>
        <v>-0.0007983763546135648</v>
      </c>
    </row>
    <row r="5" spans="1:9" ht="15">
      <c r="A5" s="75" t="s">
        <v>179</v>
      </c>
      <c r="B5" s="76" t="s">
        <v>180</v>
      </c>
      <c r="C5" s="10">
        <v>428</v>
      </c>
      <c r="D5" s="10">
        <v>451</v>
      </c>
      <c r="E5" s="10">
        <v>442</v>
      </c>
      <c r="F5" s="18">
        <f t="shared" si="0"/>
        <v>0.00013298056377741821</v>
      </c>
      <c r="G5" s="18">
        <f t="shared" si="1"/>
        <v>0.03271028037383177</v>
      </c>
      <c r="H5" s="12">
        <f t="shared" si="2"/>
        <v>14</v>
      </c>
      <c r="I5" s="13">
        <f t="shared" si="3"/>
        <v>5.8827731392578464E-05</v>
      </c>
    </row>
    <row r="6" spans="1:9" ht="15">
      <c r="A6" s="75" t="s">
        <v>181</v>
      </c>
      <c r="B6" s="76" t="s">
        <v>182</v>
      </c>
      <c r="C6" s="10">
        <v>86</v>
      </c>
      <c r="D6" s="10">
        <v>86</v>
      </c>
      <c r="E6" s="10">
        <v>91</v>
      </c>
      <c r="F6" s="18">
        <f t="shared" si="0"/>
        <v>2.7378351365939044E-05</v>
      </c>
      <c r="G6" s="18">
        <f t="shared" si="1"/>
        <v>0.05813953488372093</v>
      </c>
      <c r="H6" s="12">
        <f t="shared" si="2"/>
        <v>5</v>
      </c>
      <c r="I6" s="13">
        <f t="shared" si="3"/>
        <v>2.1009904068778023E-05</v>
      </c>
    </row>
    <row r="7" spans="1:9" ht="15">
      <c r="A7" s="75" t="s">
        <v>183</v>
      </c>
      <c r="B7" s="76" t="s">
        <v>184</v>
      </c>
      <c r="C7" s="10">
        <v>786</v>
      </c>
      <c r="D7" s="10">
        <v>845</v>
      </c>
      <c r="E7" s="10">
        <v>847</v>
      </c>
      <c r="F7" s="18">
        <f t="shared" si="0"/>
        <v>0.000254829270406048</v>
      </c>
      <c r="G7" s="18">
        <f t="shared" si="1"/>
        <v>0.07760814249363868</v>
      </c>
      <c r="H7" s="12">
        <f t="shared" si="2"/>
        <v>61</v>
      </c>
      <c r="I7" s="13">
        <f t="shared" si="3"/>
        <v>0.0002563208296390919</v>
      </c>
    </row>
    <row r="8" spans="1:9" ht="15">
      <c r="A8" s="75" t="s">
        <v>185</v>
      </c>
      <c r="B8" s="76" t="s">
        <v>186</v>
      </c>
      <c r="C8" s="10">
        <v>2520</v>
      </c>
      <c r="D8" s="10">
        <v>2654</v>
      </c>
      <c r="E8" s="10">
        <v>2704</v>
      </c>
      <c r="F8" s="18">
        <f t="shared" si="0"/>
        <v>0.0008135281548736173</v>
      </c>
      <c r="G8" s="18">
        <f t="shared" si="1"/>
        <v>0.07301587301587302</v>
      </c>
      <c r="H8" s="12">
        <f t="shared" si="2"/>
        <v>184</v>
      </c>
      <c r="I8" s="13">
        <f t="shared" si="3"/>
        <v>0.0007731644697310312</v>
      </c>
    </row>
    <row r="9" spans="1:9" ht="15">
      <c r="A9" s="75" t="s">
        <v>187</v>
      </c>
      <c r="B9" s="76" t="s">
        <v>188</v>
      </c>
      <c r="C9" s="10">
        <v>272</v>
      </c>
      <c r="D9" s="10">
        <v>443</v>
      </c>
      <c r="E9" s="10">
        <v>443</v>
      </c>
      <c r="F9" s="18">
        <f t="shared" si="0"/>
        <v>0.00013328142478143953</v>
      </c>
      <c r="G9" s="18">
        <f t="shared" si="1"/>
        <v>0.6286764705882353</v>
      </c>
      <c r="H9" s="12">
        <f t="shared" si="2"/>
        <v>171</v>
      </c>
      <c r="I9" s="13">
        <f t="shared" si="3"/>
        <v>0.0007185387191522084</v>
      </c>
    </row>
    <row r="10" spans="1:9" ht="15">
      <c r="A10" s="75">
        <v>10</v>
      </c>
      <c r="B10" s="76" t="s">
        <v>189</v>
      </c>
      <c r="C10" s="10">
        <v>102596</v>
      </c>
      <c r="D10" s="10">
        <v>110590</v>
      </c>
      <c r="E10" s="10">
        <v>111785</v>
      </c>
      <c r="F10" s="18">
        <f t="shared" si="0"/>
        <v>0.033631747334521934</v>
      </c>
      <c r="G10" s="18">
        <f t="shared" si="1"/>
        <v>0.08956489531755624</v>
      </c>
      <c r="H10" s="12">
        <f t="shared" si="2"/>
        <v>9189</v>
      </c>
      <c r="I10" s="13">
        <f t="shared" si="3"/>
        <v>0.03861200169760025</v>
      </c>
    </row>
    <row r="11" spans="1:9" ht="15">
      <c r="A11" s="75">
        <v>11</v>
      </c>
      <c r="B11" s="76" t="s">
        <v>190</v>
      </c>
      <c r="C11" s="10">
        <v>1956</v>
      </c>
      <c r="D11" s="10">
        <v>2173</v>
      </c>
      <c r="E11" s="10">
        <v>2168</v>
      </c>
      <c r="F11" s="18">
        <f t="shared" si="0"/>
        <v>0.0006522666567181962</v>
      </c>
      <c r="G11" s="18">
        <f t="shared" si="1"/>
        <v>0.1083844580777096</v>
      </c>
      <c r="H11" s="12">
        <f t="shared" si="2"/>
        <v>212</v>
      </c>
      <c r="I11" s="13">
        <f t="shared" si="3"/>
        <v>0.0008908199325161881</v>
      </c>
    </row>
    <row r="12" spans="1:9" ht="15">
      <c r="A12" s="75">
        <v>12</v>
      </c>
      <c r="B12" s="76" t="s">
        <v>191</v>
      </c>
      <c r="C12" s="10">
        <v>1570</v>
      </c>
      <c r="D12" s="10">
        <v>1253</v>
      </c>
      <c r="E12" s="10">
        <v>1228</v>
      </c>
      <c r="F12" s="18">
        <f t="shared" si="0"/>
        <v>0.00036945731293816644</v>
      </c>
      <c r="G12" s="18">
        <f t="shared" si="1"/>
        <v>-0.2178343949044586</v>
      </c>
      <c r="H12" s="12">
        <f t="shared" si="2"/>
        <v>-342</v>
      </c>
      <c r="I12" s="13">
        <f t="shared" si="3"/>
        <v>-0.0014370774383044168</v>
      </c>
    </row>
    <row r="13" spans="1:9" ht="15">
      <c r="A13" s="75">
        <v>13</v>
      </c>
      <c r="B13" s="76" t="s">
        <v>192</v>
      </c>
      <c r="C13" s="10">
        <v>127723</v>
      </c>
      <c r="D13" s="10">
        <v>127573</v>
      </c>
      <c r="E13" s="10">
        <v>127575</v>
      </c>
      <c r="F13" s="18">
        <f t="shared" si="0"/>
        <v>0.03838234258801839</v>
      </c>
      <c r="G13" s="18">
        <f t="shared" si="1"/>
        <v>-0.0011587576239205156</v>
      </c>
      <c r="H13" s="12">
        <f t="shared" si="2"/>
        <v>-148</v>
      </c>
      <c r="I13" s="13">
        <f t="shared" si="3"/>
        <v>-0.0006218931604358294</v>
      </c>
    </row>
    <row r="14" spans="1:9" ht="15">
      <c r="A14" s="75">
        <v>14</v>
      </c>
      <c r="B14" s="76" t="s">
        <v>193</v>
      </c>
      <c r="C14" s="10">
        <v>223456</v>
      </c>
      <c r="D14" s="10">
        <v>238086</v>
      </c>
      <c r="E14" s="10">
        <v>239846</v>
      </c>
      <c r="F14" s="18">
        <f t="shared" si="0"/>
        <v>0.07216030837049468</v>
      </c>
      <c r="G14" s="18">
        <f t="shared" si="1"/>
        <v>0.07334777316339681</v>
      </c>
      <c r="H14" s="12">
        <f t="shared" si="2"/>
        <v>16390</v>
      </c>
      <c r="I14" s="13">
        <f t="shared" si="3"/>
        <v>0.06887046553745435</v>
      </c>
    </row>
    <row r="15" spans="1:9" ht="15">
      <c r="A15" s="75">
        <v>15</v>
      </c>
      <c r="B15" s="76" t="s">
        <v>194</v>
      </c>
      <c r="C15" s="10">
        <v>12340</v>
      </c>
      <c r="D15" s="10">
        <v>12779</v>
      </c>
      <c r="E15" s="10">
        <v>13029</v>
      </c>
      <c r="F15" s="18">
        <f t="shared" si="0"/>
        <v>0.003919918021393624</v>
      </c>
      <c r="G15" s="18">
        <f t="shared" si="1"/>
        <v>0.05583468395461912</v>
      </c>
      <c r="H15" s="12">
        <f t="shared" si="2"/>
        <v>689</v>
      </c>
      <c r="I15" s="13">
        <f t="shared" si="3"/>
        <v>0.0028951647806776115</v>
      </c>
    </row>
    <row r="16" spans="1:9" ht="15">
      <c r="A16" s="75">
        <v>16</v>
      </c>
      <c r="B16" s="76" t="s">
        <v>195</v>
      </c>
      <c r="C16" s="10">
        <v>6850</v>
      </c>
      <c r="D16" s="10">
        <v>9414</v>
      </c>
      <c r="E16" s="10">
        <v>9406</v>
      </c>
      <c r="F16" s="18">
        <f t="shared" si="0"/>
        <v>0.002829898603824425</v>
      </c>
      <c r="G16" s="18">
        <f t="shared" si="1"/>
        <v>0.37313868613138684</v>
      </c>
      <c r="H16" s="12">
        <f t="shared" si="2"/>
        <v>2556</v>
      </c>
      <c r="I16" s="13">
        <f t="shared" si="3"/>
        <v>0.010740262959959324</v>
      </c>
    </row>
    <row r="17" spans="1:9" ht="15">
      <c r="A17" s="75">
        <v>17</v>
      </c>
      <c r="B17" s="76" t="s">
        <v>196</v>
      </c>
      <c r="C17" s="10">
        <v>8155</v>
      </c>
      <c r="D17" s="10">
        <v>8835</v>
      </c>
      <c r="E17" s="10">
        <v>8968</v>
      </c>
      <c r="F17" s="18">
        <f t="shared" si="0"/>
        <v>0.0026981214840630916</v>
      </c>
      <c r="G17" s="18">
        <f t="shared" si="1"/>
        <v>0.0996934396076027</v>
      </c>
      <c r="H17" s="12">
        <f t="shared" si="2"/>
        <v>813</v>
      </c>
      <c r="I17" s="13">
        <f t="shared" si="3"/>
        <v>0.0034162104015833064</v>
      </c>
    </row>
    <row r="18" spans="1:9" ht="15">
      <c r="A18" s="75">
        <v>18</v>
      </c>
      <c r="B18" s="76" t="s">
        <v>197</v>
      </c>
      <c r="C18" s="10">
        <v>16364</v>
      </c>
      <c r="D18" s="10">
        <v>16394</v>
      </c>
      <c r="E18" s="10">
        <v>15688</v>
      </c>
      <c r="F18" s="18">
        <f t="shared" si="0"/>
        <v>0.004719907431086283</v>
      </c>
      <c r="G18" s="18">
        <f t="shared" si="1"/>
        <v>-0.04131019310681985</v>
      </c>
      <c r="H18" s="12">
        <f t="shared" si="2"/>
        <v>-676</v>
      </c>
      <c r="I18" s="13">
        <f t="shared" si="3"/>
        <v>-0.0028405390300987885</v>
      </c>
    </row>
    <row r="19" spans="1:9" ht="15">
      <c r="A19" s="75">
        <v>19</v>
      </c>
      <c r="B19" s="76" t="s">
        <v>198</v>
      </c>
      <c r="C19" s="10">
        <v>1051</v>
      </c>
      <c r="D19" s="10">
        <v>961</v>
      </c>
      <c r="E19" s="10">
        <v>974</v>
      </c>
      <c r="F19" s="18">
        <f t="shared" si="0"/>
        <v>0.0002930386179167542</v>
      </c>
      <c r="G19" s="18">
        <f t="shared" si="1"/>
        <v>-0.07326355851569934</v>
      </c>
      <c r="H19" s="12">
        <f t="shared" si="2"/>
        <v>-77</v>
      </c>
      <c r="I19" s="13">
        <f t="shared" si="3"/>
        <v>-0.0003235525226591815</v>
      </c>
    </row>
    <row r="20" spans="1:9" ht="15">
      <c r="A20" s="75">
        <v>20</v>
      </c>
      <c r="B20" s="76" t="s">
        <v>199</v>
      </c>
      <c r="C20" s="10">
        <v>15803</v>
      </c>
      <c r="D20" s="10">
        <v>15819</v>
      </c>
      <c r="E20" s="10">
        <v>15765</v>
      </c>
      <c r="F20" s="18">
        <f t="shared" si="0"/>
        <v>0.004743073728395924</v>
      </c>
      <c r="G20" s="18">
        <f t="shared" si="1"/>
        <v>-0.0024046067202429917</v>
      </c>
      <c r="H20" s="12">
        <f t="shared" si="2"/>
        <v>-38</v>
      </c>
      <c r="I20" s="13">
        <f t="shared" si="3"/>
        <v>-0.00015967527092271297</v>
      </c>
    </row>
    <row r="21" spans="1:9" ht="15">
      <c r="A21" s="75">
        <v>21</v>
      </c>
      <c r="B21" s="76" t="s">
        <v>200</v>
      </c>
      <c r="C21" s="10">
        <v>5969</v>
      </c>
      <c r="D21" s="10">
        <v>6554</v>
      </c>
      <c r="E21" s="10">
        <v>6719</v>
      </c>
      <c r="F21" s="18">
        <f t="shared" si="0"/>
        <v>0.0020214850860191696</v>
      </c>
      <c r="G21" s="18">
        <f t="shared" si="1"/>
        <v>0.1256491874685877</v>
      </c>
      <c r="H21" s="12">
        <f t="shared" si="2"/>
        <v>750</v>
      </c>
      <c r="I21" s="13">
        <f t="shared" si="3"/>
        <v>0.0031514856103167033</v>
      </c>
    </row>
    <row r="22" spans="1:9" ht="15">
      <c r="A22" s="75">
        <v>22</v>
      </c>
      <c r="B22" s="76" t="s">
        <v>201</v>
      </c>
      <c r="C22" s="10">
        <v>32066</v>
      </c>
      <c r="D22" s="10">
        <v>35329</v>
      </c>
      <c r="E22" s="10">
        <v>35564</v>
      </c>
      <c r="F22" s="18">
        <f t="shared" si="0"/>
        <v>0.010699820747013804</v>
      </c>
      <c r="G22" s="18">
        <f t="shared" si="1"/>
        <v>0.1090875070167779</v>
      </c>
      <c r="H22" s="12">
        <f t="shared" si="2"/>
        <v>3498</v>
      </c>
      <c r="I22" s="13">
        <f t="shared" si="3"/>
        <v>0.014698528886517103</v>
      </c>
    </row>
    <row r="23" spans="1:9" ht="15">
      <c r="A23" s="75">
        <v>23</v>
      </c>
      <c r="B23" s="76" t="s">
        <v>202</v>
      </c>
      <c r="C23" s="10">
        <v>23308</v>
      </c>
      <c r="D23" s="10">
        <v>24749</v>
      </c>
      <c r="E23" s="10">
        <v>25716</v>
      </c>
      <c r="F23" s="18">
        <f t="shared" si="0"/>
        <v>0.007736941579411961</v>
      </c>
      <c r="G23" s="18">
        <f t="shared" si="1"/>
        <v>0.10331216749613867</v>
      </c>
      <c r="H23" s="12">
        <f t="shared" si="2"/>
        <v>2408</v>
      </c>
      <c r="I23" s="13">
        <f t="shared" si="3"/>
        <v>0.010118369799523495</v>
      </c>
    </row>
    <row r="24" spans="1:9" ht="15">
      <c r="A24" s="75">
        <v>24</v>
      </c>
      <c r="B24" s="76" t="s">
        <v>203</v>
      </c>
      <c r="C24" s="10">
        <v>12431</v>
      </c>
      <c r="D24" s="10">
        <v>11412</v>
      </c>
      <c r="E24" s="10">
        <v>11413</v>
      </c>
      <c r="F24" s="18">
        <f t="shared" si="0"/>
        <v>0.0034337266388951905</v>
      </c>
      <c r="G24" s="18">
        <f t="shared" si="1"/>
        <v>-0.08189204408334004</v>
      </c>
      <c r="H24" s="12">
        <f t="shared" si="2"/>
        <v>-1018</v>
      </c>
      <c r="I24" s="13">
        <f t="shared" si="3"/>
        <v>-0.004277616468403206</v>
      </c>
    </row>
    <row r="25" spans="1:9" ht="15">
      <c r="A25" s="75">
        <v>25</v>
      </c>
      <c r="B25" s="76" t="s">
        <v>204</v>
      </c>
      <c r="C25" s="10">
        <v>44953</v>
      </c>
      <c r="D25" s="10">
        <v>47976</v>
      </c>
      <c r="E25" s="10">
        <v>48630</v>
      </c>
      <c r="F25" s="18">
        <f t="shared" si="0"/>
        <v>0.014630870625556217</v>
      </c>
      <c r="G25" s="18">
        <f t="shared" si="1"/>
        <v>0.08179654305608079</v>
      </c>
      <c r="H25" s="12">
        <f t="shared" si="2"/>
        <v>3677</v>
      </c>
      <c r="I25" s="13">
        <f t="shared" si="3"/>
        <v>0.015450683452179358</v>
      </c>
    </row>
    <row r="26" spans="1:9" ht="15">
      <c r="A26" s="75">
        <v>26</v>
      </c>
      <c r="B26" s="76" t="s">
        <v>205</v>
      </c>
      <c r="C26" s="10">
        <v>9597</v>
      </c>
      <c r="D26" s="10">
        <v>10027</v>
      </c>
      <c r="E26" s="10">
        <v>10056</v>
      </c>
      <c r="F26" s="18">
        <f t="shared" si="0"/>
        <v>0.003025458256438275</v>
      </c>
      <c r="G26" s="18">
        <f t="shared" si="1"/>
        <v>0.04782744607689903</v>
      </c>
      <c r="H26" s="12">
        <f t="shared" si="2"/>
        <v>459</v>
      </c>
      <c r="I26" s="13">
        <f t="shared" si="3"/>
        <v>0.0019287091935138224</v>
      </c>
    </row>
    <row r="27" spans="1:9" ht="15">
      <c r="A27" s="75">
        <v>27</v>
      </c>
      <c r="B27" s="76" t="s">
        <v>206</v>
      </c>
      <c r="C27" s="10">
        <v>20799</v>
      </c>
      <c r="D27" s="10">
        <v>24129</v>
      </c>
      <c r="E27" s="10">
        <v>24405</v>
      </c>
      <c r="F27" s="18">
        <f t="shared" si="0"/>
        <v>0.0073425128031400265</v>
      </c>
      <c r="G27" s="18">
        <f t="shared" si="1"/>
        <v>0.17337371989037934</v>
      </c>
      <c r="H27" s="12">
        <f t="shared" si="2"/>
        <v>3606</v>
      </c>
      <c r="I27" s="13">
        <f t="shared" si="3"/>
        <v>0.01515234281440271</v>
      </c>
    </row>
    <row r="28" spans="1:9" ht="15">
      <c r="A28" s="75">
        <v>28</v>
      </c>
      <c r="B28" s="76" t="s">
        <v>207</v>
      </c>
      <c r="C28" s="10">
        <v>22458</v>
      </c>
      <c r="D28" s="10">
        <v>22697</v>
      </c>
      <c r="E28" s="10">
        <v>22672</v>
      </c>
      <c r="F28" s="18">
        <f t="shared" si="0"/>
        <v>0.006821120683171099</v>
      </c>
      <c r="G28" s="18">
        <f t="shared" si="1"/>
        <v>0.009528898388102235</v>
      </c>
      <c r="H28" s="12">
        <f t="shared" si="2"/>
        <v>214</v>
      </c>
      <c r="I28" s="13">
        <f t="shared" si="3"/>
        <v>0.0008992238941436993</v>
      </c>
    </row>
    <row r="29" spans="1:9" ht="15">
      <c r="A29" s="75">
        <v>29</v>
      </c>
      <c r="B29" s="76" t="s">
        <v>208</v>
      </c>
      <c r="C29" s="10">
        <v>17418</v>
      </c>
      <c r="D29" s="10">
        <v>20415</v>
      </c>
      <c r="E29" s="10">
        <v>21114</v>
      </c>
      <c r="F29" s="18">
        <f t="shared" si="0"/>
        <v>0.006352379238905901</v>
      </c>
      <c r="G29" s="18">
        <f t="shared" si="1"/>
        <v>0.21219428177747157</v>
      </c>
      <c r="H29" s="12">
        <f t="shared" si="2"/>
        <v>3696</v>
      </c>
      <c r="I29" s="13">
        <f t="shared" si="3"/>
        <v>0.015530521087640714</v>
      </c>
    </row>
    <row r="30" spans="1:9" ht="15">
      <c r="A30" s="75">
        <v>30</v>
      </c>
      <c r="B30" s="76" t="s">
        <v>209</v>
      </c>
      <c r="C30" s="10">
        <v>2546</v>
      </c>
      <c r="D30" s="10">
        <v>2563</v>
      </c>
      <c r="E30" s="10">
        <v>2598</v>
      </c>
      <c r="F30" s="18">
        <f t="shared" si="0"/>
        <v>0.0007816368884473587</v>
      </c>
      <c r="G30" s="18">
        <f t="shared" si="1"/>
        <v>0.0204241948153967</v>
      </c>
      <c r="H30" s="12">
        <f t="shared" si="2"/>
        <v>52</v>
      </c>
      <c r="I30" s="13">
        <f t="shared" si="3"/>
        <v>0.00021850300231529142</v>
      </c>
    </row>
    <row r="31" spans="1:9" ht="15">
      <c r="A31" s="75">
        <v>31</v>
      </c>
      <c r="B31" s="76" t="s">
        <v>210</v>
      </c>
      <c r="C31" s="10">
        <v>16655</v>
      </c>
      <c r="D31" s="10">
        <v>19227</v>
      </c>
      <c r="E31" s="10">
        <v>19523</v>
      </c>
      <c r="F31" s="18">
        <f t="shared" si="0"/>
        <v>0.005873709381507999</v>
      </c>
      <c r="G31" s="18">
        <f t="shared" si="1"/>
        <v>0.1722005403782648</v>
      </c>
      <c r="H31" s="12">
        <f t="shared" si="2"/>
        <v>2868</v>
      </c>
      <c r="I31" s="13">
        <f t="shared" si="3"/>
        <v>0.012051280973851074</v>
      </c>
    </row>
    <row r="32" spans="1:9" ht="15">
      <c r="A32" s="75">
        <v>32</v>
      </c>
      <c r="B32" s="76" t="s">
        <v>211</v>
      </c>
      <c r="C32" s="10">
        <v>10899</v>
      </c>
      <c r="D32" s="10">
        <v>12745</v>
      </c>
      <c r="E32" s="10">
        <v>12859</v>
      </c>
      <c r="F32" s="18">
        <f t="shared" si="0"/>
        <v>0.003868771650710002</v>
      </c>
      <c r="G32" s="18">
        <f t="shared" si="1"/>
        <v>0.1798330122029544</v>
      </c>
      <c r="H32" s="12">
        <f t="shared" si="2"/>
        <v>1960</v>
      </c>
      <c r="I32" s="13">
        <f t="shared" si="3"/>
        <v>0.008235882394960984</v>
      </c>
    </row>
    <row r="33" spans="1:9" ht="15">
      <c r="A33" s="75">
        <v>33</v>
      </c>
      <c r="B33" s="76" t="s">
        <v>212</v>
      </c>
      <c r="C33" s="10">
        <v>17996</v>
      </c>
      <c r="D33" s="10">
        <v>17031</v>
      </c>
      <c r="E33" s="10">
        <v>16994</v>
      </c>
      <c r="F33" s="18">
        <f t="shared" si="0"/>
        <v>0.005112831902338111</v>
      </c>
      <c r="G33" s="18">
        <f t="shared" si="1"/>
        <v>-0.05567903978661925</v>
      </c>
      <c r="H33" s="12">
        <f t="shared" si="2"/>
        <v>-1002</v>
      </c>
      <c r="I33" s="13">
        <f t="shared" si="3"/>
        <v>-0.0042103847753831155</v>
      </c>
    </row>
    <row r="34" spans="1:9" ht="15">
      <c r="A34" s="75">
        <v>35</v>
      </c>
      <c r="B34" s="76" t="s">
        <v>213</v>
      </c>
      <c r="C34" s="10">
        <v>11035</v>
      </c>
      <c r="D34" s="10">
        <v>11157</v>
      </c>
      <c r="E34" s="10">
        <v>10773</v>
      </c>
      <c r="F34" s="18">
        <f aca="true" t="shared" si="4" ref="F34:F65">E34/$E$90</f>
        <v>0.003241175596321553</v>
      </c>
      <c r="G34" s="18">
        <f aca="true" t="shared" si="5" ref="G34:G65">(E34-C34)/C34</f>
        <v>-0.023742637063887632</v>
      </c>
      <c r="H34" s="12">
        <f aca="true" t="shared" si="6" ref="H34:H65">E34-C34</f>
        <v>-262</v>
      </c>
      <c r="I34" s="13">
        <f aca="true" t="shared" si="7" ref="I34:I65">H34/$H$90</f>
        <v>-0.0011009189732039684</v>
      </c>
    </row>
    <row r="35" spans="1:9" ht="15">
      <c r="A35" s="75">
        <v>36</v>
      </c>
      <c r="B35" s="76" t="s">
        <v>214</v>
      </c>
      <c r="C35" s="10">
        <v>1446</v>
      </c>
      <c r="D35" s="10">
        <v>1351</v>
      </c>
      <c r="E35" s="10">
        <v>1308</v>
      </c>
      <c r="F35" s="18">
        <f t="shared" si="4"/>
        <v>0.0003935261932598711</v>
      </c>
      <c r="G35" s="18">
        <f t="shared" si="5"/>
        <v>-0.0954356846473029</v>
      </c>
      <c r="H35" s="12">
        <f t="shared" si="6"/>
        <v>-138</v>
      </c>
      <c r="I35" s="13">
        <f t="shared" si="7"/>
        <v>-0.0005798733522982734</v>
      </c>
    </row>
    <row r="36" spans="1:9" ht="15">
      <c r="A36" s="75">
        <v>37</v>
      </c>
      <c r="B36" s="76" t="s">
        <v>215</v>
      </c>
      <c r="C36" s="10">
        <v>298</v>
      </c>
      <c r="D36" s="10">
        <v>418</v>
      </c>
      <c r="E36" s="10">
        <v>446</v>
      </c>
      <c r="F36" s="18">
        <f t="shared" si="4"/>
        <v>0.00013418400779350345</v>
      </c>
      <c r="G36" s="18">
        <f t="shared" si="5"/>
        <v>0.4966442953020134</v>
      </c>
      <c r="H36" s="12">
        <f t="shared" si="6"/>
        <v>148</v>
      </c>
      <c r="I36" s="13">
        <f t="shared" si="7"/>
        <v>0.0006218931604358294</v>
      </c>
    </row>
    <row r="37" spans="1:9" ht="15">
      <c r="A37" s="75">
        <v>38</v>
      </c>
      <c r="B37" s="76" t="s">
        <v>216</v>
      </c>
      <c r="C37" s="10">
        <v>5773</v>
      </c>
      <c r="D37" s="10">
        <v>6409</v>
      </c>
      <c r="E37" s="10">
        <v>5929</v>
      </c>
      <c r="F37" s="18">
        <f t="shared" si="4"/>
        <v>0.0017838048928423363</v>
      </c>
      <c r="G37" s="18">
        <f t="shared" si="5"/>
        <v>0.027022345401004677</v>
      </c>
      <c r="H37" s="12">
        <f t="shared" si="6"/>
        <v>156</v>
      </c>
      <c r="I37" s="13">
        <f t="shared" si="7"/>
        <v>0.0006555090069458743</v>
      </c>
    </row>
    <row r="38" spans="1:9" ht="15">
      <c r="A38" s="75">
        <v>39</v>
      </c>
      <c r="B38" s="76" t="s">
        <v>217</v>
      </c>
      <c r="C38" s="10">
        <v>445</v>
      </c>
      <c r="D38" s="10">
        <v>288</v>
      </c>
      <c r="E38" s="10">
        <v>283</v>
      </c>
      <c r="F38" s="18">
        <f t="shared" si="4"/>
        <v>8.514366413803021E-05</v>
      </c>
      <c r="G38" s="18">
        <f t="shared" si="5"/>
        <v>-0.36404494382022473</v>
      </c>
      <c r="H38" s="12">
        <f t="shared" si="6"/>
        <v>-162</v>
      </c>
      <c r="I38" s="13">
        <f t="shared" si="7"/>
        <v>-0.0006807208918284079</v>
      </c>
    </row>
    <row r="39" spans="1:9" ht="15">
      <c r="A39" s="75">
        <v>41</v>
      </c>
      <c r="B39" s="76" t="s">
        <v>218</v>
      </c>
      <c r="C39" s="10">
        <v>29068</v>
      </c>
      <c r="D39" s="10">
        <v>30182</v>
      </c>
      <c r="E39" s="10">
        <v>30192</v>
      </c>
      <c r="F39" s="18">
        <f t="shared" si="4"/>
        <v>0.009083595433411336</v>
      </c>
      <c r="G39" s="18">
        <f t="shared" si="5"/>
        <v>0.038667951011421495</v>
      </c>
      <c r="H39" s="12">
        <f t="shared" si="6"/>
        <v>1124</v>
      </c>
      <c r="I39" s="13">
        <f t="shared" si="7"/>
        <v>0.004723026434661299</v>
      </c>
    </row>
    <row r="40" spans="1:9" ht="15">
      <c r="A40" s="75">
        <v>42</v>
      </c>
      <c r="B40" s="76" t="s">
        <v>219</v>
      </c>
      <c r="C40" s="10">
        <v>14501</v>
      </c>
      <c r="D40" s="10">
        <v>14242</v>
      </c>
      <c r="E40" s="10">
        <v>13829</v>
      </c>
      <c r="F40" s="18">
        <f t="shared" si="4"/>
        <v>0.00416060682461067</v>
      </c>
      <c r="G40" s="18">
        <f t="shared" si="5"/>
        <v>-0.04634163161161299</v>
      </c>
      <c r="H40" s="12">
        <f t="shared" si="6"/>
        <v>-672</v>
      </c>
      <c r="I40" s="13">
        <f t="shared" si="7"/>
        <v>-0.002823731106843766</v>
      </c>
    </row>
    <row r="41" spans="1:9" ht="15">
      <c r="A41" s="75">
        <v>43</v>
      </c>
      <c r="B41" s="76" t="s">
        <v>220</v>
      </c>
      <c r="C41" s="10">
        <v>48477</v>
      </c>
      <c r="D41" s="10">
        <v>43479</v>
      </c>
      <c r="E41" s="10">
        <v>42248</v>
      </c>
      <c r="F41" s="18">
        <f t="shared" si="4"/>
        <v>0.012710775697892227</v>
      </c>
      <c r="G41" s="18">
        <f t="shared" si="5"/>
        <v>-0.12849392495410195</v>
      </c>
      <c r="H41" s="12">
        <f t="shared" si="6"/>
        <v>-6229</v>
      </c>
      <c r="I41" s="13">
        <f t="shared" si="7"/>
        <v>-0.02617413848888366</v>
      </c>
    </row>
    <row r="42" spans="1:9" ht="15">
      <c r="A42" s="75">
        <v>45</v>
      </c>
      <c r="B42" s="76" t="s">
        <v>221</v>
      </c>
      <c r="C42" s="10">
        <v>22638</v>
      </c>
      <c r="D42" s="10">
        <v>26455</v>
      </c>
      <c r="E42" s="10">
        <v>27104</v>
      </c>
      <c r="F42" s="18">
        <f t="shared" si="4"/>
        <v>0.008154536652993536</v>
      </c>
      <c r="G42" s="18">
        <f t="shared" si="5"/>
        <v>0.19727891156462585</v>
      </c>
      <c r="H42" s="12">
        <f t="shared" si="6"/>
        <v>4466</v>
      </c>
      <c r="I42" s="13">
        <f t="shared" si="7"/>
        <v>0.01876604631423253</v>
      </c>
    </row>
    <row r="43" spans="1:9" ht="15">
      <c r="A43" s="75">
        <v>46</v>
      </c>
      <c r="B43" s="76" t="s">
        <v>222</v>
      </c>
      <c r="C43" s="10">
        <v>140357</v>
      </c>
      <c r="D43" s="10">
        <v>156622</v>
      </c>
      <c r="E43" s="10">
        <v>158306</v>
      </c>
      <c r="F43" s="18">
        <f t="shared" si="4"/>
        <v>0.047628102102597214</v>
      </c>
      <c r="G43" s="18">
        <f t="shared" si="5"/>
        <v>0.12788104618936</v>
      </c>
      <c r="H43" s="12">
        <f t="shared" si="6"/>
        <v>17949</v>
      </c>
      <c r="I43" s="13">
        <f t="shared" si="7"/>
        <v>0.07542135362609935</v>
      </c>
    </row>
    <row r="44" spans="1:9" ht="15">
      <c r="A44" s="75">
        <v>47</v>
      </c>
      <c r="B44" s="76" t="s">
        <v>223</v>
      </c>
      <c r="C44" s="10">
        <v>392560</v>
      </c>
      <c r="D44" s="10">
        <v>417160</v>
      </c>
      <c r="E44" s="10">
        <v>421666</v>
      </c>
      <c r="F44" s="18">
        <f t="shared" si="4"/>
        <v>0.12686285612164894</v>
      </c>
      <c r="G44" s="18">
        <f t="shared" si="5"/>
        <v>0.07414407988587732</v>
      </c>
      <c r="H44" s="12">
        <f t="shared" si="6"/>
        <v>29106</v>
      </c>
      <c r="I44" s="13">
        <f t="shared" si="7"/>
        <v>0.12230285356517062</v>
      </c>
    </row>
    <row r="45" spans="1:9" ht="15">
      <c r="A45" s="75">
        <v>49</v>
      </c>
      <c r="B45" s="76" t="s">
        <v>224</v>
      </c>
      <c r="C45" s="10">
        <v>62911</v>
      </c>
      <c r="D45" s="10">
        <v>58439</v>
      </c>
      <c r="E45" s="10">
        <v>58262</v>
      </c>
      <c r="F45" s="18">
        <f t="shared" si="4"/>
        <v>0.017528763816289455</v>
      </c>
      <c r="G45" s="18">
        <f t="shared" si="5"/>
        <v>-0.07389804644656738</v>
      </c>
      <c r="H45" s="12">
        <f t="shared" si="6"/>
        <v>-4649</v>
      </c>
      <c r="I45" s="13">
        <f t="shared" si="7"/>
        <v>-0.019535008803149803</v>
      </c>
    </row>
    <row r="46" spans="1:9" ht="15">
      <c r="A46" s="75">
        <v>50</v>
      </c>
      <c r="B46" s="76" t="s">
        <v>225</v>
      </c>
      <c r="C46" s="10">
        <v>1601</v>
      </c>
      <c r="D46" s="10">
        <v>1609</v>
      </c>
      <c r="E46" s="10">
        <v>1681</v>
      </c>
      <c r="F46" s="18">
        <f t="shared" si="4"/>
        <v>0.0005057473477598191</v>
      </c>
      <c r="G46" s="18">
        <f t="shared" si="5"/>
        <v>0.04996876951905059</v>
      </c>
      <c r="H46" s="12">
        <f t="shared" si="6"/>
        <v>80</v>
      </c>
      <c r="I46" s="13">
        <f t="shared" si="7"/>
        <v>0.00033615846510044836</v>
      </c>
    </row>
    <row r="47" spans="1:9" ht="15">
      <c r="A47" s="75">
        <v>51</v>
      </c>
      <c r="B47" s="76" t="s">
        <v>226</v>
      </c>
      <c r="C47" s="10">
        <v>8252</v>
      </c>
      <c r="D47" s="10">
        <v>8889</v>
      </c>
      <c r="E47" s="10">
        <v>9157</v>
      </c>
      <c r="F47" s="18">
        <f t="shared" si="4"/>
        <v>0.002754984213823119</v>
      </c>
      <c r="G47" s="18">
        <f t="shared" si="5"/>
        <v>0.10967038293746971</v>
      </c>
      <c r="H47" s="12">
        <f t="shared" si="6"/>
        <v>905</v>
      </c>
      <c r="I47" s="13">
        <f t="shared" si="7"/>
        <v>0.003802792636448822</v>
      </c>
    </row>
    <row r="48" spans="1:9" ht="15">
      <c r="A48" s="75">
        <v>52</v>
      </c>
      <c r="B48" s="76" t="s">
        <v>227</v>
      </c>
      <c r="C48" s="10">
        <v>38778</v>
      </c>
      <c r="D48" s="10">
        <v>41409</v>
      </c>
      <c r="E48" s="10">
        <v>42114</v>
      </c>
      <c r="F48" s="18">
        <f t="shared" si="4"/>
        <v>0.012670460323353373</v>
      </c>
      <c r="G48" s="18">
        <f t="shared" si="5"/>
        <v>0.08602816029707566</v>
      </c>
      <c r="H48" s="12">
        <f t="shared" si="6"/>
        <v>3336</v>
      </c>
      <c r="I48" s="13">
        <f t="shared" si="7"/>
        <v>0.014017807994688696</v>
      </c>
    </row>
    <row r="49" spans="1:9" ht="15">
      <c r="A49" s="75">
        <v>53</v>
      </c>
      <c r="B49" s="76" t="s">
        <v>228</v>
      </c>
      <c r="C49" s="10">
        <v>3227</v>
      </c>
      <c r="D49" s="10">
        <v>4828</v>
      </c>
      <c r="E49" s="10">
        <v>5184</v>
      </c>
      <c r="F49" s="18">
        <f t="shared" si="4"/>
        <v>0.0015596634448464615</v>
      </c>
      <c r="G49" s="18">
        <f t="shared" si="5"/>
        <v>0.6064456151224047</v>
      </c>
      <c r="H49" s="12">
        <f t="shared" si="6"/>
        <v>1957</v>
      </c>
      <c r="I49" s="13">
        <f t="shared" si="7"/>
        <v>0.008223276452519718</v>
      </c>
    </row>
    <row r="50" spans="1:9" ht="15">
      <c r="A50" s="75">
        <v>55</v>
      </c>
      <c r="B50" s="76" t="s">
        <v>229</v>
      </c>
      <c r="C50" s="10">
        <v>76700</v>
      </c>
      <c r="D50" s="10">
        <v>69941</v>
      </c>
      <c r="E50" s="10">
        <v>89573</v>
      </c>
      <c r="F50" s="18">
        <f t="shared" si="4"/>
        <v>0.026949022713200637</v>
      </c>
      <c r="G50" s="18">
        <f t="shared" si="5"/>
        <v>0.16783572359843546</v>
      </c>
      <c r="H50" s="12">
        <f t="shared" si="6"/>
        <v>12873</v>
      </c>
      <c r="I50" s="13">
        <f t="shared" si="7"/>
        <v>0.054092099015475896</v>
      </c>
    </row>
    <row r="51" spans="1:9" ht="15">
      <c r="A51" s="75">
        <v>56</v>
      </c>
      <c r="B51" s="76" t="s">
        <v>230</v>
      </c>
      <c r="C51" s="10">
        <v>117770</v>
      </c>
      <c r="D51" s="10">
        <v>136649</v>
      </c>
      <c r="E51" s="10">
        <v>138656</v>
      </c>
      <c r="F51" s="18">
        <f t="shared" si="4"/>
        <v>0.041716183373578505</v>
      </c>
      <c r="G51" s="18">
        <f t="shared" si="5"/>
        <v>0.1773456737709094</v>
      </c>
      <c r="H51" s="12">
        <f t="shared" si="6"/>
        <v>20886</v>
      </c>
      <c r="I51" s="13">
        <f t="shared" si="7"/>
        <v>0.08776257127609956</v>
      </c>
    </row>
    <row r="52" spans="1:9" ht="15">
      <c r="A52" s="75">
        <v>58</v>
      </c>
      <c r="B52" s="76" t="s">
        <v>231</v>
      </c>
      <c r="C52" s="10">
        <v>5700</v>
      </c>
      <c r="D52" s="10">
        <v>5884</v>
      </c>
      <c r="E52" s="10">
        <v>6401</v>
      </c>
      <c r="F52" s="18">
        <f t="shared" si="4"/>
        <v>0.0019258112867403937</v>
      </c>
      <c r="G52" s="18">
        <f t="shared" si="5"/>
        <v>0.12298245614035087</v>
      </c>
      <c r="H52" s="12">
        <f t="shared" si="6"/>
        <v>701</v>
      </c>
      <c r="I52" s="13">
        <f t="shared" si="7"/>
        <v>0.0029455885504426787</v>
      </c>
    </row>
    <row r="53" spans="1:9" ht="15">
      <c r="A53" s="75">
        <v>59</v>
      </c>
      <c r="B53" s="76" t="s">
        <v>232</v>
      </c>
      <c r="C53" s="10">
        <v>7959</v>
      </c>
      <c r="D53" s="10">
        <v>8529</v>
      </c>
      <c r="E53" s="10">
        <v>8502</v>
      </c>
      <c r="F53" s="18">
        <f t="shared" si="4"/>
        <v>0.0025579202561891623</v>
      </c>
      <c r="G53" s="18">
        <f t="shared" si="5"/>
        <v>0.0682246513381078</v>
      </c>
      <c r="H53" s="12">
        <f t="shared" si="6"/>
        <v>543</v>
      </c>
      <c r="I53" s="13">
        <f t="shared" si="7"/>
        <v>0.002281675581869293</v>
      </c>
    </row>
    <row r="54" spans="1:9" ht="15">
      <c r="A54" s="75">
        <v>60</v>
      </c>
      <c r="B54" s="76" t="s">
        <v>233</v>
      </c>
      <c r="C54" s="10">
        <v>2447</v>
      </c>
      <c r="D54" s="10">
        <v>2629</v>
      </c>
      <c r="E54" s="10">
        <v>2669</v>
      </c>
      <c r="F54" s="18">
        <f t="shared" si="4"/>
        <v>0.0008029980197328716</v>
      </c>
      <c r="G54" s="18">
        <f t="shared" si="5"/>
        <v>0.09072333469554557</v>
      </c>
      <c r="H54" s="12">
        <f t="shared" si="6"/>
        <v>222</v>
      </c>
      <c r="I54" s="13">
        <f t="shared" si="7"/>
        <v>0.0009328397406537442</v>
      </c>
    </row>
    <row r="55" spans="1:9" ht="15">
      <c r="A55" s="75">
        <v>61</v>
      </c>
      <c r="B55" s="76" t="s">
        <v>234</v>
      </c>
      <c r="C55" s="10">
        <v>6707</v>
      </c>
      <c r="D55" s="10">
        <v>7026</v>
      </c>
      <c r="E55" s="10">
        <v>7130</v>
      </c>
      <c r="F55" s="18">
        <f t="shared" si="4"/>
        <v>0.0021451389586719274</v>
      </c>
      <c r="G55" s="18">
        <f t="shared" si="5"/>
        <v>0.06306843596242731</v>
      </c>
      <c r="H55" s="12">
        <f t="shared" si="6"/>
        <v>423</v>
      </c>
      <c r="I55" s="13">
        <f t="shared" si="7"/>
        <v>0.0017774378842186206</v>
      </c>
    </row>
    <row r="56" spans="1:9" ht="15">
      <c r="A56" s="75">
        <v>62</v>
      </c>
      <c r="B56" s="76" t="s">
        <v>235</v>
      </c>
      <c r="C56" s="10">
        <v>18013</v>
      </c>
      <c r="D56" s="10">
        <v>19245</v>
      </c>
      <c r="E56" s="10">
        <v>20117</v>
      </c>
      <c r="F56" s="18">
        <f t="shared" si="4"/>
        <v>0.006052420817896657</v>
      </c>
      <c r="G56" s="18">
        <f t="shared" si="5"/>
        <v>0.11680453006162216</v>
      </c>
      <c r="H56" s="12">
        <f t="shared" si="6"/>
        <v>2104</v>
      </c>
      <c r="I56" s="13">
        <f t="shared" si="7"/>
        <v>0.008840967632141792</v>
      </c>
    </row>
    <row r="57" spans="1:9" ht="15">
      <c r="A57" s="75">
        <v>63</v>
      </c>
      <c r="B57" s="76" t="s">
        <v>236</v>
      </c>
      <c r="C57" s="10">
        <v>28871</v>
      </c>
      <c r="D57" s="10">
        <v>32253</v>
      </c>
      <c r="E57" s="10">
        <v>29940</v>
      </c>
      <c r="F57" s="18">
        <f t="shared" si="4"/>
        <v>0.009007778460397967</v>
      </c>
      <c r="G57" s="18">
        <f t="shared" si="5"/>
        <v>0.03702677427176059</v>
      </c>
      <c r="H57" s="12">
        <f t="shared" si="6"/>
        <v>1069</v>
      </c>
      <c r="I57" s="13">
        <f t="shared" si="7"/>
        <v>0.004491917489904741</v>
      </c>
    </row>
    <row r="58" spans="1:9" ht="15">
      <c r="A58" s="75">
        <v>64</v>
      </c>
      <c r="B58" s="76" t="s">
        <v>237</v>
      </c>
      <c r="C58" s="10">
        <v>40538</v>
      </c>
      <c r="D58" s="10">
        <v>43346</v>
      </c>
      <c r="E58" s="10">
        <v>43612</v>
      </c>
      <c r="F58" s="18">
        <f t="shared" si="4"/>
        <v>0.013121150107377293</v>
      </c>
      <c r="G58" s="18">
        <f t="shared" si="5"/>
        <v>0.0758300853520154</v>
      </c>
      <c r="H58" s="12">
        <f t="shared" si="6"/>
        <v>3074</v>
      </c>
      <c r="I58" s="13">
        <f t="shared" si="7"/>
        <v>0.012916889021484728</v>
      </c>
    </row>
    <row r="59" spans="1:9" ht="15">
      <c r="A59" s="75">
        <v>65</v>
      </c>
      <c r="B59" s="76" t="s">
        <v>238</v>
      </c>
      <c r="C59" s="10">
        <v>13137</v>
      </c>
      <c r="D59" s="10">
        <v>13889</v>
      </c>
      <c r="E59" s="10">
        <v>13875</v>
      </c>
      <c r="F59" s="18">
        <f t="shared" si="4"/>
        <v>0.004174446430795651</v>
      </c>
      <c r="G59" s="18">
        <f t="shared" si="5"/>
        <v>0.05617720940854076</v>
      </c>
      <c r="H59" s="12">
        <f t="shared" si="6"/>
        <v>738</v>
      </c>
      <c r="I59" s="13">
        <f t="shared" si="7"/>
        <v>0.003101061840551636</v>
      </c>
    </row>
    <row r="60" spans="1:9" ht="15">
      <c r="A60" s="75">
        <v>66</v>
      </c>
      <c r="B60" s="76" t="s">
        <v>239</v>
      </c>
      <c r="C60" s="10">
        <v>20644</v>
      </c>
      <c r="D60" s="10">
        <v>21936</v>
      </c>
      <c r="E60" s="10">
        <v>21970</v>
      </c>
      <c r="F60" s="18">
        <f t="shared" si="4"/>
        <v>0.006609916258348141</v>
      </c>
      <c r="G60" s="18">
        <f t="shared" si="5"/>
        <v>0.06423173803526448</v>
      </c>
      <c r="H60" s="12">
        <f t="shared" si="6"/>
        <v>1326</v>
      </c>
      <c r="I60" s="13">
        <f t="shared" si="7"/>
        <v>0.005571826559039932</v>
      </c>
    </row>
    <row r="61" spans="1:9" ht="15">
      <c r="A61" s="75">
        <v>68</v>
      </c>
      <c r="B61" s="76" t="s">
        <v>240</v>
      </c>
      <c r="C61" s="10">
        <v>11280</v>
      </c>
      <c r="D61" s="10">
        <v>14112</v>
      </c>
      <c r="E61" s="10">
        <v>14388</v>
      </c>
      <c r="F61" s="18">
        <f t="shared" si="4"/>
        <v>0.004328788125858582</v>
      </c>
      <c r="G61" s="18">
        <f t="shared" si="5"/>
        <v>0.275531914893617</v>
      </c>
      <c r="H61" s="12">
        <f t="shared" si="6"/>
        <v>3108</v>
      </c>
      <c r="I61" s="13">
        <f t="shared" si="7"/>
        <v>0.01305975636915242</v>
      </c>
    </row>
    <row r="62" spans="1:9" ht="15">
      <c r="A62" s="75">
        <v>69</v>
      </c>
      <c r="B62" s="76" t="s">
        <v>241</v>
      </c>
      <c r="C62" s="10">
        <v>66030</v>
      </c>
      <c r="D62" s="10">
        <v>69611</v>
      </c>
      <c r="E62" s="10">
        <v>69646</v>
      </c>
      <c r="F62" s="18">
        <f t="shared" si="4"/>
        <v>0.02095376548606803</v>
      </c>
      <c r="G62" s="18">
        <f t="shared" si="5"/>
        <v>0.05476298652127821</v>
      </c>
      <c r="H62" s="12">
        <f t="shared" si="6"/>
        <v>3616</v>
      </c>
      <c r="I62" s="13">
        <f t="shared" si="7"/>
        <v>0.015194362622540265</v>
      </c>
    </row>
    <row r="63" spans="1:9" ht="15">
      <c r="A63" s="75">
        <v>70</v>
      </c>
      <c r="B63" s="76" t="s">
        <v>242</v>
      </c>
      <c r="C63" s="10">
        <v>93933</v>
      </c>
      <c r="D63" s="10">
        <v>90391</v>
      </c>
      <c r="E63" s="10">
        <v>90442</v>
      </c>
      <c r="F63" s="18">
        <f t="shared" si="4"/>
        <v>0.027210470925695153</v>
      </c>
      <c r="G63" s="18">
        <f t="shared" si="5"/>
        <v>-0.037164787667805774</v>
      </c>
      <c r="H63" s="12">
        <f t="shared" si="6"/>
        <v>-3491</v>
      </c>
      <c r="I63" s="13">
        <f t="shared" si="7"/>
        <v>-0.014669115020820815</v>
      </c>
    </row>
    <row r="64" spans="1:9" ht="15">
      <c r="A64" s="75">
        <v>71</v>
      </c>
      <c r="B64" s="76" t="s">
        <v>243</v>
      </c>
      <c r="C64" s="10">
        <v>37476</v>
      </c>
      <c r="D64" s="10">
        <v>40526</v>
      </c>
      <c r="E64" s="10">
        <v>40769</v>
      </c>
      <c r="F64" s="18">
        <f t="shared" si="4"/>
        <v>0.012265802272944713</v>
      </c>
      <c r="G64" s="18">
        <f t="shared" si="5"/>
        <v>0.08786956985804248</v>
      </c>
      <c r="H64" s="12">
        <f t="shared" si="6"/>
        <v>3293</v>
      </c>
      <c r="I64" s="13">
        <f t="shared" si="7"/>
        <v>0.013837122819697205</v>
      </c>
    </row>
    <row r="65" spans="1:9" ht="15">
      <c r="A65" s="75">
        <v>72</v>
      </c>
      <c r="B65" s="76" t="s">
        <v>244</v>
      </c>
      <c r="C65" s="10">
        <v>3043</v>
      </c>
      <c r="D65" s="10">
        <v>3406</v>
      </c>
      <c r="E65" s="10">
        <v>3570</v>
      </c>
      <c r="F65" s="18">
        <f t="shared" si="4"/>
        <v>0.0010740737843560702</v>
      </c>
      <c r="G65" s="18">
        <f t="shared" si="5"/>
        <v>0.17318435754189945</v>
      </c>
      <c r="H65" s="12">
        <f t="shared" si="6"/>
        <v>527</v>
      </c>
      <c r="I65" s="13">
        <f t="shared" si="7"/>
        <v>0.0022144438888492034</v>
      </c>
    </row>
    <row r="66" spans="1:9" ht="15">
      <c r="A66" s="75">
        <v>73</v>
      </c>
      <c r="B66" s="76" t="s">
        <v>245</v>
      </c>
      <c r="C66" s="10">
        <v>24102</v>
      </c>
      <c r="D66" s="10">
        <v>25812</v>
      </c>
      <c r="E66" s="10">
        <v>26200</v>
      </c>
      <c r="F66" s="18">
        <f aca="true" t="shared" si="8" ref="F66:F89">E66/$E$90</f>
        <v>0.007882558305358275</v>
      </c>
      <c r="G66" s="18">
        <f aca="true" t="shared" si="9" ref="G66:G89">(E66-C66)/C66</f>
        <v>0.08704671811467928</v>
      </c>
      <c r="H66" s="12">
        <f aca="true" t="shared" si="10" ref="H66:H89">E66-C66</f>
        <v>2098</v>
      </c>
      <c r="I66" s="13">
        <f aca="true" t="shared" si="11" ref="I66:I89">H66/$H$90</f>
        <v>0.008815755747259258</v>
      </c>
    </row>
    <row r="67" spans="1:9" ht="15">
      <c r="A67" s="75">
        <v>74</v>
      </c>
      <c r="B67" s="76" t="s">
        <v>246</v>
      </c>
      <c r="C67" s="10">
        <v>6071</v>
      </c>
      <c r="D67" s="10">
        <v>7799</v>
      </c>
      <c r="E67" s="10">
        <v>8120</v>
      </c>
      <c r="F67" s="18">
        <f t="shared" si="8"/>
        <v>0.0024429913526530225</v>
      </c>
      <c r="G67" s="18">
        <f t="shared" si="9"/>
        <v>0.33750617690660517</v>
      </c>
      <c r="H67" s="12">
        <f t="shared" si="10"/>
        <v>2049</v>
      </c>
      <c r="I67" s="13">
        <f t="shared" si="11"/>
        <v>0.008609858687385234</v>
      </c>
    </row>
    <row r="68" spans="1:9" ht="15">
      <c r="A68" s="75">
        <v>75</v>
      </c>
      <c r="B68" s="76" t="s">
        <v>247</v>
      </c>
      <c r="C68" s="10">
        <v>3620</v>
      </c>
      <c r="D68" s="10">
        <v>2198</v>
      </c>
      <c r="E68" s="10">
        <v>2251</v>
      </c>
      <c r="F68" s="18">
        <f t="shared" si="8"/>
        <v>0.0006772381200519647</v>
      </c>
      <c r="G68" s="18">
        <f t="shared" si="9"/>
        <v>-0.37817679558011047</v>
      </c>
      <c r="H68" s="12">
        <f t="shared" si="10"/>
        <v>-1369</v>
      </c>
      <c r="I68" s="13">
        <f t="shared" si="11"/>
        <v>-0.0057525117340314225</v>
      </c>
    </row>
    <row r="69" spans="1:9" ht="15">
      <c r="A69" s="75">
        <v>77</v>
      </c>
      <c r="B69" s="76" t="s">
        <v>248</v>
      </c>
      <c r="C69" s="10">
        <v>6625</v>
      </c>
      <c r="D69" s="10">
        <v>6319</v>
      </c>
      <c r="E69" s="10">
        <v>6141</v>
      </c>
      <c r="F69" s="18">
        <f t="shared" si="8"/>
        <v>0.0018475874256948534</v>
      </c>
      <c r="G69" s="18">
        <f t="shared" si="9"/>
        <v>-0.0730566037735849</v>
      </c>
      <c r="H69" s="12">
        <f t="shared" si="10"/>
        <v>-484</v>
      </c>
      <c r="I69" s="13">
        <f t="shared" si="11"/>
        <v>-0.0020337587138577126</v>
      </c>
    </row>
    <row r="70" spans="1:9" ht="15">
      <c r="A70" s="75">
        <v>78</v>
      </c>
      <c r="B70" s="76" t="s">
        <v>249</v>
      </c>
      <c r="C70" s="10">
        <v>5694</v>
      </c>
      <c r="D70" s="10">
        <v>6619</v>
      </c>
      <c r="E70" s="10">
        <v>7130</v>
      </c>
      <c r="F70" s="18">
        <f t="shared" si="8"/>
        <v>0.0021451389586719274</v>
      </c>
      <c r="G70" s="18">
        <f t="shared" si="9"/>
        <v>0.2521952932911837</v>
      </c>
      <c r="H70" s="12">
        <f t="shared" si="10"/>
        <v>1436</v>
      </c>
      <c r="I70" s="13">
        <f t="shared" si="11"/>
        <v>0.006034044448553048</v>
      </c>
    </row>
    <row r="71" spans="1:9" ht="15">
      <c r="A71" s="75">
        <v>79</v>
      </c>
      <c r="B71" s="76" t="s">
        <v>250</v>
      </c>
      <c r="C71" s="10">
        <v>19549</v>
      </c>
      <c r="D71" s="10">
        <v>19000</v>
      </c>
      <c r="E71" s="10">
        <v>20156</v>
      </c>
      <c r="F71" s="18">
        <f t="shared" si="8"/>
        <v>0.006064154397053488</v>
      </c>
      <c r="G71" s="18">
        <f t="shared" si="9"/>
        <v>0.031050181594966496</v>
      </c>
      <c r="H71" s="12">
        <f t="shared" si="10"/>
        <v>607</v>
      </c>
      <c r="I71" s="13">
        <f t="shared" si="11"/>
        <v>0.002550602353949652</v>
      </c>
    </row>
    <row r="72" spans="1:9" ht="15">
      <c r="A72" s="75">
        <v>80</v>
      </c>
      <c r="B72" s="76" t="s">
        <v>251</v>
      </c>
      <c r="C72" s="10">
        <v>24072</v>
      </c>
      <c r="D72" s="10">
        <v>26835</v>
      </c>
      <c r="E72" s="10">
        <v>27125</v>
      </c>
      <c r="F72" s="18">
        <f t="shared" si="8"/>
        <v>0.008160854734077985</v>
      </c>
      <c r="G72" s="18">
        <f t="shared" si="9"/>
        <v>0.1268278497839814</v>
      </c>
      <c r="H72" s="12">
        <f t="shared" si="10"/>
        <v>3053</v>
      </c>
      <c r="I72" s="13">
        <f t="shared" si="11"/>
        <v>0.01282864742439586</v>
      </c>
    </row>
    <row r="73" spans="1:9" ht="15">
      <c r="A73" s="75">
        <v>81</v>
      </c>
      <c r="B73" s="76" t="s">
        <v>252</v>
      </c>
      <c r="C73" s="10">
        <v>98152</v>
      </c>
      <c r="D73" s="10">
        <v>156736</v>
      </c>
      <c r="E73" s="10">
        <v>159042</v>
      </c>
      <c r="F73" s="18">
        <f t="shared" si="8"/>
        <v>0.047849535801556896</v>
      </c>
      <c r="G73" s="18">
        <f t="shared" si="9"/>
        <v>0.6203643328714646</v>
      </c>
      <c r="H73" s="12">
        <f t="shared" si="10"/>
        <v>60890</v>
      </c>
      <c r="I73" s="13">
        <f t="shared" si="11"/>
        <v>0.25585861174957875</v>
      </c>
    </row>
    <row r="74" spans="1:9" ht="15">
      <c r="A74" s="75">
        <v>82</v>
      </c>
      <c r="B74" s="76" t="s">
        <v>253</v>
      </c>
      <c r="C74" s="10">
        <v>127827</v>
      </c>
      <c r="D74" s="10">
        <v>142771</v>
      </c>
      <c r="E74" s="10">
        <v>142485</v>
      </c>
      <c r="F74" s="18">
        <f t="shared" si="8"/>
        <v>0.042868180157976096</v>
      </c>
      <c r="G74" s="18">
        <f t="shared" si="9"/>
        <v>0.11467060949564646</v>
      </c>
      <c r="H74" s="12">
        <f t="shared" si="10"/>
        <v>14658</v>
      </c>
      <c r="I74" s="13">
        <f t="shared" si="11"/>
        <v>0.06159263476802965</v>
      </c>
    </row>
    <row r="75" spans="1:9" ht="15">
      <c r="A75" s="75">
        <v>84</v>
      </c>
      <c r="B75" s="76" t="s">
        <v>254</v>
      </c>
      <c r="C75" s="10">
        <v>676</v>
      </c>
      <c r="D75" s="10">
        <v>753</v>
      </c>
      <c r="E75" s="10">
        <v>1472</v>
      </c>
      <c r="F75" s="18">
        <f t="shared" si="8"/>
        <v>0.00044286739791936564</v>
      </c>
      <c r="G75" s="18">
        <f t="shared" si="9"/>
        <v>1.1775147928994083</v>
      </c>
      <c r="H75" s="12">
        <f t="shared" si="10"/>
        <v>796</v>
      </c>
      <c r="I75" s="13">
        <f t="shared" si="11"/>
        <v>0.003344776727749461</v>
      </c>
    </row>
    <row r="76" spans="1:9" ht="15">
      <c r="A76" s="75">
        <v>85</v>
      </c>
      <c r="B76" s="76" t="s">
        <v>255</v>
      </c>
      <c r="C76" s="10">
        <v>276348</v>
      </c>
      <c r="D76" s="10">
        <v>296973</v>
      </c>
      <c r="E76" s="10">
        <v>300355</v>
      </c>
      <c r="F76" s="18">
        <f t="shared" si="8"/>
        <v>0.09036510686282002</v>
      </c>
      <c r="G76" s="18">
        <f t="shared" si="9"/>
        <v>0.08687234935660833</v>
      </c>
      <c r="H76" s="12">
        <f t="shared" si="10"/>
        <v>24007</v>
      </c>
      <c r="I76" s="13">
        <f t="shared" si="11"/>
        <v>0.10087695339583079</v>
      </c>
    </row>
    <row r="77" spans="1:9" ht="15">
      <c r="A77" s="75">
        <v>86</v>
      </c>
      <c r="B77" s="76" t="s">
        <v>256</v>
      </c>
      <c r="C77" s="10">
        <v>162441</v>
      </c>
      <c r="D77" s="10">
        <v>151250</v>
      </c>
      <c r="E77" s="10">
        <v>151355</v>
      </c>
      <c r="F77" s="18">
        <f t="shared" si="8"/>
        <v>0.0455368172636451</v>
      </c>
      <c r="G77" s="18">
        <f t="shared" si="9"/>
        <v>-0.0682463171243713</v>
      </c>
      <c r="H77" s="12">
        <f t="shared" si="10"/>
        <v>-11086</v>
      </c>
      <c r="I77" s="13">
        <f t="shared" si="11"/>
        <v>-0.04658315930129463</v>
      </c>
    </row>
    <row r="78" spans="1:9" ht="15">
      <c r="A78" s="75">
        <v>87</v>
      </c>
      <c r="B78" s="76" t="s">
        <v>257</v>
      </c>
      <c r="C78" s="10">
        <v>12426</v>
      </c>
      <c r="D78" s="10">
        <v>12433</v>
      </c>
      <c r="E78" s="10">
        <v>12491</v>
      </c>
      <c r="F78" s="18">
        <f t="shared" si="8"/>
        <v>0.0037580548012301606</v>
      </c>
      <c r="G78" s="18">
        <f t="shared" si="9"/>
        <v>0.005230967326573314</v>
      </c>
      <c r="H78" s="12">
        <f t="shared" si="10"/>
        <v>65</v>
      </c>
      <c r="I78" s="13">
        <f t="shared" si="11"/>
        <v>0.00027312875289411427</v>
      </c>
    </row>
    <row r="79" spans="1:9" ht="15">
      <c r="A79" s="75">
        <v>88</v>
      </c>
      <c r="B79" s="76" t="s">
        <v>258</v>
      </c>
      <c r="C79" s="10">
        <v>21187</v>
      </c>
      <c r="D79" s="10">
        <v>23791</v>
      </c>
      <c r="E79" s="10">
        <v>24196</v>
      </c>
      <c r="F79" s="18">
        <f t="shared" si="8"/>
        <v>0.007279632853299573</v>
      </c>
      <c r="G79" s="18">
        <f t="shared" si="9"/>
        <v>0.14202105064426299</v>
      </c>
      <c r="H79" s="12">
        <f t="shared" si="10"/>
        <v>3009</v>
      </c>
      <c r="I79" s="13">
        <f t="shared" si="11"/>
        <v>0.012643760268590614</v>
      </c>
    </row>
    <row r="80" spans="1:9" ht="15">
      <c r="A80" s="75">
        <v>90</v>
      </c>
      <c r="B80" s="76" t="s">
        <v>259</v>
      </c>
      <c r="C80" s="10">
        <v>4358</v>
      </c>
      <c r="D80" s="10">
        <v>4071</v>
      </c>
      <c r="E80" s="10">
        <v>4357</v>
      </c>
      <c r="F80" s="18">
        <f t="shared" si="8"/>
        <v>0.0013108513945208396</v>
      </c>
      <c r="G80" s="18">
        <f t="shared" si="9"/>
        <v>-0.0002294630564479119</v>
      </c>
      <c r="H80" s="12">
        <f t="shared" si="10"/>
        <v>-1</v>
      </c>
      <c r="I80" s="13">
        <f t="shared" si="11"/>
        <v>-4.2019808137556046E-06</v>
      </c>
    </row>
    <row r="81" spans="1:9" ht="15">
      <c r="A81" s="75">
        <v>91</v>
      </c>
      <c r="B81" s="76" t="s">
        <v>260</v>
      </c>
      <c r="C81" s="10">
        <v>814</v>
      </c>
      <c r="D81" s="10">
        <v>889</v>
      </c>
      <c r="E81" s="10">
        <v>931</v>
      </c>
      <c r="F81" s="18">
        <f t="shared" si="8"/>
        <v>0.00028010159474383794</v>
      </c>
      <c r="G81" s="18">
        <f t="shared" si="9"/>
        <v>0.14373464373464373</v>
      </c>
      <c r="H81" s="12">
        <f t="shared" si="10"/>
        <v>117</v>
      </c>
      <c r="I81" s="13">
        <f t="shared" si="11"/>
        <v>0.0004916317552094057</v>
      </c>
    </row>
    <row r="82" spans="1:9" ht="15">
      <c r="A82" s="75">
        <v>92</v>
      </c>
      <c r="B82" s="76" t="s">
        <v>261</v>
      </c>
      <c r="C82" s="10">
        <v>3282</v>
      </c>
      <c r="D82" s="10">
        <v>3327</v>
      </c>
      <c r="E82" s="10">
        <v>3320</v>
      </c>
      <c r="F82" s="18">
        <f t="shared" si="8"/>
        <v>0.0009988585333507432</v>
      </c>
      <c r="G82" s="18">
        <f t="shared" si="9"/>
        <v>0.01157830591102986</v>
      </c>
      <c r="H82" s="12">
        <f t="shared" si="10"/>
        <v>38</v>
      </c>
      <c r="I82" s="13">
        <f t="shared" si="11"/>
        <v>0.00015967527092271297</v>
      </c>
    </row>
    <row r="83" spans="1:9" ht="15">
      <c r="A83" s="75">
        <v>93</v>
      </c>
      <c r="B83" s="76" t="s">
        <v>262</v>
      </c>
      <c r="C83" s="10">
        <v>16103</v>
      </c>
      <c r="D83" s="10">
        <v>17745</v>
      </c>
      <c r="E83" s="10">
        <v>17944</v>
      </c>
      <c r="F83" s="18">
        <f t="shared" si="8"/>
        <v>0.005398649856158354</v>
      </c>
      <c r="G83" s="18">
        <f t="shared" si="9"/>
        <v>0.11432652300813513</v>
      </c>
      <c r="H83" s="12">
        <f t="shared" si="10"/>
        <v>1841</v>
      </c>
      <c r="I83" s="13">
        <f t="shared" si="11"/>
        <v>0.0077358466781240675</v>
      </c>
    </row>
    <row r="84" spans="1:9" ht="15">
      <c r="A84" s="75">
        <v>94</v>
      </c>
      <c r="B84" s="76" t="s">
        <v>263</v>
      </c>
      <c r="C84" s="10">
        <v>15026</v>
      </c>
      <c r="D84" s="10">
        <v>17165</v>
      </c>
      <c r="E84" s="10">
        <v>16972</v>
      </c>
      <c r="F84" s="18">
        <f t="shared" si="8"/>
        <v>0.0051062129602496426</v>
      </c>
      <c r="G84" s="18">
        <f t="shared" si="9"/>
        <v>0.1295088513243711</v>
      </c>
      <c r="H84" s="12">
        <f t="shared" si="10"/>
        <v>1946</v>
      </c>
      <c r="I84" s="13">
        <f t="shared" si="11"/>
        <v>0.008177054663568406</v>
      </c>
    </row>
    <row r="85" spans="1:9" ht="15">
      <c r="A85" s="75">
        <v>95</v>
      </c>
      <c r="B85" s="76" t="s">
        <v>264</v>
      </c>
      <c r="C85" s="10">
        <v>13920</v>
      </c>
      <c r="D85" s="10">
        <v>14236</v>
      </c>
      <c r="E85" s="10">
        <v>14168</v>
      </c>
      <c r="F85" s="18">
        <f t="shared" si="8"/>
        <v>0.004262598704973895</v>
      </c>
      <c r="G85" s="18">
        <f t="shared" si="9"/>
        <v>0.017816091954022988</v>
      </c>
      <c r="H85" s="12">
        <f t="shared" si="10"/>
        <v>248</v>
      </c>
      <c r="I85" s="13">
        <f t="shared" si="11"/>
        <v>0.00104209124181139</v>
      </c>
    </row>
    <row r="86" spans="1:9" ht="15">
      <c r="A86" s="75">
        <v>96</v>
      </c>
      <c r="B86" s="76" t="s">
        <v>265</v>
      </c>
      <c r="C86" s="10">
        <v>111424</v>
      </c>
      <c r="D86" s="10">
        <v>84200</v>
      </c>
      <c r="E86" s="10">
        <v>83426</v>
      </c>
      <c r="F86" s="18">
        <f t="shared" si="8"/>
        <v>0.025099630121481656</v>
      </c>
      <c r="G86" s="18">
        <f t="shared" si="9"/>
        <v>-0.25127441125789773</v>
      </c>
      <c r="H86" s="12">
        <f t="shared" si="10"/>
        <v>-27998</v>
      </c>
      <c r="I86" s="13">
        <f t="shared" si="11"/>
        <v>-0.11764705882352941</v>
      </c>
    </row>
    <row r="87" spans="1:9" ht="15">
      <c r="A87" s="75">
        <v>97</v>
      </c>
      <c r="B87" s="76" t="s">
        <v>266</v>
      </c>
      <c r="C87" s="10">
        <v>11810</v>
      </c>
      <c r="D87" s="10">
        <v>20678</v>
      </c>
      <c r="E87" s="10">
        <v>21921</v>
      </c>
      <c r="F87" s="18">
        <f t="shared" si="8"/>
        <v>0.006595174069151097</v>
      </c>
      <c r="G87" s="18">
        <f t="shared" si="9"/>
        <v>0.856138865368332</v>
      </c>
      <c r="H87" s="12">
        <f t="shared" si="10"/>
        <v>10111</v>
      </c>
      <c r="I87" s="13">
        <f t="shared" si="11"/>
        <v>0.04248622800788292</v>
      </c>
    </row>
    <row r="88" spans="1:9" ht="15">
      <c r="A88" s="75">
        <v>98</v>
      </c>
      <c r="B88" s="76" t="s">
        <v>267</v>
      </c>
      <c r="C88" s="10">
        <v>889</v>
      </c>
      <c r="D88" s="10">
        <v>1015</v>
      </c>
      <c r="E88" s="10">
        <v>1041</v>
      </c>
      <c r="F88" s="18">
        <f t="shared" si="8"/>
        <v>0.00031319630518618184</v>
      </c>
      <c r="G88" s="18">
        <f t="shared" si="9"/>
        <v>0.17097862767154107</v>
      </c>
      <c r="H88" s="12">
        <f t="shared" si="10"/>
        <v>152</v>
      </c>
      <c r="I88" s="13">
        <f t="shared" si="11"/>
        <v>0.0006387010836908519</v>
      </c>
    </row>
    <row r="89" spans="1:9" ht="15.75" thickBot="1">
      <c r="A89" s="77">
        <v>99</v>
      </c>
      <c r="B89" s="78" t="s">
        <v>268</v>
      </c>
      <c r="C89" s="11">
        <v>1541</v>
      </c>
      <c r="D89" s="11">
        <v>1578</v>
      </c>
      <c r="E89" s="11">
        <v>1588</v>
      </c>
      <c r="F89" s="22">
        <f t="shared" si="8"/>
        <v>0.0004777672743858374</v>
      </c>
      <c r="G89" s="22">
        <f t="shared" si="9"/>
        <v>0.030499675535366644</v>
      </c>
      <c r="H89" s="23">
        <f t="shared" si="10"/>
        <v>47</v>
      </c>
      <c r="I89" s="24">
        <f t="shared" si="11"/>
        <v>0.0001974930982465134</v>
      </c>
    </row>
    <row r="90" spans="1:9" s="31" customFormat="1" ht="15.75" thickBot="1">
      <c r="A90" s="79" t="s">
        <v>269</v>
      </c>
      <c r="B90" s="80"/>
      <c r="C90" s="37">
        <v>3085811</v>
      </c>
      <c r="D90" s="37">
        <v>3279425</v>
      </c>
      <c r="E90" s="37">
        <v>3323794</v>
      </c>
      <c r="F90" s="20">
        <f>E90/$E$90</f>
        <v>1</v>
      </c>
      <c r="G90" s="20">
        <f>(E90-C90)/C90</f>
        <v>0.07712170317624767</v>
      </c>
      <c r="H90" s="19">
        <f>E90-C90</f>
        <v>237983</v>
      </c>
      <c r="I90" s="14">
        <f>H90/$H$90</f>
        <v>1</v>
      </c>
    </row>
    <row r="91" spans="3:9" s="29" customFormat="1" ht="15">
      <c r="C91" s="45"/>
      <c r="D91" s="28"/>
      <c r="E91" s="28"/>
      <c r="H91" s="46"/>
      <c r="I91" s="46"/>
    </row>
    <row r="92" spans="3:5" ht="15">
      <c r="C92" s="28"/>
      <c r="D92" s="28"/>
      <c r="E92" s="28"/>
    </row>
  </sheetData>
  <sheetProtection/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tepav</dc:creator>
  <cp:keywords/>
  <dc:description/>
  <cp:lastModifiedBy>Elvan</cp:lastModifiedBy>
  <dcterms:created xsi:type="dcterms:W3CDTF">2011-08-11T09:01:00Z</dcterms:created>
  <dcterms:modified xsi:type="dcterms:W3CDTF">2014-09-18T12:08:46Z</dcterms:modified>
  <cp:category/>
  <cp:version/>
  <cp:contentType/>
  <cp:contentStatus/>
</cp:coreProperties>
</file>