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4620" windowHeight="7260" tabRatio="837" firstSheet="1" activeTab="1"/>
  </bookViews>
  <sheets>
    <sheet name="Endeksler" sheetId="27" r:id="rId1"/>
    <sheet name="4a_Sektör" sheetId="2" r:id="rId2"/>
    <sheet name="4a_İmalat_Sektör" sheetId="21" r:id="rId3"/>
    <sheet name="4a_İşyeri_Sektör" sheetId="17" r:id="rId4"/>
    <sheet name="4a_İl" sheetId="3" r:id="rId5"/>
    <sheet name="4b_Esnaf_İl" sheetId="24" r:id="rId6"/>
    <sheet name="4b_Tarım_İl" sheetId="25" r:id="rId7"/>
    <sheet name="4c_Kamu_İl " sheetId="26" r:id="rId8"/>
    <sheet name="4a_İşyeri_İl" sheetId="18" r:id="rId9"/>
    <sheet name="4a_Kadın_Sektör" sheetId="5" r:id="rId10"/>
    <sheet name="4a_Kadın_İmalat_Sektör" sheetId="23" r:id="rId11"/>
    <sheet name="4a_Kadın_İl" sheetId="30" r:id="rId12"/>
    <sheet name="İşsizlikSigortası_Başvuru" sheetId="8" r:id="rId13"/>
    <sheet name="İşsizlikSigortası_Ödeme" sheetId="9" r:id="rId14"/>
    <sheet name="Ortalama_Günlük_Kazanç_Sektör" sheetId="28" r:id="rId15"/>
    <sheet name="Ortalama_Günlük_Kazanç_İl" sheetId="29" r:id="rId16"/>
    <sheet name="KOBİ_İşyeri_İl" sheetId="31" r:id="rId17"/>
    <sheet name="KOBİ_İşyeri_Sektör" sheetId="32" r:id="rId18"/>
    <sheet name="KOBİ_Sigortalı_İl" sheetId="33" r:id="rId19"/>
    <sheet name="KOBİ_Sigortalı_Sektör" sheetId="34" r:id="rId20"/>
  </sheets>
  <externalReferences>
    <externalReference r:id="rId23"/>
  </externalReferences>
  <definedNames/>
  <calcPr calcId="145621"/>
</workbook>
</file>

<file path=xl/sharedStrings.xml><?xml version="1.0" encoding="utf-8"?>
<sst xmlns="http://schemas.openxmlformats.org/spreadsheetml/2006/main" count="1611" uniqueCount="326">
  <si>
    <t>Aylar</t>
  </si>
  <si>
    <t>FAALİYET KODU</t>
  </si>
  <si>
    <t xml:space="preserve">BİTKİSEL VE HAYVANSAL ÜRETİM        </t>
  </si>
  <si>
    <t xml:space="preserve">ORMANCILIK VE TOMRUKÇULUK           </t>
  </si>
  <si>
    <t xml:space="preserve">BALIKÇILIK VE SU ÜRÜNLERİ YETİŞ.    </t>
  </si>
  <si>
    <t xml:space="preserve">KÖMÜR VE LİNYİT ÇIKARTILMASI        </t>
  </si>
  <si>
    <t xml:space="preserve">HAM PETROL VE DOĞALGAZ ÇIKARIMI     </t>
  </si>
  <si>
    <t xml:space="preserve">METAL CEVHERİ MADENCİLİĞİ           </t>
  </si>
  <si>
    <t xml:space="preserve">DİĞER MADENCİLİK VE TAŞ OCAKÇILIĞI  </t>
  </si>
  <si>
    <t xml:space="preserve">MADENCİLİĞİ DESTEKLEYİCİ HİZMET     </t>
  </si>
  <si>
    <t xml:space="preserve">GIDA ÜRÜNLERİ İMALATI               </t>
  </si>
  <si>
    <t xml:space="preserve">İÇECEK İMALATI                      </t>
  </si>
  <si>
    <t xml:space="preserve">TÜTÜN ÜRÜNLERİ İMALATI              </t>
  </si>
  <si>
    <t xml:space="preserve">TEKSTİL ÜRÜNLERİ İMALATI            </t>
  </si>
  <si>
    <t xml:space="preserve">GİYİM EŞYALARI İMALATI              </t>
  </si>
  <si>
    <t xml:space="preserve">DERİ VE İLGİLİ ÜRÜNLER İMALATI      </t>
  </si>
  <si>
    <t xml:space="preserve">AĞAÇ,AĞAÇ ÜRÜNLERİ VE MANTAR ÜR.   </t>
  </si>
  <si>
    <t xml:space="preserve">KAĞIT VE KAĞIT ÜRÜNLERİ İMALATI     </t>
  </si>
  <si>
    <t>KAYITLI MEDYANIN BASILMASI VE ÇOĞ.</t>
  </si>
  <si>
    <t xml:space="preserve">KOK KÖMÜRÜ VE PETROL ÜRÜNLERİ İM. </t>
  </si>
  <si>
    <t xml:space="preserve">KİMYASAL ÜRÜNLERİ İMALATI           </t>
  </si>
  <si>
    <t xml:space="preserve">ECZACILIK VE ECZ.İLİŞKİN MALZ.İMAL. </t>
  </si>
  <si>
    <t xml:space="preserve">KAUÇUK VE PLASTİK ÜRÜNLER İMALATI   </t>
  </si>
  <si>
    <t xml:space="preserve">METALİK OLMAYAN ÜRÜNLER İMALATI     </t>
  </si>
  <si>
    <t xml:space="preserve">ANA METAL SANAYİ                    </t>
  </si>
  <si>
    <t>FABRİK.METAL ÜRÜNLERİ(MAK.TEC.HAR)</t>
  </si>
  <si>
    <t>BİLGİSAYAR, ELEKRONİK VE OPTİK ÜR.</t>
  </si>
  <si>
    <t xml:space="preserve">ELEKTRİKLİ TECHİZAT İMALATI         </t>
  </si>
  <si>
    <t xml:space="preserve">MAKİNE VE EKİPMAN İMALATI           </t>
  </si>
  <si>
    <t xml:space="preserve">MOTORLU KARA TAŞITI VE RÖMORK İM. </t>
  </si>
  <si>
    <t xml:space="preserve">DİĞER ULAŞIM ARAÇLARI İMALATI       </t>
  </si>
  <si>
    <t xml:space="preserve">MOBİLYA İMALATI                     </t>
  </si>
  <si>
    <t xml:space="preserve">DİĞER İMALATLAR                     </t>
  </si>
  <si>
    <t xml:space="preserve">MAKİNE VE EKİPMAN.KURULUMU VE ONAR. </t>
  </si>
  <si>
    <t>ELK.GAZ,BUHAR VE HAVA.SİS.ÜRET.DAĞT.</t>
  </si>
  <si>
    <t>SUYUN TOPLANMASI ARITILMASI VE DAĞT.</t>
  </si>
  <si>
    <t xml:space="preserve">KANALİZASYON                        </t>
  </si>
  <si>
    <t xml:space="preserve">ATIK MADDELERİN DEĞERLENDİRİLMESİ   </t>
  </si>
  <si>
    <t xml:space="preserve">İYİLEŞTİRME VE DİĞER ATIK YÖN.HİZ.  </t>
  </si>
  <si>
    <t xml:space="preserve">BİNA İNŞAATI                        </t>
  </si>
  <si>
    <t xml:space="preserve">BİNA DIŞI YAPILARIN İNŞAATI         </t>
  </si>
  <si>
    <t xml:space="preserve">ÖZEL İNŞAAT FAALİYETLERİ            </t>
  </si>
  <si>
    <t>TOPTAN VE PER.TİC.VE MOT.TAŞIT.ON..</t>
  </si>
  <si>
    <t xml:space="preserve">TOPTAN TİC.(MOT.TAŞIT.ONAR.HARİÇ)   </t>
  </si>
  <si>
    <t>PERAKENDE TİC.(MOT.TAŞIT.ONAR.HARİÇ)</t>
  </si>
  <si>
    <t xml:space="preserve">KARA TAŞIMA.VE BORU HATTI TAŞI.   </t>
  </si>
  <si>
    <t xml:space="preserve">SU YOLU TAŞIMACILIĞI                </t>
  </si>
  <si>
    <t xml:space="preserve">HAVAYOLU TAŞIMACILIĞI               </t>
  </si>
  <si>
    <t>TAŞIMA.İÇİN DEPOLAMA VE DESTEK.FA.</t>
  </si>
  <si>
    <t xml:space="preserve">POSTA VE KURYE FAALİYETLERİ         </t>
  </si>
  <si>
    <t xml:space="preserve">KONAKLAMA                           </t>
  </si>
  <si>
    <t xml:space="preserve">YİYECEK VE İÇECEK HİZMETİ FAAL.     </t>
  </si>
  <si>
    <t xml:space="preserve">YAYIMCILIK FAALİYETLERİ             </t>
  </si>
  <si>
    <t>SİNEMA FİLMİ VE SES KAYDI YAYIMCILI.</t>
  </si>
  <si>
    <t xml:space="preserve">PROGRAMCILIK VE YAYINCILIK FAAL.    </t>
  </si>
  <si>
    <t xml:space="preserve">TELEKOMİNİKASYON                    </t>
  </si>
  <si>
    <t xml:space="preserve">BİLGİSAYAR PROGRAMLAMA VE DANIŞ.    </t>
  </si>
  <si>
    <t xml:space="preserve">BİLGİ HİZMET FAALİYETLERİ           </t>
  </si>
  <si>
    <t xml:space="preserve">FİNANSAL HİZMET.(SİG.VE EMEK.HAR.) </t>
  </si>
  <si>
    <t>SİGORTA REAS.EMEK.FONL(ZOR.S.G.HARİÇ)</t>
  </si>
  <si>
    <t xml:space="preserve">FİNANS.VE SİG.HİZ.İÇİN YARD.FAAL.   </t>
  </si>
  <si>
    <t xml:space="preserve">GAYRİMENKUL FAALİYETLERİ            </t>
  </si>
  <si>
    <t xml:space="preserve">HUKUKİ VE MUHASEBE FAALİYETLERİ     </t>
  </si>
  <si>
    <t xml:space="preserve">İDARİ DANIŞMANLIK FAALİYETLERİ      </t>
  </si>
  <si>
    <t xml:space="preserve">MİMARLIK VE MÜHENDİSLİK FAALİYETİ   </t>
  </si>
  <si>
    <t xml:space="preserve">BİLİMSEL ARAŞTIRMA VE GELİŞ.FAAL.   </t>
  </si>
  <si>
    <t xml:space="preserve">REKLAMCILIK VE PAZAR ARAŞTIRMASI    </t>
  </si>
  <si>
    <t xml:space="preserve">DİĞER MESLEKİ,BİLİM.VE TEK.FAAL.    </t>
  </si>
  <si>
    <t xml:space="preserve">VETERİNERLİK HİZMETLERİ             </t>
  </si>
  <si>
    <t xml:space="preserve">KİRALAMA VE LEASING FAALİYETLERİ    </t>
  </si>
  <si>
    <t xml:space="preserve">İSTİHDAM FAALİYETLERİ               </t>
  </si>
  <si>
    <t xml:space="preserve">SEYAHAT ACENTESİ,TUR OPER.REZ.HİZ   </t>
  </si>
  <si>
    <t xml:space="preserve">GÜVENLİK VE SORUŞTURMA FA.    </t>
  </si>
  <si>
    <t xml:space="preserve">BİNA VE ÇEVRE DÜZENLEME FA.   </t>
  </si>
  <si>
    <t xml:space="preserve">BÜRO YÖNETİMİ,BÜRO DESTEĞİ FAAL.    </t>
  </si>
  <si>
    <t xml:space="preserve">KAMU YÖN.VE SAVUNMA,ZOR.SOS.GÜV.    </t>
  </si>
  <si>
    <t xml:space="preserve">EĞİTİM                              </t>
  </si>
  <si>
    <t xml:space="preserve">İNSAN SAĞLIĞI HİZMETLERİ            </t>
  </si>
  <si>
    <t xml:space="preserve">YATILI BAKIM FAALİYETLERİ           </t>
  </si>
  <si>
    <t xml:space="preserve">SOSYAL HİZMETLER                    </t>
  </si>
  <si>
    <t xml:space="preserve">YARATICI SANATLAR,EĞLENCE FAAL.     </t>
  </si>
  <si>
    <t xml:space="preserve">KÜTÜPHANE,ARŞİV VE MÜZELER          </t>
  </si>
  <si>
    <t xml:space="preserve">KUMAR VE MÜŞTEREK BAHİS FAAL        </t>
  </si>
  <si>
    <t xml:space="preserve">SPOR, EĞLENCE VE DİNLENCE FAAL.     </t>
  </si>
  <si>
    <t xml:space="preserve">ÜYE OLUNAN KURULUŞ FAALİYETLERİ     </t>
  </si>
  <si>
    <t xml:space="preserve">BİLGİSAYAR VE KİŞİSEL EV EŞYA.ON. </t>
  </si>
  <si>
    <t xml:space="preserve">DİĞER HİZMET FAALİYETLERİ           </t>
  </si>
  <si>
    <t xml:space="preserve">EV İÇİ ÇALIŞANLARIN FAALİYETLERİ    </t>
  </si>
  <si>
    <t xml:space="preserve">HANEHALKLARI TAR.KENDİ İHT.FAAL.    </t>
  </si>
  <si>
    <t xml:space="preserve">ULUSLARARASI ÖRGÜT VE TEMS.FA.    </t>
  </si>
  <si>
    <t>T O P L A M</t>
  </si>
  <si>
    <t>FAALİYET GRUPLARI</t>
  </si>
  <si>
    <t>İL KODU</t>
  </si>
  <si>
    <t xml:space="preserve">ADANA     </t>
  </si>
  <si>
    <t xml:space="preserve">ADIYAMAN  </t>
  </si>
  <si>
    <t xml:space="preserve">AFYONKARAHİSAR   </t>
  </si>
  <si>
    <t xml:space="preserve">AĞRI      </t>
  </si>
  <si>
    <t xml:space="preserve">AMASYA    </t>
  </si>
  <si>
    <t xml:space="preserve">ANKARA    </t>
  </si>
  <si>
    <t xml:space="preserve">ANTALYA   </t>
  </si>
  <si>
    <t xml:space="preserve">ARTVİN    </t>
  </si>
  <si>
    <t xml:space="preserve">AYDIN     </t>
  </si>
  <si>
    <t xml:space="preserve">BALIKESİR </t>
  </si>
  <si>
    <t xml:space="preserve">BİLECİK   </t>
  </si>
  <si>
    <t xml:space="preserve">BİNGÖL    </t>
  </si>
  <si>
    <t xml:space="preserve">BİTLİS    </t>
  </si>
  <si>
    <t xml:space="preserve">BOLU      </t>
  </si>
  <si>
    <t xml:space="preserve">BURDUR    </t>
  </si>
  <si>
    <t xml:space="preserve">BURSA     </t>
  </si>
  <si>
    <t xml:space="preserve">ÇANAKKALE </t>
  </si>
  <si>
    <t xml:space="preserve">ÇANKIRI   </t>
  </si>
  <si>
    <t xml:space="preserve">ÇORUM     </t>
  </si>
  <si>
    <t xml:space="preserve">DENİZLİ   </t>
  </si>
  <si>
    <t>DİYARBAKIR</t>
  </si>
  <si>
    <t xml:space="preserve">EDİRNE    </t>
  </si>
  <si>
    <t xml:space="preserve">ELAZIĞ    </t>
  </si>
  <si>
    <t xml:space="preserve">ERZİNCAN  </t>
  </si>
  <si>
    <t xml:space="preserve">ERZURUM   </t>
  </si>
  <si>
    <t xml:space="preserve">ESKİŞEHİR </t>
  </si>
  <si>
    <t xml:space="preserve">GAZİANTEP </t>
  </si>
  <si>
    <t xml:space="preserve">GİRESUN   </t>
  </si>
  <si>
    <t xml:space="preserve">GÜMÜŞHANE </t>
  </si>
  <si>
    <t xml:space="preserve">HAKKARİ   </t>
  </si>
  <si>
    <t xml:space="preserve">HATAY     </t>
  </si>
  <si>
    <t xml:space="preserve">ISPARTA   </t>
  </si>
  <si>
    <t xml:space="preserve">MERSİN    </t>
  </si>
  <si>
    <t xml:space="preserve">İSTANBUL  </t>
  </si>
  <si>
    <t xml:space="preserve">İZMİR     </t>
  </si>
  <si>
    <t xml:space="preserve">KARS      </t>
  </si>
  <si>
    <t xml:space="preserve">KASTAMONU </t>
  </si>
  <si>
    <t xml:space="preserve">KAYSERİ   </t>
  </si>
  <si>
    <t>KIRKLARELİ</t>
  </si>
  <si>
    <t xml:space="preserve">KIRŞEHİR  </t>
  </si>
  <si>
    <t xml:space="preserve">KOCAELİ   </t>
  </si>
  <si>
    <t xml:space="preserve">KONYA     </t>
  </si>
  <si>
    <t xml:space="preserve">KÜTAHYA   </t>
  </si>
  <si>
    <t xml:space="preserve">MALATYA   </t>
  </si>
  <si>
    <t xml:space="preserve">MANİSA    </t>
  </si>
  <si>
    <t xml:space="preserve">K.MARAŞ   </t>
  </si>
  <si>
    <t xml:space="preserve">MARDİN    </t>
  </si>
  <si>
    <t xml:space="preserve">MUĞLA     </t>
  </si>
  <si>
    <t xml:space="preserve">MUŞ       </t>
  </si>
  <si>
    <t xml:space="preserve">NEVŞEHİR  </t>
  </si>
  <si>
    <t xml:space="preserve">NİĞDE     </t>
  </si>
  <si>
    <t xml:space="preserve">ORDU      </t>
  </si>
  <si>
    <t xml:space="preserve">RİZE      </t>
  </si>
  <si>
    <t xml:space="preserve">SAKARYA   </t>
  </si>
  <si>
    <t xml:space="preserve">SAMSUN    </t>
  </si>
  <si>
    <t xml:space="preserve">SİİRT     </t>
  </si>
  <si>
    <t xml:space="preserve">SİNOP     </t>
  </si>
  <si>
    <t xml:space="preserve">SIVAS     </t>
  </si>
  <si>
    <t xml:space="preserve">TEKİRDAĞ  </t>
  </si>
  <si>
    <t xml:space="preserve">TOKAT     </t>
  </si>
  <si>
    <t xml:space="preserve">TRABZON   </t>
  </si>
  <si>
    <t xml:space="preserve">TUNCELİ   </t>
  </si>
  <si>
    <t xml:space="preserve">URFA      </t>
  </si>
  <si>
    <t xml:space="preserve">UŞAK      </t>
  </si>
  <si>
    <t xml:space="preserve">VAN       </t>
  </si>
  <si>
    <t xml:space="preserve">YOZGAT    </t>
  </si>
  <si>
    <t xml:space="preserve">ZONGULDAK </t>
  </si>
  <si>
    <t xml:space="preserve">AKSARAY   </t>
  </si>
  <si>
    <t xml:space="preserve">BAYBURT   </t>
  </si>
  <si>
    <t xml:space="preserve">KARAMAN   </t>
  </si>
  <si>
    <t xml:space="preserve">KIRIKKALE </t>
  </si>
  <si>
    <t xml:space="preserve">BATMAN    </t>
  </si>
  <si>
    <t xml:space="preserve">ŞIRNAK    </t>
  </si>
  <si>
    <t xml:space="preserve">BARTIN    </t>
  </si>
  <si>
    <t xml:space="preserve">ARDAHAN   </t>
  </si>
  <si>
    <t xml:space="preserve">IĞDIR     </t>
  </si>
  <si>
    <t xml:space="preserve">YALOVA    </t>
  </si>
  <si>
    <t xml:space="preserve">KARABÜK   </t>
  </si>
  <si>
    <t xml:space="preserve">KİLİS     </t>
  </si>
  <si>
    <t xml:space="preserve">OSMANİYE  </t>
  </si>
  <si>
    <t xml:space="preserve">DÜZCE     </t>
  </si>
  <si>
    <t>TOPLAM</t>
  </si>
  <si>
    <t>İLLER</t>
  </si>
  <si>
    <t>ADANA</t>
  </si>
  <si>
    <t>ADIYAMAN</t>
  </si>
  <si>
    <t>AFYONKARAHİSAR</t>
  </si>
  <si>
    <t>AĞRI</t>
  </si>
  <si>
    <t>AKSARAY</t>
  </si>
  <si>
    <t>AMASYA</t>
  </si>
  <si>
    <t>ANKARA</t>
  </si>
  <si>
    <t>ANTALYA</t>
  </si>
  <si>
    <t>ARDAHAN</t>
  </si>
  <si>
    <t>ARTVİN</t>
  </si>
  <si>
    <t>AYDIN</t>
  </si>
  <si>
    <t>BALIKESİR</t>
  </si>
  <si>
    <t>BARTIN</t>
  </si>
  <si>
    <t>BATMAN</t>
  </si>
  <si>
    <t>BAYBURT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</si>
  <si>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</si>
  <si>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</si>
  <si>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</si>
  <si>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</si>
  <si>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</si>
  <si>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</si>
  <si>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</si>
  <si>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</si>
  <si>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</si>
  <si>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</si>
  <si>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DÜZCE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</si>
  <si>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</si>
  <si>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</si>
  <si>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</si>
  <si>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</si>
  <si>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</si>
  <si>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</si>
  <si>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</si>
  <si>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</si>
  <si>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</si>
  <si>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</si>
  <si>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IĞDIR</t>
  </si>
  <si>
    <t>ISPARTA</t>
  </si>
  <si>
    <t>İSTANBUL</t>
  </si>
  <si>
    <t>İZMİR</t>
  </si>
  <si>
    <t>KAHRAMANMARAŞ</t>
  </si>
  <si>
    <t>KARABÜK</t>
  </si>
  <si>
    <t>KARAMAN</t>
  </si>
  <si>
    <t>KARS</t>
  </si>
  <si>
    <t>KASTAMONU</t>
  </si>
  <si>
    <t>KAYSERİ</t>
  </si>
  <si>
    <t>KİLİS</t>
  </si>
  <si>
    <t>KIRIKKALE</t>
  </si>
  <si>
    <t>KIRŞEHİR</t>
  </si>
  <si>
    <t>KOCAELİ</t>
  </si>
  <si>
    <t>KONYA</t>
  </si>
  <si>
    <t>KÜTAHYA</t>
  </si>
  <si>
    <t>MALATYA</t>
  </si>
  <si>
    <t>MANİSA</t>
  </si>
  <si>
    <t>MARDİN</t>
  </si>
  <si>
    <t>MERSİN</t>
  </si>
  <si>
    <t>MUĞLA</t>
  </si>
  <si>
    <t>MUŞ</t>
  </si>
  <si>
    <t>NEVŞEHİR</t>
  </si>
  <si>
    <t>NİĞDE</t>
  </si>
  <si>
    <t>ORDU</t>
  </si>
  <si>
    <t>OSMANİYE</t>
  </si>
  <si>
    <t>RİZE</t>
  </si>
  <si>
    <t>SAKARYA</t>
  </si>
  <si>
    <t>SAMSUN</t>
  </si>
  <si>
    <t>SİİRT</t>
  </si>
  <si>
    <t>SİNOP</t>
  </si>
  <si>
    <t>SİVAS</t>
  </si>
  <si>
    <t>ŞANLIURFA</t>
  </si>
  <si>
    <t>ŞIRNAK</t>
  </si>
  <si>
    <t>TEKİRDAĞ</t>
  </si>
  <si>
    <t>TOKAT</t>
  </si>
  <si>
    <t>TRABZON</t>
  </si>
  <si>
    <t>TUNCELİ</t>
  </si>
  <si>
    <t>UŞAK</t>
  </si>
  <si>
    <t>VAN</t>
  </si>
  <si>
    <t>YALOVA</t>
  </si>
  <si>
    <t>YOZGAT</t>
  </si>
  <si>
    <t>ZONGULDAK</t>
  </si>
  <si>
    <t>İMALAT T O P L A M</t>
  </si>
  <si>
    <t>4/a</t>
  </si>
  <si>
    <t>4/a_endeks</t>
  </si>
  <si>
    <t>4/c_endeks</t>
  </si>
  <si>
    <t>4/c</t>
  </si>
  <si>
    <t>4/b Tarım</t>
  </si>
  <si>
    <t>4/b_Tarım_endeks</t>
  </si>
  <si>
    <t>4/b Esnaf</t>
  </si>
  <si>
    <t>Esnaf (4/b) Endeks</t>
  </si>
  <si>
    <t>Geçen Aya Göre Değişim</t>
  </si>
  <si>
    <t xml:space="preserve">DİĞER MADENCİLİK VE TAŞ OCAK.  </t>
  </si>
  <si>
    <t xml:space="preserve">AĞAÇ,AĞAÇ ÜRÜNLERİ VE MANTAR ÜR.  </t>
  </si>
  <si>
    <t xml:space="preserve">KOK KÖMÜRÜ VE PETROL ÜRÜN. İM. </t>
  </si>
  <si>
    <t xml:space="preserve">ECZACILIK VE ECZ.İLİŞKİN MAL.İM.. </t>
  </si>
  <si>
    <t xml:space="preserve">KAUÇUK VE PLASTİK ÜRÜNLER İM.  </t>
  </si>
  <si>
    <t xml:space="preserve">METALİK OLMAYAN ÜRÜNLER İMA.   </t>
  </si>
  <si>
    <t>FABRİK.METAL ÜRÜN.(MAK.TEC.HAR)</t>
  </si>
  <si>
    <t xml:space="preserve">MAKİNE VE EKİPMAN.KURULUMU VE ON. </t>
  </si>
  <si>
    <t>ELK.GAZ,BUHAR VE HAVA.SİS.ÜRET.DA.</t>
  </si>
  <si>
    <t>TOPTAN VE PER.TİC.VE MOT.TAŞIT.ON.</t>
  </si>
  <si>
    <t>PERAKENDE TİC.(MOT.TAŞIT.ONAR.HAR)</t>
  </si>
  <si>
    <t xml:space="preserve">KARA TAŞIMA.VE BORU HATTI TAŞIMA.   </t>
  </si>
  <si>
    <t>SİGOTA REAS.EMEK.FONL(ZOR.S.G.HARİÇ)</t>
  </si>
  <si>
    <t xml:space="preserve">GÜVENLİK VE SORUŞTURMA FAALİYET.    </t>
  </si>
  <si>
    <t xml:space="preserve">BİNA VE ÇEVRE DÜZENLEME FAALİYET.   </t>
  </si>
  <si>
    <t xml:space="preserve">BİLGİSAYAR VE KİŞİSEL EV EŞYA.ONAR. </t>
  </si>
  <si>
    <t xml:space="preserve">ULUSLARARASI ÖRGÜT VE TEMS.FAAL.    </t>
  </si>
  <si>
    <t>K.MARAŞ</t>
  </si>
  <si>
    <t>İlin Payı (Ekim 2015)</t>
  </si>
  <si>
    <t>Çalışan Sayısında Değişim (Ekim 2015 - Ekim 2014)</t>
  </si>
  <si>
    <t>Çalışan Sayısındaki Fark  (Ekim 2015 - Ekim 2014)</t>
  </si>
  <si>
    <t>Artışta İlin Payı (%) (Ekim 2015)</t>
  </si>
  <si>
    <t>Çalışan Sayısındaki Fark  (Ekim 2015 - Eylül 2015)</t>
  </si>
  <si>
    <t>Esnaf Sayısında Değişim (Ekim 2015 - Ekim 2014)</t>
  </si>
  <si>
    <t>Esnaf Sayısındaki Fark (Ekim 2015 - Ekim 2014)</t>
  </si>
  <si>
    <t>Esnaf Sayısındaki Fark (Ekim 2015 - Eylül 2015)</t>
  </si>
  <si>
    <t>Çiftçi Sayısında Değişim (Ekim 2015 - Ekim 2014)</t>
  </si>
  <si>
    <t>Çiftçi Sayısındaki Fark (Ekim 2015 - Ekim 2014)</t>
  </si>
  <si>
    <t>Çiftçi Sayısındaki Fark (Ekim 2015 - Eylül 2015)</t>
  </si>
  <si>
    <t>Çalışan Sayısındaki Fark (Ekim 2015 - Ekim 2014)</t>
  </si>
  <si>
    <t>Çalışan Sayısındaki Fark (Ekim 2015 - Eylül 2015)</t>
  </si>
  <si>
    <t>İşyeri Sayısında Değişim (Ekim 2015 - Ekim 2014)</t>
  </si>
  <si>
    <t>İşyeri Sayısındaki Fark (Ekim 2015 - Ekim 2014)</t>
  </si>
  <si>
    <t>İşyeri Sayısındaki Fark (Ekim 2015 - Eylül 2015)</t>
  </si>
  <si>
    <t>İldeki Kadın İstihdamının Toplam İstihdama Oranı (Ekim 2015)</t>
  </si>
  <si>
    <t>Kadın İstihdamındaki Değişim (Ekim 2015 - Ekim 2014)</t>
  </si>
  <si>
    <t>Kadın İstihdamındaki Fark (Ekim 2015 - Ekim 2014)</t>
  </si>
  <si>
    <t>Kadın İstihdamındaki Fark (Ekim 2015 - Eylül 2015)</t>
  </si>
  <si>
    <t>Ortalama Günlük Kazanç Değişim (Ekim 2015 - Ekim 2014)</t>
  </si>
  <si>
    <t>Ortalama Günlük Kazanç Fark (TL) (Ekim 2015 - Eylül 2015)</t>
  </si>
  <si>
    <t>Sektörün payı (Ekim 2015)</t>
  </si>
  <si>
    <t>Artışta Sektörün Payı (%) (Ekim 2015)</t>
  </si>
  <si>
    <t>Sektörün Sigortalı Kadın İstihdamındaki Payı (Ekim 2015)</t>
  </si>
  <si>
    <t>Ortalama Günlük Kazanç Fark (TL) (Ekim 2015 - Ekim 2014)</t>
  </si>
  <si>
    <t>KOBİ İşyeri Sayısı Değişim (Ekim 2015 - Ekim 2014)</t>
  </si>
  <si>
    <t>KOBİ İşyeri Sayısı Fark (Ekim 2015 - Ekim 2014)</t>
  </si>
  <si>
    <t>KOBİ İşyeri Sayısı Fark (Ekim 2015 - Eylül 2015)</t>
  </si>
  <si>
    <t>KOBİ İşyeri Sektör Değişim (Ekim 2015 - Ekim 2014)</t>
  </si>
  <si>
    <t>KOBİ İşyeri Sektör Fark (Ekim 2015 - Ekim 2014)</t>
  </si>
  <si>
    <t>KOBİ İşyeri Sektör Fark (Ekim 2015 - Eylül 2015)</t>
  </si>
  <si>
    <t>KOBİ Sigortalı Sayısı Değişim (Ekim 2015 - Ekim 2014)</t>
  </si>
  <si>
    <t>KOBİ Sigortalı Sayısı Fark (Ekim 2015 - Ekim 2014)</t>
  </si>
  <si>
    <t>KOBİ Sigortalı Sayısı Fark (Ekim 2015 - Eylül 2015)</t>
  </si>
  <si>
    <t>KOBİ Sigortalı Sektör Değişim (Ekim 2015 - Ekim 2014)</t>
  </si>
  <si>
    <t>KOBİ Sigortalı Sektör Fark (Ekim 2015 - Ekim 2014)</t>
  </si>
  <si>
    <t>KOBİ Sigortalı Sektör Fark (Ekim 2015 - Eylül 2015)</t>
  </si>
  <si>
    <t>İlin Payı (Aralık 2015)</t>
  </si>
  <si>
    <t>Başvuru Sayısındaki Değişim (Aralık 2015 - Aralık 2014)</t>
  </si>
  <si>
    <t>Başvuru Sayısındaki Fark (Aralık 2015 - Aralık 2014)</t>
  </si>
  <si>
    <t>Ödeme Yapılan Kişi Sayısındaki Değişim (Aralık 2015 - Aralık 2014)</t>
  </si>
  <si>
    <t>Ödeme Yapılan Kişi Sayısındaki Fark (Aralık 2015 - Aralık 2014)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</si>
</sst>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₺_-;\-* #,##0.00\ _₺_-;_-* &quot;-&quot;??\ _₺_-;_-@_-"/>
    <numFmt numFmtId="164" formatCode="_-* #,##0.00\ _T_L_-;\-* #,##0.00\ _T_L_-;_-* &quot;-&quot;??\ _T_L_-;_-@_-"/>
    <numFmt numFmtId="165" formatCode="#,##0;[Red]#,##0"/>
    <numFmt numFmtId="166" formatCode="0.0%"/>
    <numFmt numFmtId="167" formatCode="0.0"/>
    <numFmt numFmtId="168" formatCode="#,##0.0"/>
    <numFmt numFmtId="169" formatCode="#,##0_ ;\-#,##0\ "/>
    <numFmt numFmtId="170" formatCode="_-* #,##0\ _T_L_-;\-* #,##0\ _T_L_-;_-* &quot;-&quot;??\ _T_L_-;_-@_-"/>
    <numFmt numFmtId="171" formatCode="General_)"/>
  </numFmts>
  <fonts count="5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 Tur"/>
      <family val="2"/>
    </font>
    <font>
      <sz val="10"/>
      <name val="Arial Tur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name val="Geneva"/>
      <family val="2"/>
    </font>
    <font>
      <sz val="10"/>
      <name val="Helv"/>
      <family val="2"/>
    </font>
    <font>
      <b/>
      <sz val="18"/>
      <color indexed="62"/>
      <name val="Cambria"/>
      <family val="2"/>
      <scheme val="maj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u val="single"/>
      <sz val="8"/>
      <color rgb="FF800080"/>
      <name val="Calibri"/>
      <family val="2"/>
      <scheme val="minor"/>
    </font>
    <font>
      <u val="single"/>
      <sz val="8"/>
      <color indexed="39"/>
      <name val="Calibri"/>
      <family val="2"/>
      <scheme val="minor"/>
    </font>
    <font>
      <b/>
      <sz val="10"/>
      <name val="Arial"/>
      <family val="2"/>
    </font>
    <font>
      <b/>
      <sz val="8.5"/>
      <name val="Arial"/>
      <family val="2"/>
    </font>
  </fonts>
  <fills count="4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39998000860214233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1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1"/>
      </bottom>
    </border>
    <border>
      <left/>
      <right/>
      <top/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</borders>
  <cellStyleXfs count="9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 applyNumberFormat="0" applyFill="0" applyBorder="0">
      <alignment/>
      <protection locked="0"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7" fillId="0" borderId="1" applyNumberFormat="0" applyFill="0" applyAlignment="0" applyProtection="0"/>
    <xf numFmtId="0" fontId="18" fillId="5" borderId="2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0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0" fillId="13" borderId="0" applyNumberFormat="0" applyBorder="0" applyAlignment="0" applyProtection="0"/>
    <xf numFmtId="0" fontId="2" fillId="14" borderId="0" applyNumberFormat="0" applyBorder="0" applyAlignment="0" applyProtection="0"/>
    <xf numFmtId="0" fontId="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2" fillId="14" borderId="0" applyNumberFormat="0" applyBorder="0" applyAlignment="0" applyProtection="0"/>
    <xf numFmtId="0" fontId="0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1" fillId="0" borderId="0">
      <alignment/>
      <protection/>
    </xf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0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0" fillId="13" borderId="0" applyNumberFormat="0" applyBorder="0" applyAlignment="0" applyProtection="0"/>
    <xf numFmtId="0" fontId="21" fillId="8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1" fillId="11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1" fontId="1" fillId="0" borderId="0">
      <alignment/>
      <protection/>
    </xf>
    <xf numFmtId="0" fontId="1" fillId="0" borderId="0">
      <alignment/>
      <protection/>
    </xf>
    <xf numFmtId="0" fontId="15" fillId="15" borderId="10" applyNumberFormat="0" applyAlignment="0" applyProtection="0"/>
    <xf numFmtId="0" fontId="15" fillId="15" borderId="10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14" fillId="23" borderId="12" applyNumberFormat="0" applyAlignment="0" applyProtection="0"/>
    <xf numFmtId="0" fontId="14" fillId="23" borderId="12" applyNumberFormat="0" applyAlignment="0" applyProtection="0"/>
    <xf numFmtId="0" fontId="27" fillId="21" borderId="13" applyNumberFormat="0" applyAlignment="0" applyProtection="0"/>
    <xf numFmtId="0" fontId="27" fillId="21" borderId="13" applyNumberFormat="0" applyAlignment="0" applyProtection="0"/>
    <xf numFmtId="0" fontId="16" fillId="15" borderId="12" applyNumberFormat="0" applyAlignment="0" applyProtection="0"/>
    <xf numFmtId="0" fontId="16" fillId="15" borderId="12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18" fillId="5" borderId="2" applyNumberFormat="0" applyAlignment="0" applyProtection="0"/>
    <xf numFmtId="0" fontId="29" fillId="32" borderId="14" applyNumberFormat="0" applyAlignment="0" applyProtection="0"/>
    <xf numFmtId="0" fontId="29" fillId="32" borderId="14" applyNumberFormat="0" applyAlignment="0" applyProtection="0"/>
    <xf numFmtId="0" fontId="11" fillId="2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47" fillId="0" borderId="0" applyNumberFormat="0" applyFill="0" applyBorder="0" applyAlignment="0" applyProtection="0"/>
    <xf numFmtId="0" fontId="22" fillId="0" borderId="0" applyNumberFormat="0" applyFill="0" applyBorder="0">
      <alignment/>
      <protection locked="0"/>
    </xf>
    <xf numFmtId="0" fontId="48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71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1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1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1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1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15" borderId="0" applyNumberFormat="0" applyBorder="0" applyAlignment="0" applyProtection="0"/>
    <xf numFmtId="0" fontId="2" fillId="33" borderId="15" applyNumberFormat="0" applyFont="0" applyAlignment="0" applyProtection="0"/>
    <xf numFmtId="0" fontId="2" fillId="33" borderId="15" applyNumberFormat="0" applyFont="0" applyAlignment="0" applyProtection="0"/>
    <xf numFmtId="0" fontId="2" fillId="33" borderId="15" applyNumberFormat="0" applyFont="0" applyAlignment="0" applyProtection="0"/>
    <xf numFmtId="0" fontId="1" fillId="17" borderId="16" applyNumberFormat="0" applyFont="0" applyAlignment="0" applyProtection="0"/>
    <xf numFmtId="0" fontId="1" fillId="17" borderId="16" applyNumberFormat="0" applyFont="0" applyAlignment="0" applyProtection="0"/>
    <xf numFmtId="0" fontId="13" fillId="4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42" fillId="0" borderId="0">
      <alignment/>
      <protection/>
    </xf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1" fillId="6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1" fillId="9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1" fillId="1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1" fillId="12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25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25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25" borderId="0" applyNumberFormat="0" applyBorder="0" applyAlignment="0" applyProtection="0"/>
    <xf numFmtId="0" fontId="0" fillId="23" borderId="0" applyNumberFormat="0" applyBorder="0" applyAlignment="0" applyProtection="0"/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25" borderId="0" applyNumberFormat="0" applyBorder="0" applyAlignment="0" applyProtection="0"/>
    <xf numFmtId="0" fontId="0" fillId="17" borderId="0" applyNumberFormat="0" applyBorder="0" applyAlignment="0" applyProtection="0"/>
    <xf numFmtId="0" fontId="1" fillId="0" borderId="0">
      <alignment/>
      <protection/>
    </xf>
    <xf numFmtId="0" fontId="0" fillId="23" borderId="0" applyNumberFormat="0" applyBorder="0" applyAlignment="0" applyProtection="0"/>
    <xf numFmtId="0" fontId="0" fillId="17" borderId="0" applyNumberFormat="0" applyBorder="0" applyAlignment="0" applyProtection="0"/>
    <xf numFmtId="0" fontId="0" fillId="13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164" fontId="1" fillId="0" borderId="0" applyFont="0" applyFill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25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1" fillId="0" borderId="0">
      <alignment/>
      <protection/>
    </xf>
    <xf numFmtId="0" fontId="0" fillId="17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</cellStyleXfs>
  <cellXfs count="171">
    <xf numFmtId="0" fontId="0" fillId="0" borderId="0" xfId="0"/>
    <xf numFmtId="17" fontId="9" fillId="39" borderId="19" xfId="0" applyNumberFormat="1" applyFont="1" applyFill="1" applyBorder="1" applyAlignment="1">
      <alignment horizontal="center" vertical="center" wrapText="1"/>
    </xf>
    <xf numFmtId="17" fontId="9" fillId="39" borderId="20" xfId="0" applyNumberFormat="1" applyFont="1" applyFill="1" applyBorder="1" applyAlignment="1">
      <alignment horizontal="center" vertical="center" wrapText="1"/>
    </xf>
    <xf numFmtId="17" fontId="9" fillId="39" borderId="19" xfId="0" applyNumberFormat="1" applyFont="1" applyFill="1" applyBorder="1" applyAlignment="1">
      <alignment horizontal="center" vertical="center"/>
    </xf>
    <xf numFmtId="0" fontId="4" fillId="0" borderId="0" xfId="22" applyFont="1" applyFill="1" applyBorder="1">
      <alignment/>
      <protection/>
    </xf>
    <xf numFmtId="0" fontId="4" fillId="0" borderId="0" xfId="22" applyFont="1" applyBorder="1">
      <alignment/>
      <protection/>
    </xf>
    <xf numFmtId="0" fontId="4" fillId="0" borderId="21" xfId="22" applyFont="1" applyFill="1" applyBorder="1">
      <alignment/>
      <protection/>
    </xf>
    <xf numFmtId="0" fontId="9" fillId="39" borderId="19" xfId="0" applyFont="1" applyFill="1" applyBorder="1" applyAlignment="1">
      <alignment horizontal="center" vertical="center"/>
    </xf>
    <xf numFmtId="0" fontId="10" fillId="0" borderId="0" xfId="0" applyFont="1"/>
    <xf numFmtId="3" fontId="10" fillId="0" borderId="0" xfId="0" applyNumberFormat="1" applyFont="1"/>
    <xf numFmtId="0" fontId="10" fillId="0" borderId="0" xfId="0" applyFont="1" applyBorder="1"/>
    <xf numFmtId="166" fontId="10" fillId="0" borderId="0" xfId="0" applyNumberFormat="1" applyFont="1" applyBorder="1"/>
    <xf numFmtId="0" fontId="9" fillId="0" borderId="0" xfId="0" applyFont="1"/>
    <xf numFmtId="3" fontId="10" fillId="0" borderId="0" xfId="0" applyNumberFormat="1" applyFont="1" applyFill="1"/>
    <xf numFmtId="166" fontId="10" fillId="0" borderId="0" xfId="30" applyNumberFormat="1" applyFont="1"/>
    <xf numFmtId="166" fontId="10" fillId="0" borderId="0" xfId="0" applyNumberFormat="1" applyFont="1" applyFill="1" applyBorder="1"/>
    <xf numFmtId="0" fontId="9" fillId="39" borderId="19" xfId="0" applyFont="1" applyFill="1" applyBorder="1" applyAlignment="1">
      <alignment horizontal="center" vertical="center" wrapText="1"/>
    </xf>
    <xf numFmtId="9" fontId="10" fillId="0" borderId="0" xfId="30" applyFont="1" applyBorder="1"/>
    <xf numFmtId="17" fontId="9" fillId="39" borderId="22" xfId="0" applyNumberFormat="1" applyFont="1" applyFill="1" applyBorder="1" applyAlignment="1">
      <alignment horizontal="center" vertical="center" wrapText="1"/>
    </xf>
    <xf numFmtId="165" fontId="10" fillId="0" borderId="0" xfId="0" applyNumberFormat="1" applyFont="1"/>
    <xf numFmtId="2" fontId="10" fillId="0" borderId="0" xfId="0" applyNumberFormat="1" applyFont="1"/>
    <xf numFmtId="166" fontId="10" fillId="0" borderId="0" xfId="30" applyNumberFormat="1" applyFont="1" applyFill="1" applyBorder="1"/>
    <xf numFmtId="166" fontId="10" fillId="0" borderId="0" xfId="30" applyNumberFormat="1" applyFont="1" applyBorder="1"/>
    <xf numFmtId="9" fontId="9" fillId="0" borderId="0" xfId="30" applyNumberFormat="1" applyFont="1"/>
    <xf numFmtId="17" fontId="9" fillId="39" borderId="23" xfId="0" applyNumberFormat="1" applyFont="1" applyFill="1" applyBorder="1" applyAlignment="1">
      <alignment horizontal="center" vertical="center"/>
    </xf>
    <xf numFmtId="0" fontId="10" fillId="0" borderId="0" xfId="0" applyFont="1" applyFill="1"/>
    <xf numFmtId="166" fontId="10" fillId="0" borderId="0" xfId="0" applyNumberFormat="1" applyFont="1"/>
    <xf numFmtId="166" fontId="9" fillId="0" borderId="0" xfId="0" applyNumberFormat="1" applyFont="1" applyBorder="1"/>
    <xf numFmtId="17" fontId="10" fillId="0" borderId="0" xfId="0" applyNumberFormat="1" applyFont="1"/>
    <xf numFmtId="167" fontId="10" fillId="0" borderId="0" xfId="0" applyNumberFormat="1" applyFont="1"/>
    <xf numFmtId="0" fontId="9" fillId="0" borderId="0" xfId="0" applyFont="1" applyBorder="1"/>
    <xf numFmtId="0" fontId="3" fillId="0" borderId="0" xfId="26" applyNumberFormat="1" applyFont="1" applyFill="1" applyBorder="1" applyAlignment="1" quotePrefix="1">
      <alignment horizontal="center" vertical="top"/>
      <protection/>
    </xf>
    <xf numFmtId="0" fontId="3" fillId="0" borderId="0" xfId="26" applyFont="1" applyFill="1" applyBorder="1" applyAlignment="1" quotePrefix="1">
      <alignment horizontal="center" vertical="top"/>
      <protection/>
    </xf>
    <xf numFmtId="166" fontId="10" fillId="0" borderId="0" xfId="22" applyNumberFormat="1" applyFont="1" applyFill="1" applyBorder="1">
      <alignment/>
      <protection/>
    </xf>
    <xf numFmtId="17" fontId="9" fillId="39" borderId="0" xfId="0" applyNumberFormat="1" applyFont="1" applyFill="1" applyBorder="1" applyAlignment="1">
      <alignment horizontal="center" vertical="center" wrapText="1"/>
    </xf>
    <xf numFmtId="17" fontId="9" fillId="39" borderId="21" xfId="0" applyNumberFormat="1" applyFont="1" applyFill="1" applyBorder="1" applyAlignment="1">
      <alignment horizontal="center" vertical="center" wrapText="1"/>
    </xf>
    <xf numFmtId="17" fontId="9" fillId="39" borderId="19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right"/>
    </xf>
    <xf numFmtId="3" fontId="10" fillId="0" borderId="0" xfId="0" applyNumberFormat="1" applyFont="1" applyFill="1" applyBorder="1"/>
    <xf numFmtId="166" fontId="10" fillId="0" borderId="0" xfId="0" applyNumberFormat="1" applyFont="1" applyFill="1" applyBorder="1"/>
    <xf numFmtId="0" fontId="0" fillId="0" borderId="0" xfId="0" applyBorder="1"/>
    <xf numFmtId="4" fontId="3" fillId="0" borderId="0" xfId="33" applyNumberFormat="1" applyFont="1" applyFill="1" applyBorder="1" applyAlignment="1">
      <alignment horizontal="right" vertical="center"/>
      <protection/>
    </xf>
    <xf numFmtId="4" fontId="49" fillId="0" borderId="0" xfId="33" applyNumberFormat="1" applyFont="1" applyFill="1" applyBorder="1" applyAlignment="1">
      <alignment horizontal="right" vertical="center"/>
      <protection/>
    </xf>
    <xf numFmtId="166" fontId="8" fillId="0" borderId="0" xfId="30" applyNumberFormat="1" applyFont="1" applyFill="1"/>
    <xf numFmtId="2" fontId="0" fillId="0" borderId="0" xfId="0" applyNumberFormat="1"/>
    <xf numFmtId="0" fontId="0" fillId="0" borderId="0" xfId="0" applyAlignment="1">
      <alignment wrapText="1"/>
    </xf>
    <xf numFmtId="17" fontId="49" fillId="39" borderId="19" xfId="0" applyNumberFormat="1" applyFont="1" applyFill="1" applyBorder="1" applyAlignment="1">
      <alignment horizontal="center" vertical="center"/>
    </xf>
    <xf numFmtId="0" fontId="9" fillId="11" borderId="19" xfId="0" applyFont="1" applyFill="1" applyBorder="1" applyAlignment="1">
      <alignment horizontal="center" vertical="center" wrapText="1"/>
    </xf>
    <xf numFmtId="3" fontId="10" fillId="0" borderId="21" xfId="0" applyNumberFormat="1" applyFont="1" applyBorder="1" applyAlignment="1">
      <alignment vertical="center"/>
    </xf>
    <xf numFmtId="165" fontId="10" fillId="0" borderId="21" xfId="0" applyNumberFormat="1" applyFont="1" applyBorder="1" applyAlignment="1">
      <alignment vertical="center"/>
    </xf>
    <xf numFmtId="3" fontId="10" fillId="0" borderId="21" xfId="28" applyNumberFormat="1" applyFont="1" applyBorder="1" applyAlignment="1">
      <alignment horizontal="right"/>
    </xf>
    <xf numFmtId="3" fontId="0" fillId="0" borderId="21" xfId="0" applyNumberFormat="1" applyBorder="1"/>
    <xf numFmtId="3" fontId="10" fillId="0" borderId="21" xfId="0" applyNumberFormat="1" applyFont="1" applyBorder="1"/>
    <xf numFmtId="3" fontId="10" fillId="0" borderId="21" xfId="0" applyNumberFormat="1" applyFont="1" applyFill="1" applyBorder="1"/>
    <xf numFmtId="3" fontId="0" fillId="0" borderId="21" xfId="0" applyNumberFormat="1" applyFont="1" applyBorder="1"/>
    <xf numFmtId="3" fontId="10" fillId="0" borderId="24" xfId="0" applyNumberFormat="1" applyFont="1" applyBorder="1"/>
    <xf numFmtId="168" fontId="10" fillId="0" borderId="21" xfId="0" applyNumberFormat="1" applyFont="1" applyBorder="1" applyAlignment="1">
      <alignment vertical="center"/>
    </xf>
    <xf numFmtId="168" fontId="10" fillId="0" borderId="21" xfId="0" applyNumberFormat="1" applyFont="1" applyBorder="1" applyAlignment="1">
      <alignment horizontal="right"/>
    </xf>
    <xf numFmtId="168" fontId="10" fillId="0" borderId="24" xfId="0" applyNumberFormat="1" applyFont="1" applyBorder="1" applyAlignment="1">
      <alignment horizontal="right"/>
    </xf>
    <xf numFmtId="0" fontId="9" fillId="40" borderId="19" xfId="0" applyFont="1" applyFill="1" applyBorder="1" applyAlignment="1">
      <alignment horizontal="center" vertical="center" wrapText="1"/>
    </xf>
    <xf numFmtId="169" fontId="0" fillId="0" borderId="21" xfId="0" applyNumberFormat="1" applyFont="1" applyBorder="1" applyAlignment="1">
      <alignment horizontal="right"/>
    </xf>
    <xf numFmtId="3" fontId="0" fillId="0" borderId="21" xfId="0" applyNumberFormat="1" applyFont="1" applyBorder="1" applyAlignment="1">
      <alignment horizontal="right"/>
    </xf>
    <xf numFmtId="0" fontId="9" fillId="41" borderId="19" xfId="0" applyFont="1" applyFill="1" applyBorder="1" applyAlignment="1">
      <alignment horizontal="center" vertical="center" wrapText="1"/>
    </xf>
    <xf numFmtId="0" fontId="9" fillId="42" borderId="19" xfId="0" applyFont="1" applyFill="1" applyBorder="1" applyAlignment="1">
      <alignment horizontal="center" vertical="center" wrapText="1"/>
    </xf>
    <xf numFmtId="168" fontId="10" fillId="0" borderId="21" xfId="0" applyNumberFormat="1" applyFont="1" applyFill="1" applyBorder="1" applyAlignment="1">
      <alignment vertical="center"/>
    </xf>
    <xf numFmtId="168" fontId="10" fillId="0" borderId="24" xfId="0" applyNumberFormat="1" applyFont="1" applyFill="1" applyBorder="1" applyAlignment="1">
      <alignment vertical="center"/>
    </xf>
    <xf numFmtId="0" fontId="9" fillId="39" borderId="23" xfId="0" applyFont="1" applyFill="1" applyBorder="1" applyAlignment="1">
      <alignment horizontal="center" vertical="center"/>
    </xf>
    <xf numFmtId="166" fontId="10" fillId="0" borderId="21" xfId="0" applyNumberFormat="1" applyFont="1" applyFill="1" applyBorder="1"/>
    <xf numFmtId="166" fontId="10" fillId="0" borderId="21" xfId="30" applyNumberFormat="1" applyFont="1" applyFill="1" applyBorder="1"/>
    <xf numFmtId="0" fontId="3" fillId="0" borderId="25" xfId="26" applyNumberFormat="1" applyFont="1" applyFill="1" applyBorder="1" applyAlignment="1" quotePrefix="1">
      <alignment horizontal="center" vertical="top"/>
      <protection/>
    </xf>
    <xf numFmtId="0" fontId="4" fillId="0" borderId="21" xfId="26" applyFont="1" applyFill="1" applyBorder="1" applyAlignment="1">
      <alignment vertical="center"/>
      <protection/>
    </xf>
    <xf numFmtId="0" fontId="3" fillId="0" borderId="25" xfId="26" applyFont="1" applyFill="1" applyBorder="1" applyAlignment="1" quotePrefix="1">
      <alignment horizontal="center" vertical="top"/>
      <protection/>
    </xf>
    <xf numFmtId="3" fontId="9" fillId="0" borderId="26" xfId="0" applyNumberFormat="1" applyFont="1" applyFill="1" applyBorder="1"/>
    <xf numFmtId="3" fontId="9" fillId="0" borderId="26" xfId="0" applyNumberFormat="1" applyFont="1" applyBorder="1"/>
    <xf numFmtId="166" fontId="9" fillId="0" borderId="26" xfId="0" applyNumberFormat="1" applyFont="1" applyFill="1" applyBorder="1"/>
    <xf numFmtId="166" fontId="9" fillId="0" borderId="26" xfId="30" applyNumberFormat="1" applyFont="1" applyFill="1" applyBorder="1"/>
    <xf numFmtId="17" fontId="9" fillId="0" borderId="21" xfId="0" applyNumberFormat="1" applyFont="1" applyBorder="1" applyAlignment="1">
      <alignment vertical="center"/>
    </xf>
    <xf numFmtId="17" fontId="9" fillId="0" borderId="21" xfId="0" applyNumberFormat="1" applyFont="1" applyBorder="1" applyAlignment="1">
      <alignment horizontal="right"/>
    </xf>
    <xf numFmtId="17" fontId="9" fillId="0" borderId="21" xfId="0" applyNumberFormat="1" applyFont="1" applyBorder="1"/>
    <xf numFmtId="17" fontId="9" fillId="0" borderId="24" xfId="0" applyNumberFormat="1" applyFont="1" applyBorder="1"/>
    <xf numFmtId="0" fontId="3" fillId="0" borderId="21" xfId="26" applyFont="1" applyFill="1" applyBorder="1" applyAlignment="1" quotePrefix="1">
      <alignment horizontal="center" vertical="top"/>
      <protection/>
    </xf>
    <xf numFmtId="0" fontId="4" fillId="0" borderId="25" xfId="26" applyFont="1" applyFill="1" applyBorder="1" applyAlignment="1">
      <alignment vertical="center"/>
      <protection/>
    </xf>
    <xf numFmtId="0" fontId="3" fillId="0" borderId="21" xfId="26" applyNumberFormat="1" applyFont="1" applyFill="1" applyBorder="1" applyAlignment="1" quotePrefix="1">
      <alignment horizontal="center" vertical="top"/>
      <protection/>
    </xf>
    <xf numFmtId="3" fontId="10" fillId="0" borderId="19" xfId="0" applyNumberFormat="1" applyFont="1" applyBorder="1"/>
    <xf numFmtId="166" fontId="10" fillId="0" borderId="19" xfId="0" applyNumberFormat="1" applyFont="1" applyFill="1" applyBorder="1"/>
    <xf numFmtId="3" fontId="10" fillId="0" borderId="19" xfId="0" applyNumberFormat="1" applyFont="1" applyFill="1" applyBorder="1"/>
    <xf numFmtId="166" fontId="10" fillId="0" borderId="19" xfId="30" applyNumberFormat="1" applyFont="1" applyFill="1" applyBorder="1"/>
    <xf numFmtId="0" fontId="4" fillId="0" borderId="19" xfId="22" applyFont="1" applyFill="1" applyBorder="1" applyAlignment="1">
      <alignment horizontal="center"/>
      <protection/>
    </xf>
    <xf numFmtId="0" fontId="4" fillId="0" borderId="23" xfId="22" applyFont="1" applyFill="1" applyBorder="1">
      <alignment/>
      <protection/>
    </xf>
    <xf numFmtId="0" fontId="4" fillId="0" borderId="21" xfId="22" applyFont="1" applyFill="1" applyBorder="1" applyAlignment="1">
      <alignment horizontal="center"/>
      <protection/>
    </xf>
    <xf numFmtId="0" fontId="4" fillId="0" borderId="25" xfId="22" applyFont="1" applyFill="1" applyBorder="1">
      <alignment/>
      <protection/>
    </xf>
    <xf numFmtId="165" fontId="9" fillId="0" borderId="26" xfId="0" applyNumberFormat="1" applyFont="1" applyBorder="1"/>
    <xf numFmtId="170" fontId="0" fillId="0" borderId="19" xfId="0" applyNumberFormat="1" applyBorder="1" applyAlignment="1">
      <alignment horizontal="left" vertical="top"/>
    </xf>
    <xf numFmtId="170" fontId="0" fillId="0" borderId="21" xfId="0" applyNumberFormat="1" applyBorder="1" applyAlignment="1">
      <alignment horizontal="left" vertical="top"/>
    </xf>
    <xf numFmtId="17" fontId="9" fillId="39" borderId="27" xfId="0" applyNumberFormat="1" applyFont="1" applyFill="1" applyBorder="1" applyAlignment="1">
      <alignment horizontal="center" vertical="center" wrapText="1"/>
    </xf>
    <xf numFmtId="170" fontId="8" fillId="0" borderId="26" xfId="0" applyNumberFormat="1" applyFont="1" applyBorder="1" applyAlignment="1">
      <alignment/>
    </xf>
    <xf numFmtId="3" fontId="10" fillId="0" borderId="19" xfId="0" applyNumberFormat="1" applyFont="1" applyFill="1" applyBorder="1" applyAlignment="1">
      <alignment horizontal="right" wrapText="1"/>
    </xf>
    <xf numFmtId="3" fontId="10" fillId="0" borderId="21" xfId="0" applyNumberFormat="1" applyFont="1" applyFill="1" applyBorder="1" applyAlignment="1">
      <alignment horizontal="right" wrapText="1"/>
    </xf>
    <xf numFmtId="3" fontId="9" fillId="0" borderId="26" xfId="27" applyNumberFormat="1" applyFont="1" applyFill="1" applyBorder="1" applyAlignment="1">
      <alignment horizontal="right"/>
      <protection/>
    </xf>
    <xf numFmtId="165" fontId="10" fillId="0" borderId="19" xfId="0" applyNumberFormat="1" applyFont="1" applyBorder="1"/>
    <xf numFmtId="165" fontId="10" fillId="0" borderId="21" xfId="0" applyNumberFormat="1" applyFont="1" applyBorder="1"/>
    <xf numFmtId="17" fontId="9" fillId="39" borderId="28" xfId="0" applyNumberFormat="1" applyFont="1" applyFill="1" applyBorder="1" applyAlignment="1">
      <alignment horizontal="center" vertical="center" wrapText="1"/>
    </xf>
    <xf numFmtId="3" fontId="0" fillId="0" borderId="19" xfId="0" applyNumberFormat="1" applyFont="1" applyBorder="1"/>
    <xf numFmtId="3" fontId="8" fillId="0" borderId="26" xfId="0" applyNumberFormat="1" applyFont="1" applyBorder="1"/>
    <xf numFmtId="0" fontId="4" fillId="0" borderId="22" xfId="22" applyFont="1" applyFill="1" applyBorder="1">
      <alignment/>
      <protection/>
    </xf>
    <xf numFmtId="165" fontId="9" fillId="0" borderId="26" xfId="0" applyNumberFormat="1" applyFont="1" applyFill="1" applyBorder="1"/>
    <xf numFmtId="3" fontId="10" fillId="0" borderId="23" xfId="0" applyNumberFormat="1" applyFont="1" applyBorder="1"/>
    <xf numFmtId="3" fontId="10" fillId="0" borderId="25" xfId="0" applyNumberFormat="1" applyFont="1" applyBorder="1"/>
    <xf numFmtId="3" fontId="10" fillId="0" borderId="25" xfId="0" applyNumberFormat="1" applyFont="1" applyFill="1" applyBorder="1"/>
    <xf numFmtId="0" fontId="3" fillId="0" borderId="19" xfId="26" applyNumberFormat="1" applyFont="1" applyFill="1" applyBorder="1" applyAlignment="1" quotePrefix="1">
      <alignment horizontal="center" vertical="top"/>
      <protection/>
    </xf>
    <xf numFmtId="0" fontId="4" fillId="0" borderId="23" xfId="26" applyFont="1" applyFill="1" applyBorder="1" applyAlignment="1">
      <alignment vertical="center"/>
      <protection/>
    </xf>
    <xf numFmtId="3" fontId="9" fillId="0" borderId="29" xfId="0" applyNumberFormat="1" applyFont="1" applyBorder="1"/>
    <xf numFmtId="3" fontId="10" fillId="0" borderId="19" xfId="33" applyNumberFormat="1" applyFont="1" applyFill="1" applyBorder="1" applyAlignment="1">
      <alignment horizontal="right"/>
      <protection/>
    </xf>
    <xf numFmtId="3" fontId="10" fillId="0" borderId="21" xfId="33" applyNumberFormat="1" applyFont="1" applyFill="1" applyBorder="1" applyAlignment="1">
      <alignment horizontal="right"/>
      <protection/>
    </xf>
    <xf numFmtId="0" fontId="3" fillId="0" borderId="23" xfId="26" applyFont="1" applyFill="1" applyBorder="1" applyAlignment="1" quotePrefix="1">
      <alignment horizontal="center" vertical="top"/>
      <protection/>
    </xf>
    <xf numFmtId="3" fontId="10" fillId="0" borderId="30" xfId="0" applyNumberFormat="1" applyFont="1" applyFill="1" applyBorder="1"/>
    <xf numFmtId="3" fontId="10" fillId="0" borderId="20" xfId="0" applyNumberFormat="1" applyFont="1" applyFill="1" applyBorder="1"/>
    <xf numFmtId="0" fontId="4" fillId="0" borderId="19" xfId="26" applyFont="1" applyFill="1" applyBorder="1" applyAlignment="1">
      <alignment vertical="center"/>
      <protection/>
    </xf>
    <xf numFmtId="0" fontId="4" fillId="0" borderId="19" xfId="22" applyFont="1" applyFill="1" applyBorder="1">
      <alignment/>
      <protection/>
    </xf>
    <xf numFmtId="3" fontId="1" fillId="0" borderId="19" xfId="0" applyNumberFormat="1" applyFont="1" applyFill="1" applyBorder="1"/>
    <xf numFmtId="3" fontId="1" fillId="0" borderId="21" xfId="0" applyNumberFormat="1" applyFont="1" applyFill="1" applyBorder="1"/>
    <xf numFmtId="166" fontId="0" fillId="0" borderId="19" xfId="30" applyNumberFormat="1" applyFont="1" applyBorder="1"/>
    <xf numFmtId="166" fontId="0" fillId="0" borderId="21" xfId="30" applyNumberFormat="1" applyFont="1" applyBorder="1"/>
    <xf numFmtId="3" fontId="49" fillId="0" borderId="26" xfId="0" applyNumberFormat="1" applyFont="1" applyFill="1" applyBorder="1" applyAlignment="1">
      <alignment vertical="center"/>
    </xf>
    <xf numFmtId="166" fontId="8" fillId="0" borderId="26" xfId="30" applyNumberFormat="1" applyFont="1" applyBorder="1"/>
    <xf numFmtId="3" fontId="0" fillId="0" borderId="19" xfId="0" applyNumberFormat="1" applyBorder="1"/>
    <xf numFmtId="0" fontId="9" fillId="0" borderId="26" xfId="0" applyFont="1" applyFill="1" applyBorder="1"/>
    <xf numFmtId="0" fontId="9" fillId="0" borderId="19" xfId="0" applyFont="1" applyFill="1" applyBorder="1"/>
    <xf numFmtId="0" fontId="9" fillId="0" borderId="21" xfId="0" applyFont="1" applyFill="1" applyBorder="1"/>
    <xf numFmtId="0" fontId="3" fillId="0" borderId="19" xfId="26" applyFont="1" applyFill="1" applyBorder="1" applyAlignment="1">
      <alignment vertical="center"/>
      <protection/>
    </xf>
    <xf numFmtId="0" fontId="3" fillId="0" borderId="21" xfId="26" applyFont="1" applyFill="1" applyBorder="1" applyAlignment="1">
      <alignment vertical="center"/>
      <protection/>
    </xf>
    <xf numFmtId="4" fontId="1" fillId="0" borderId="19" xfId="33" applyNumberFormat="1" applyFont="1" applyFill="1" applyBorder="1">
      <alignment/>
      <protection/>
    </xf>
    <xf numFmtId="4" fontId="1" fillId="0" borderId="21" xfId="33" applyNumberFormat="1" applyFont="1" applyFill="1" applyBorder="1">
      <alignment/>
      <protection/>
    </xf>
    <xf numFmtId="4" fontId="0" fillId="0" borderId="19" xfId="0" applyNumberFormat="1" applyBorder="1"/>
    <xf numFmtId="4" fontId="0" fillId="0" borderId="21" xfId="0" applyNumberFormat="1" applyBorder="1"/>
    <xf numFmtId="4" fontId="0" fillId="0" borderId="23" xfId="0" applyNumberFormat="1" applyBorder="1"/>
    <xf numFmtId="4" fontId="0" fillId="0" borderId="25" xfId="0" applyNumberFormat="1" applyBorder="1"/>
    <xf numFmtId="2" fontId="0" fillId="0" borderId="19" xfId="0" applyNumberFormat="1" applyBorder="1"/>
    <xf numFmtId="2" fontId="0" fillId="0" borderId="21" xfId="0" applyNumberFormat="1" applyBorder="1"/>
    <xf numFmtId="0" fontId="3" fillId="0" borderId="26" xfId="26" applyFont="1" applyFill="1" applyBorder="1" applyAlignment="1">
      <alignment vertical="center"/>
      <protection/>
    </xf>
    <xf numFmtId="4" fontId="49" fillId="0" borderId="26" xfId="33" applyNumberFormat="1" applyFont="1" applyFill="1" applyBorder="1" applyAlignment="1">
      <alignment horizontal="right" vertical="center"/>
      <protection/>
    </xf>
    <xf numFmtId="4" fontId="8" fillId="0" borderId="29" xfId="0" applyNumberFormat="1" applyFont="1" applyBorder="1"/>
    <xf numFmtId="4" fontId="8" fillId="0" borderId="26" xfId="0" applyNumberFormat="1" applyFont="1" applyBorder="1"/>
    <xf numFmtId="0" fontId="4" fillId="0" borderId="19" xfId="33" applyFont="1" applyFill="1" applyBorder="1" applyAlignment="1">
      <alignment vertical="center"/>
      <protection/>
    </xf>
    <xf numFmtId="0" fontId="4" fillId="0" borderId="21" xfId="33" applyFont="1" applyFill="1" applyBorder="1" applyAlignment="1">
      <alignment vertical="center" wrapText="1"/>
      <protection/>
    </xf>
    <xf numFmtId="2" fontId="7" fillId="0" borderId="19" xfId="33" applyNumberFormat="1" applyFont="1" applyFill="1" applyBorder="1" applyAlignment="1">
      <alignment vertical="center"/>
      <protection/>
    </xf>
    <xf numFmtId="4" fontId="7" fillId="0" borderId="21" xfId="33" applyNumberFormat="1" applyFont="1" applyFill="1" applyBorder="1" applyAlignment="1">
      <alignment vertical="center"/>
      <protection/>
    </xf>
    <xf numFmtId="2" fontId="1" fillId="0" borderId="19" xfId="33" applyNumberFormat="1" applyFont="1" applyFill="1" applyBorder="1" applyAlignment="1">
      <alignment vertical="center"/>
      <protection/>
    </xf>
    <xf numFmtId="4" fontId="1" fillId="0" borderId="21" xfId="33" applyNumberFormat="1" applyFont="1" applyFill="1" applyBorder="1" applyAlignment="1">
      <alignment vertical="center"/>
      <protection/>
    </xf>
    <xf numFmtId="0" fontId="4" fillId="0" borderId="26" xfId="33" applyFont="1" applyFill="1" applyBorder="1" applyAlignment="1">
      <alignment vertical="center" wrapText="1"/>
      <protection/>
    </xf>
    <xf numFmtId="4" fontId="3" fillId="0" borderId="26" xfId="33" applyNumberFormat="1" applyFont="1" applyFill="1" applyBorder="1" applyAlignment="1">
      <alignment horizontal="right" vertical="center"/>
      <protection/>
    </xf>
    <xf numFmtId="2" fontId="8" fillId="0" borderId="26" xfId="0" applyNumberFormat="1" applyFont="1" applyBorder="1"/>
    <xf numFmtId="169" fontId="1" fillId="0" borderId="19" xfId="33" applyNumberFormat="1" applyBorder="1">
      <alignment/>
      <protection/>
    </xf>
    <xf numFmtId="169" fontId="1" fillId="0" borderId="21" xfId="33" applyNumberFormat="1" applyBorder="1">
      <alignment/>
      <protection/>
    </xf>
    <xf numFmtId="169" fontId="0" fillId="0" borderId="19" xfId="0" applyNumberFormat="1" applyBorder="1"/>
    <xf numFmtId="169" fontId="0" fillId="0" borderId="21" xfId="0" applyNumberFormat="1" applyBorder="1"/>
    <xf numFmtId="169" fontId="49" fillId="0" borderId="26" xfId="33" applyNumberFormat="1" applyFont="1" applyBorder="1">
      <alignment/>
      <protection/>
    </xf>
    <xf numFmtId="169" fontId="8" fillId="0" borderId="26" xfId="0" applyNumberFormat="1" applyFont="1" applyBorder="1"/>
    <xf numFmtId="0" fontId="3" fillId="0" borderId="23" xfId="26" applyNumberFormat="1" applyFont="1" applyFill="1" applyBorder="1" applyAlignment="1" quotePrefix="1">
      <alignment horizontal="center" vertical="top"/>
      <protection/>
    </xf>
    <xf numFmtId="0" fontId="4" fillId="0" borderId="23" xfId="22" applyFont="1" applyFill="1" applyBorder="1" applyAlignment="1">
      <alignment horizontal="center"/>
      <protection/>
    </xf>
    <xf numFmtId="0" fontId="4" fillId="0" borderId="25" xfId="22" applyFont="1" applyFill="1" applyBorder="1" applyAlignment="1">
      <alignment horizontal="center"/>
      <protection/>
    </xf>
    <xf numFmtId="0" fontId="50" fillId="0" borderId="29" xfId="26" applyFont="1" applyFill="1" applyBorder="1" applyAlignment="1">
      <alignment horizontal="center" vertical="top" wrapText="1"/>
      <protection/>
    </xf>
    <xf numFmtId="0" fontId="50" fillId="0" borderId="31" xfId="26" applyFont="1" applyFill="1" applyBorder="1" applyAlignment="1">
      <alignment horizontal="center" vertical="top" wrapText="1"/>
      <protection/>
    </xf>
    <xf numFmtId="0" fontId="50" fillId="0" borderId="32" xfId="26" applyFont="1" applyFill="1" applyBorder="1" applyAlignment="1">
      <alignment horizontal="center" vertical="top" wrapText="1"/>
      <protection/>
    </xf>
    <xf numFmtId="0" fontId="50" fillId="0" borderId="33" xfId="26" applyFont="1" applyFill="1" applyBorder="1" applyAlignment="1">
      <alignment horizontal="center" vertical="top" wrapText="1"/>
      <protection/>
    </xf>
    <xf numFmtId="0" fontId="3" fillId="0" borderId="32" xfId="22" applyFont="1" applyFill="1" applyBorder="1" applyAlignment="1">
      <alignment horizontal="center"/>
      <protection/>
    </xf>
    <xf numFmtId="0" fontId="3" fillId="0" borderId="33" xfId="22" applyFont="1" applyFill="1" applyBorder="1" applyAlignment="1">
      <alignment horizontal="center"/>
      <protection/>
    </xf>
    <xf numFmtId="0" fontId="3" fillId="0" borderId="29" xfId="22" applyFont="1" applyFill="1" applyBorder="1" applyAlignment="1">
      <alignment horizontal="center"/>
      <protection/>
    </xf>
    <xf numFmtId="0" fontId="3" fillId="0" borderId="34" xfId="22" applyFont="1" applyFill="1" applyBorder="1" applyAlignment="1">
      <alignment horizontal="center"/>
      <protection/>
    </xf>
    <xf numFmtId="0" fontId="50" fillId="0" borderId="35" xfId="26" applyFont="1" applyFill="1" applyBorder="1" applyAlignment="1" quotePrefix="1">
      <alignment horizontal="center" vertical="top" wrapText="1"/>
      <protection/>
    </xf>
    <xf numFmtId="0" fontId="3" fillId="0" borderId="31" xfId="22" applyFont="1" applyFill="1" applyBorder="1" applyAlignment="1">
      <alignment horizontal="center"/>
      <protection/>
    </xf>
  </cellXfs>
  <cellStyles count="9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Binlik Ayracı 2" xfId="20"/>
    <cellStyle name="Hyperlink" xfId="21"/>
    <cellStyle name="Normal 2" xfId="22"/>
    <cellStyle name="Normal 3" xfId="23"/>
    <cellStyle name="Normal 4 2 2" xfId="24"/>
    <cellStyle name="Normal 4 2 2 2" xfId="25"/>
    <cellStyle name="Normal_Sayfa2" xfId="26"/>
    <cellStyle name="Normal_TABLO-69" xfId="27"/>
    <cellStyle name="Virgül" xfId="28"/>
    <cellStyle name="Virgül 2 2" xfId="29"/>
    <cellStyle name="Yüzde" xfId="30"/>
    <cellStyle name="Binlik Ayracı 4" xfId="31"/>
    <cellStyle name="Binlik Ayracı 3" xfId="32"/>
    <cellStyle name="Normal 104" xfId="33"/>
    <cellStyle name="İyi" xfId="34"/>
    <cellStyle name="Kötü" xfId="35"/>
    <cellStyle name="Nötr" xfId="36"/>
    <cellStyle name="Bağlı Hücre" xfId="37"/>
    <cellStyle name="İşaretli Hücre" xfId="38"/>
    <cellStyle name="Uyarı Metni" xfId="39"/>
    <cellStyle name="Açıklama Metni" xfId="40"/>
    <cellStyle name="Vurgu2" xfId="41"/>
    <cellStyle name="%40 - Vurgu2" xfId="42"/>
    <cellStyle name="%60 - Vurgu2" xfId="43"/>
    <cellStyle name="Vurgu3" xfId="44"/>
    <cellStyle name="Vurgu5" xfId="45"/>
    <cellStyle name="%60 - Vurgu5" xfId="46"/>
    <cellStyle name="Vurgu6" xfId="47"/>
    <cellStyle name="%20 - Vurgu2 8" xfId="48"/>
    <cellStyle name="%20 - Vurgu1 4 2" xfId="49"/>
    <cellStyle name="%20 - Vurgu2 5" xfId="50"/>
    <cellStyle name="%20 - Vurgu1 3 3" xfId="51"/>
    <cellStyle name="%20 - Vurgu1 3 2" xfId="52"/>
    <cellStyle name="%20 - Vurgu1 3" xfId="53"/>
    <cellStyle name="%20 - Vurgu1 2_25.İL-EMOD-Öncelikli Yaşam" xfId="54"/>
    <cellStyle name="%20 - Vurgu1 2" xfId="55"/>
    <cellStyle name="%20 - Vurgu2 2" xfId="56"/>
    <cellStyle name="%20 - Vurgu1 4" xfId="57"/>
    <cellStyle name="%20 - Vurgu1 5" xfId="58"/>
    <cellStyle name="%20 - Vurgu2 2_25.İL-EMOD-Öncelikli Yaşam" xfId="59"/>
    <cellStyle name="%20 - Vurgu1 2 2" xfId="60"/>
    <cellStyle name="%20 - Vurgu2 2 2" xfId="61"/>
    <cellStyle name="%20 - Vurgu1 2 3" xfId="62"/>
    <cellStyle name="Normal 110" xfId="63"/>
    <cellStyle name="%20 - Vurgu2 2 3" xfId="64"/>
    <cellStyle name="%20 - Vurgu1 4 3" xfId="65"/>
    <cellStyle name="%20 - Vurgu2 3" xfId="66"/>
    <cellStyle name="%20 - Vurgu2 3 2" xfId="67"/>
    <cellStyle name="%20 - Vurgu2 3 3" xfId="68"/>
    <cellStyle name="%20 - Vurgu2 4" xfId="69"/>
    <cellStyle name="%20 - Vurgu2 4 2" xfId="70"/>
    <cellStyle name="%20 - Vurgu2 4 3" xfId="71"/>
    <cellStyle name="%20 - Vurgu3 5" xfId="72"/>
    <cellStyle name="%20 - Vurgu3 2" xfId="73"/>
    <cellStyle name="%20 - Vurgu3 2 2" xfId="74"/>
    <cellStyle name="%20 - Vurgu3 2 3" xfId="75"/>
    <cellStyle name="%20 - Vurgu3 2_25.İL-EMOD-Öncelikli Yaşam" xfId="76"/>
    <cellStyle name="%20 - Vurgu3 3" xfId="77"/>
    <cellStyle name="%20 - Vurgu3 3 2" xfId="78"/>
    <cellStyle name="%20 - Vurgu3 3 3" xfId="79"/>
    <cellStyle name="%20 - Vurgu3 4" xfId="80"/>
    <cellStyle name="%20 - Vurgu3 4 2" xfId="81"/>
    <cellStyle name="%20 - Vurgu3 4 3" xfId="82"/>
    <cellStyle name="%20 - Vurgu4 5" xfId="83"/>
    <cellStyle name="%20 - Vurgu4 2" xfId="84"/>
    <cellStyle name="%20 - Vurgu4 2 2" xfId="85"/>
    <cellStyle name="%20 - Vurgu4 2 3" xfId="86"/>
    <cellStyle name="%20 - Vurgu4 2_25.İL-EMOD-Öncelikli Yaşam" xfId="87"/>
    <cellStyle name="%20 - Vurgu4 3" xfId="88"/>
    <cellStyle name="%20 - Vurgu4 3 2" xfId="89"/>
    <cellStyle name="%20 - Vurgu4 3 3" xfId="90"/>
    <cellStyle name="%20 - Vurgu4 4" xfId="91"/>
    <cellStyle name="%20 - Vurgu4 4 2" xfId="92"/>
    <cellStyle name="%20 - Vurgu4 4 3" xfId="93"/>
    <cellStyle name="%20 - Vurgu5 5" xfId="94"/>
    <cellStyle name="%20 - Vurgu5 2" xfId="95"/>
    <cellStyle name="%20 - Vurgu5 2 2" xfId="96"/>
    <cellStyle name="%20 - Vurgu5 2 3" xfId="97"/>
    <cellStyle name="%20 - Vurgu5 2_25.İL-EMOD-Öncelikli Yaşam" xfId="98"/>
    <cellStyle name="%20 - Vurgu5 3" xfId="99"/>
    <cellStyle name="%20 - Vurgu5 3 2" xfId="100"/>
    <cellStyle name="%20 - Vurgu5 3 3" xfId="101"/>
    <cellStyle name="%20 - Vurgu5 4" xfId="102"/>
    <cellStyle name="%20 - Vurgu5 4 2" xfId="103"/>
    <cellStyle name="%20 - Vurgu5 4 3" xfId="104"/>
    <cellStyle name="%20 - Vurgu6 5" xfId="105"/>
    <cellStyle name="%20 - Vurgu6 2" xfId="106"/>
    <cellStyle name="%20 - Vurgu6 2 2" xfId="107"/>
    <cellStyle name="%20 - Vurgu6 2 3" xfId="108"/>
    <cellStyle name="%20 - Vurgu6 2_25.İL-EMOD-Öncelikli Yaşam" xfId="109"/>
    <cellStyle name="%20 - Vurgu6 3" xfId="110"/>
    <cellStyle name="%20 - Vurgu6 3 2" xfId="111"/>
    <cellStyle name="%20 - Vurgu6 3 3" xfId="112"/>
    <cellStyle name="%20 - Vurgu6 4" xfId="113"/>
    <cellStyle name="%20 - Vurgu6 4 2" xfId="114"/>
    <cellStyle name="%20 - Vurgu6 4 3" xfId="115"/>
    <cellStyle name="%40 - Vurgu1 5" xfId="116"/>
    <cellStyle name="%40 - Vurgu1 2" xfId="117"/>
    <cellStyle name="%40 - Vurgu1 2 2" xfId="118"/>
    <cellStyle name="%40 - Vurgu1 2 3" xfId="119"/>
    <cellStyle name="%40 - Vurgu1 2_25.İL-EMOD-Öncelikli Yaşam" xfId="120"/>
    <cellStyle name="%40 - Vurgu1 3" xfId="121"/>
    <cellStyle name="%40 - Vurgu1 3 2" xfId="122"/>
    <cellStyle name="%40 - Vurgu1 3 3" xfId="123"/>
    <cellStyle name="%40 - Vurgu1 4" xfId="124"/>
    <cellStyle name="%40 - Vurgu1 4 2" xfId="125"/>
    <cellStyle name="%40 - Vurgu1 4 3" xfId="126"/>
    <cellStyle name="%40 - Vurgu2 2" xfId="127"/>
    <cellStyle name="%40 - Vurgu2 2 2" xfId="128"/>
    <cellStyle name="%40 - Vurgu2 2 3" xfId="129"/>
    <cellStyle name="%40 - Vurgu2 2_25.İL-EMOD-Öncelikli Yaşam" xfId="130"/>
    <cellStyle name="%40 - Vurgu2 3" xfId="131"/>
    <cellStyle name="%40 - Vurgu2 3 2" xfId="132"/>
    <cellStyle name="%40 - Vurgu2 3 3" xfId="133"/>
    <cellStyle name="%40 - Vurgu2 4" xfId="134"/>
    <cellStyle name="%40 - Vurgu2 4 2" xfId="135"/>
    <cellStyle name="%40 - Vurgu2 4 3" xfId="136"/>
    <cellStyle name="%40 - Vurgu3 5" xfId="137"/>
    <cellStyle name="%40 - Vurgu3 2" xfId="138"/>
    <cellStyle name="%40 - Vurgu3 2 2" xfId="139"/>
    <cellStyle name="%40 - Vurgu3 2 3" xfId="140"/>
    <cellStyle name="%40 - Vurgu3 2_25.İL-EMOD-Öncelikli Yaşam" xfId="141"/>
    <cellStyle name="%40 - Vurgu3 3" xfId="142"/>
    <cellStyle name="%40 - Vurgu3 3 2" xfId="143"/>
    <cellStyle name="%40 - Vurgu3 3 3" xfId="144"/>
    <cellStyle name="%40 - Vurgu3 4" xfId="145"/>
    <cellStyle name="%40 - Vurgu3 4 2" xfId="146"/>
    <cellStyle name="%40 - Vurgu3 4 3" xfId="147"/>
    <cellStyle name="%40 - Vurgu4 5" xfId="148"/>
    <cellStyle name="%40 - Vurgu4 2" xfId="149"/>
    <cellStyle name="%40 - Vurgu4 2 2" xfId="150"/>
    <cellStyle name="%40 - Vurgu4 2 3" xfId="151"/>
    <cellStyle name="%40 - Vurgu4 2_25.İL-EMOD-Öncelikli Yaşam" xfId="152"/>
    <cellStyle name="%40 - Vurgu4 3" xfId="153"/>
    <cellStyle name="%40 - Vurgu4 3 2" xfId="154"/>
    <cellStyle name="%40 - Vurgu4 3 3" xfId="155"/>
    <cellStyle name="%40 - Vurgu4 4" xfId="156"/>
    <cellStyle name="%40 - Vurgu4 4 2" xfId="157"/>
    <cellStyle name="%40 - Vurgu4 4 3" xfId="158"/>
    <cellStyle name="%40 - Vurgu5 5" xfId="159"/>
    <cellStyle name="%40 - Vurgu5 2" xfId="160"/>
    <cellStyle name="%40 - Vurgu5 2 2" xfId="161"/>
    <cellStyle name="%40 - Vurgu5 2 3" xfId="162"/>
    <cellStyle name="%40 - Vurgu5 2_25.İL-EMOD-Öncelikli Yaşam" xfId="163"/>
    <cellStyle name="%40 - Vurgu5 3" xfId="164"/>
    <cellStyle name="%40 - Vurgu5 3 2" xfId="165"/>
    <cellStyle name="%40 - Vurgu5 3 3" xfId="166"/>
    <cellStyle name="%40 - Vurgu5 4" xfId="167"/>
    <cellStyle name="%40 - Vurgu5 4 2" xfId="168"/>
    <cellStyle name="%40 - Vurgu5 4 3" xfId="169"/>
    <cellStyle name="%40 - Vurgu6 5" xfId="170"/>
    <cellStyle name="%40 - Vurgu6 2" xfId="171"/>
    <cellStyle name="%40 - Vurgu6 2 2" xfId="172"/>
    <cellStyle name="%40 - Vurgu6 2 3" xfId="173"/>
    <cellStyle name="%40 - Vurgu6 2_25.İL-EMOD-Öncelikli Yaşam" xfId="174"/>
    <cellStyle name="%40 - Vurgu6 3" xfId="175"/>
    <cellStyle name="%40 - Vurgu6 3 2" xfId="176"/>
    <cellStyle name="%40 - Vurgu6 3 3" xfId="177"/>
    <cellStyle name="%40 - Vurgu6 4" xfId="178"/>
    <cellStyle name="%40 - Vurgu6 4 2" xfId="179"/>
    <cellStyle name="%40 - Vurgu6 4 3" xfId="180"/>
    <cellStyle name="%60 - Vurgu1 5" xfId="181"/>
    <cellStyle name="%60 - Vurgu1 2" xfId="182"/>
    <cellStyle name="%60 - Vurgu1 3" xfId="183"/>
    <cellStyle name="%60 - Vurgu1 4" xfId="184"/>
    <cellStyle name="%20 - Vurgu2 6" xfId="185"/>
    <cellStyle name="%60 - Vurgu2 2" xfId="186"/>
    <cellStyle name="%60 - Vurgu2 3" xfId="187"/>
    <cellStyle name="%60 - Vurgu2 4" xfId="188"/>
    <cellStyle name="%60 - Vurgu3 5" xfId="189"/>
    <cellStyle name="%60 - Vurgu3 2" xfId="190"/>
    <cellStyle name="%60 - Vurgu3 3" xfId="191"/>
    <cellStyle name="%60 - Vurgu3 4" xfId="192"/>
    <cellStyle name="%60 - Vurgu4 5" xfId="193"/>
    <cellStyle name="%60 - Vurgu4 2" xfId="194"/>
    <cellStyle name="%60 - Vurgu4 3" xfId="195"/>
    <cellStyle name="%60 - Vurgu4 4" xfId="196"/>
    <cellStyle name="%60 - Vurgu5 2" xfId="197"/>
    <cellStyle name="%60 - Vurgu5 3" xfId="198"/>
    <cellStyle name="%60 - Vurgu5 4" xfId="199"/>
    <cellStyle name="%60 - Vurgu6 5" xfId="200"/>
    <cellStyle name="%60 - Vurgu6 2" xfId="201"/>
    <cellStyle name="%60 - Vurgu6 3" xfId="202"/>
    <cellStyle name="%60 - Vurgu6 4" xfId="203"/>
    <cellStyle name="Açıklama Metni 2" xfId="204"/>
    <cellStyle name="Açıklama Metni 3" xfId="205"/>
    <cellStyle name="Açıklama Metni 4" xfId="206"/>
    <cellStyle name="Ana Başlık 5" xfId="207"/>
    <cellStyle name="Ana Başlık 2" xfId="208"/>
    <cellStyle name="Ana Başlık 3" xfId="209"/>
    <cellStyle name="Ana Başlık 4" xfId="210"/>
    <cellStyle name="Bağlı Hücre 2" xfId="211"/>
    <cellStyle name="Bağlı Hücre 3" xfId="212"/>
    <cellStyle name="Bağlı Hücre 4" xfId="213"/>
    <cellStyle name="Başlık 1 5" xfId="214"/>
    <cellStyle name="Başlık 1 2" xfId="215"/>
    <cellStyle name="Başlık 1 3" xfId="216"/>
    <cellStyle name="Başlık 1 4" xfId="217"/>
    <cellStyle name="Başlık 2 5" xfId="218"/>
    <cellStyle name="Başlık 2 2" xfId="219"/>
    <cellStyle name="Başlık 2 3" xfId="220"/>
    <cellStyle name="Başlık 2 4" xfId="221"/>
    <cellStyle name="Başlık 3 5" xfId="222"/>
    <cellStyle name="Başlık 3 2" xfId="223"/>
    <cellStyle name="Başlık 3 3" xfId="224"/>
    <cellStyle name="Başlık 3 4" xfId="225"/>
    <cellStyle name="Başlık 4 5" xfId="226"/>
    <cellStyle name="Başlık 4 2" xfId="227"/>
    <cellStyle name="Başlık 4 3" xfId="228"/>
    <cellStyle name="Başlık 4 4" xfId="229"/>
    <cellStyle name="Comma 2" xfId="230"/>
    <cellStyle name="Comma 2 2" xfId="231"/>
    <cellStyle name="Çıkış 5" xfId="232"/>
    <cellStyle name="Çıkış 2" xfId="233"/>
    <cellStyle name="Çıkış 3" xfId="234"/>
    <cellStyle name="Çıkış 4" xfId="235"/>
    <cellStyle name="Giriş 5" xfId="236"/>
    <cellStyle name="Giriş 2" xfId="237"/>
    <cellStyle name="Giriş 3" xfId="238"/>
    <cellStyle name="Giriş 4" xfId="239"/>
    <cellStyle name="Hesaplama 5" xfId="240"/>
    <cellStyle name="Hesaplama 2" xfId="241"/>
    <cellStyle name="Hesaplama 3" xfId="242"/>
    <cellStyle name="Hesaplama 4" xfId="243"/>
    <cellStyle name="İşaretli Hücre 2" xfId="244"/>
    <cellStyle name="İşaretli Hücre 3" xfId="245"/>
    <cellStyle name="İşaretli Hücre 4" xfId="246"/>
    <cellStyle name="İyi 2" xfId="247"/>
    <cellStyle name="İyi 3" xfId="248"/>
    <cellStyle name="İyi 4" xfId="249"/>
    <cellStyle name="İzlenen Köprü 2" xfId="250"/>
    <cellStyle name="Köprü 2" xfId="251"/>
    <cellStyle name="Köprü 3" xfId="252"/>
    <cellStyle name="Kötü 2" xfId="253"/>
    <cellStyle name="Kötü 3" xfId="254"/>
    <cellStyle name="Kötü 4" xfId="255"/>
    <cellStyle name="Normal 10" xfId="256"/>
    <cellStyle name="Normal 10 2" xfId="257"/>
    <cellStyle name="Normal 100" xfId="258"/>
    <cellStyle name="Normal 101" xfId="259"/>
    <cellStyle name="Normal 102" xfId="260"/>
    <cellStyle name="Normal 103" xfId="261"/>
    <cellStyle name="Normal 105" xfId="262"/>
    <cellStyle name="Normal 105 2" xfId="263"/>
    <cellStyle name="Normal 106" xfId="264"/>
    <cellStyle name="Normal 107" xfId="265"/>
    <cellStyle name="Normal 108" xfId="266"/>
    <cellStyle name="Normal 109" xfId="267"/>
    <cellStyle name="Normal 11" xfId="268"/>
    <cellStyle name="Normal 11 10" xfId="269"/>
    <cellStyle name="Normal 11 11" xfId="270"/>
    <cellStyle name="Normal 11 12" xfId="271"/>
    <cellStyle name="Normal 11 2" xfId="272"/>
    <cellStyle name="Normal 11 2 2" xfId="273"/>
    <cellStyle name="Normal 11 2 3" xfId="274"/>
    <cellStyle name="Normal 11 3" xfId="275"/>
    <cellStyle name="Normal 11 3 2" xfId="276"/>
    <cellStyle name="Normal 11 3 3" xfId="277"/>
    <cellStyle name="Normal 11 4" xfId="278"/>
    <cellStyle name="Normal 11 4 2" xfId="279"/>
    <cellStyle name="Normal 11 4 3" xfId="280"/>
    <cellStyle name="Normal 11 5" xfId="281"/>
    <cellStyle name="Normal 11 5 2" xfId="282"/>
    <cellStyle name="Normal 11 5 3" xfId="283"/>
    <cellStyle name="Normal 11 6" xfId="284"/>
    <cellStyle name="Normal 11 6 2" xfId="285"/>
    <cellStyle name="Normal 11 6 3" xfId="286"/>
    <cellStyle name="Normal 11 7" xfId="287"/>
    <cellStyle name="Normal 11 7 2" xfId="288"/>
    <cellStyle name="Normal 11 7 3" xfId="289"/>
    <cellStyle name="Normal 11 8" xfId="290"/>
    <cellStyle name="Normal 11 8 2" xfId="291"/>
    <cellStyle name="Normal 11 8 3" xfId="292"/>
    <cellStyle name="Normal 11 9" xfId="293"/>
    <cellStyle name="Normal 12" xfId="294"/>
    <cellStyle name="Normal 12 2" xfId="295"/>
    <cellStyle name="Normal 12 2 2" xfId="296"/>
    <cellStyle name="Normal 12 2 3" xfId="297"/>
    <cellStyle name="Normal 12 3" xfId="298"/>
    <cellStyle name="Normal 12 4" xfId="299"/>
    <cellStyle name="Normal 13" xfId="300"/>
    <cellStyle name="Normal 13 2" xfId="301"/>
    <cellStyle name="Normal 13 2 2" xfId="302"/>
    <cellStyle name="Normal 13 2 3" xfId="303"/>
    <cellStyle name="Normal 13 3" xfId="304"/>
    <cellStyle name="Normal 13 4" xfId="305"/>
    <cellStyle name="Normal 14" xfId="306"/>
    <cellStyle name="Normal 14 2" xfId="307"/>
    <cellStyle name="Normal 14 2 2" xfId="308"/>
    <cellStyle name="Normal 14 2 3" xfId="309"/>
    <cellStyle name="Normal 14 3" xfId="310"/>
    <cellStyle name="Normal 15" xfId="311"/>
    <cellStyle name="Normal 15 2" xfId="312"/>
    <cellStyle name="Normal 16" xfId="313"/>
    <cellStyle name="Normal 16 2" xfId="314"/>
    <cellStyle name="Normal 16 2 2" xfId="315"/>
    <cellStyle name="Normal 16 2 3" xfId="316"/>
    <cellStyle name="Normal 16 3" xfId="317"/>
    <cellStyle name="Normal 17" xfId="318"/>
    <cellStyle name="Normal 17 2" xfId="319"/>
    <cellStyle name="Normal 17 2 2" xfId="320"/>
    <cellStyle name="Normal 17 2 3" xfId="321"/>
    <cellStyle name="Normal 17 3" xfId="322"/>
    <cellStyle name="Normal 18" xfId="323"/>
    <cellStyle name="Normal 18 2" xfId="324"/>
    <cellStyle name="Normal 18 3" xfId="325"/>
    <cellStyle name="Normal 18 4" xfId="326"/>
    <cellStyle name="Normal 19" xfId="327"/>
    <cellStyle name="Normal 19 2" xfId="328"/>
    <cellStyle name="Normal 19 3" xfId="329"/>
    <cellStyle name="Normal 19 4" xfId="330"/>
    <cellStyle name="Normal 2 10" xfId="331"/>
    <cellStyle name="Normal 2 10 2" xfId="332"/>
    <cellStyle name="Normal 2 10 3" xfId="333"/>
    <cellStyle name="Normal 2 11" xfId="334"/>
    <cellStyle name="Normal 2 12" xfId="335"/>
    <cellStyle name="Normal 2 13" xfId="336"/>
    <cellStyle name="Normal 2 14" xfId="337"/>
    <cellStyle name="Normal 2 15" xfId="338"/>
    <cellStyle name="Normal 2 16" xfId="339"/>
    <cellStyle name="Normal 2 17" xfId="340"/>
    <cellStyle name="Normal 2 18" xfId="341"/>
    <cellStyle name="Normal 2 19" xfId="342"/>
    <cellStyle name="Normal 2 2" xfId="343"/>
    <cellStyle name="Normal 2 2 2" xfId="344"/>
    <cellStyle name="Normal 2 2 3" xfId="345"/>
    <cellStyle name="Normal 2 2 4" xfId="346"/>
    <cellStyle name="Normal 2 3" xfId="347"/>
    <cellStyle name="Normal 2 3 2" xfId="348"/>
    <cellStyle name="Normal 2 3 2 2" xfId="349"/>
    <cellStyle name="Normal 2 3 3" xfId="350"/>
    <cellStyle name="Normal 2 4" xfId="351"/>
    <cellStyle name="Normal 2 4 10" xfId="352"/>
    <cellStyle name="Normal 2 4 11" xfId="353"/>
    <cellStyle name="Normal 2 4 12" xfId="354"/>
    <cellStyle name="Normal 2 4 2" xfId="355"/>
    <cellStyle name="Normal 2 4 2 2" xfId="356"/>
    <cellStyle name="Normal 2 4 2 3" xfId="357"/>
    <cellStyle name="Normal 2 4 2 4" xfId="358"/>
    <cellStyle name="Normal 2 4 2 5" xfId="359"/>
    <cellStyle name="Normal 2 4 3" xfId="360"/>
    <cellStyle name="Normal 2 4 3 2" xfId="361"/>
    <cellStyle name="Normal 2 4 3 3" xfId="362"/>
    <cellStyle name="Normal 2 4 4" xfId="363"/>
    <cellStyle name="Normal 2 4 4 2" xfId="364"/>
    <cellStyle name="Normal 2 4 4 3" xfId="365"/>
    <cellStyle name="Normal 2 4 5" xfId="366"/>
    <cellStyle name="Normal 2 4 5 2" xfId="367"/>
    <cellStyle name="Normal 2 4 5 3" xfId="368"/>
    <cellStyle name="Normal 2 4 6" xfId="369"/>
    <cellStyle name="Normal 2 4 6 2" xfId="370"/>
    <cellStyle name="Normal 2 4 6 3" xfId="371"/>
    <cellStyle name="Normal 2 4 7" xfId="372"/>
    <cellStyle name="Normal 2 4 7 2" xfId="373"/>
    <cellStyle name="Normal 2 4 7 3" xfId="374"/>
    <cellStyle name="Normal 2 4 8" xfId="375"/>
    <cellStyle name="Normal 2 4 8 2" xfId="376"/>
    <cellStyle name="Normal 2 4 8 3" xfId="377"/>
    <cellStyle name="Normal 2 4 9" xfId="378"/>
    <cellStyle name="Normal 2 5" xfId="379"/>
    <cellStyle name="Normal 2 5 2" xfId="380"/>
    <cellStyle name="Normal 2 5 2 2" xfId="381"/>
    <cellStyle name="Normal 2 5 3" xfId="382"/>
    <cellStyle name="Normal 2 6" xfId="383"/>
    <cellStyle name="Normal 2 6 2" xfId="384"/>
    <cellStyle name="Normal 2 6 2 2" xfId="385"/>
    <cellStyle name="Normal 2 6 3" xfId="386"/>
    <cellStyle name="Normal 2 7" xfId="387"/>
    <cellStyle name="Normal 2 7 2" xfId="388"/>
    <cellStyle name="Normal 2 7 3" xfId="389"/>
    <cellStyle name="Normal 2 8" xfId="390"/>
    <cellStyle name="Normal 2 8 2" xfId="391"/>
    <cellStyle name="Normal 2 8 3" xfId="392"/>
    <cellStyle name="Normal 2 9" xfId="393"/>
    <cellStyle name="Normal 2 9 2" xfId="394"/>
    <cellStyle name="Normal 2 9 3" xfId="395"/>
    <cellStyle name="Normal 20" xfId="396"/>
    <cellStyle name="Normal 20 2" xfId="397"/>
    <cellStyle name="Normal 20 3" xfId="398"/>
    <cellStyle name="Normal 20 4" xfId="399"/>
    <cellStyle name="Normal 21" xfId="400"/>
    <cellStyle name="Normal 21 2" xfId="401"/>
    <cellStyle name="Normal 21 3" xfId="402"/>
    <cellStyle name="Normal 21 4" xfId="403"/>
    <cellStyle name="Normal 22" xfId="404"/>
    <cellStyle name="Normal 22 2" xfId="405"/>
    <cellStyle name="Normal 22 3" xfId="406"/>
    <cellStyle name="Normal 22 4" xfId="407"/>
    <cellStyle name="Normal 23" xfId="408"/>
    <cellStyle name="Normal 23 2" xfId="409"/>
    <cellStyle name="Normal 23 3" xfId="410"/>
    <cellStyle name="Normal 23 4" xfId="411"/>
    <cellStyle name="Normal 24" xfId="412"/>
    <cellStyle name="Normal 24 2" xfId="413"/>
    <cellStyle name="Normal 24 2 2" xfId="414"/>
    <cellStyle name="Normal 24 3" xfId="415"/>
    <cellStyle name="Normal 24 3 2" xfId="416"/>
    <cellStyle name="Normal 24 4" xfId="417"/>
    <cellStyle name="Normal 24 5" xfId="418"/>
    <cellStyle name="Normal 24 6" xfId="419"/>
    <cellStyle name="Normal 25" xfId="420"/>
    <cellStyle name="Normal 25 2" xfId="421"/>
    <cellStyle name="Normal 25 2 2" xfId="422"/>
    <cellStyle name="Normal 25 2 3" xfId="423"/>
    <cellStyle name="Normal 25 2 4" xfId="424"/>
    <cellStyle name="Normal 25 3" xfId="425"/>
    <cellStyle name="Normal 25 4" xfId="426"/>
    <cellStyle name="Normal 25 5" xfId="427"/>
    <cellStyle name="Normal 25 6" xfId="428"/>
    <cellStyle name="Normal 26" xfId="429"/>
    <cellStyle name="Normal 26 2" xfId="430"/>
    <cellStyle name="Normal 26 2 2" xfId="431"/>
    <cellStyle name="Normal 26 2 3" xfId="432"/>
    <cellStyle name="Normal 26 3" xfId="433"/>
    <cellStyle name="Normal 27" xfId="434"/>
    <cellStyle name="Normal 27 2" xfId="435"/>
    <cellStyle name="Normal 27 2 2" xfId="436"/>
    <cellStyle name="Normal 27 2 3" xfId="437"/>
    <cellStyle name="Normal 27 3" xfId="438"/>
    <cellStyle name="Normal 28" xfId="439"/>
    <cellStyle name="Normal 28 2" xfId="440"/>
    <cellStyle name="Normal 28 2 2" xfId="441"/>
    <cellStyle name="Normal 28 2 3" xfId="442"/>
    <cellStyle name="Normal 28 3" xfId="443"/>
    <cellStyle name="Normal 29" xfId="444"/>
    <cellStyle name="Normal 29 2" xfId="445"/>
    <cellStyle name="Normal 29 2 2" xfId="446"/>
    <cellStyle name="Normal 29 2 3" xfId="447"/>
    <cellStyle name="Normal 29 2 4" xfId="448"/>
    <cellStyle name="Normal 29 3" xfId="449"/>
    <cellStyle name="Normal 29 4" xfId="450"/>
    <cellStyle name="Normal 29 5" xfId="451"/>
    <cellStyle name="Normal 3 8" xfId="452"/>
    <cellStyle name="Normal 3 2" xfId="453"/>
    <cellStyle name="Normal 3 2 2" xfId="454"/>
    <cellStyle name="Normal 3 2 3" xfId="455"/>
    <cellStyle name="Normal 3 3" xfId="456"/>
    <cellStyle name="Normal 3 3 2" xfId="457"/>
    <cellStyle name="Normal 3 3 3" xfId="458"/>
    <cellStyle name="Normal 3 4" xfId="459"/>
    <cellStyle name="Normal 3 4 2" xfId="460"/>
    <cellStyle name="Normal 3 4 3" xfId="461"/>
    <cellStyle name="Normal 3 5" xfId="462"/>
    <cellStyle name="Normal 3 5 2" xfId="463"/>
    <cellStyle name="Normal 3 5 3" xfId="464"/>
    <cellStyle name="Normal 3 6" xfId="465"/>
    <cellStyle name="Normal 3 7" xfId="466"/>
    <cellStyle name="Normal 30" xfId="467"/>
    <cellStyle name="Normal 30 2" xfId="468"/>
    <cellStyle name="Normal 30 3" xfId="469"/>
    <cellStyle name="Normal 30 4" xfId="470"/>
    <cellStyle name="Normal 31" xfId="471"/>
    <cellStyle name="Normal 31 2" xfId="472"/>
    <cellStyle name="Normal 31 3" xfId="473"/>
    <cellStyle name="Normal 31 4" xfId="474"/>
    <cellStyle name="Normal 32" xfId="475"/>
    <cellStyle name="Normal 32 2" xfId="476"/>
    <cellStyle name="Normal 32 3" xfId="477"/>
    <cellStyle name="Normal 32 4" xfId="478"/>
    <cellStyle name="Normal 33" xfId="479"/>
    <cellStyle name="Normal 33 2" xfId="480"/>
    <cellStyle name="Normal 33 3" xfId="481"/>
    <cellStyle name="Normal 33 4" xfId="482"/>
    <cellStyle name="Normal 34" xfId="483"/>
    <cellStyle name="Normal 34 2" xfId="484"/>
    <cellStyle name="Normal 34 3" xfId="485"/>
    <cellStyle name="Normal 34 4" xfId="486"/>
    <cellStyle name="Normal 35" xfId="487"/>
    <cellStyle name="Normal 35 2" xfId="488"/>
    <cellStyle name="Normal 35 3" xfId="489"/>
    <cellStyle name="Normal 35 4" xfId="490"/>
    <cellStyle name="Normal 36" xfId="491"/>
    <cellStyle name="Normal 36 2" xfId="492"/>
    <cellStyle name="Normal 36 3" xfId="493"/>
    <cellStyle name="Normal 36 4" xfId="494"/>
    <cellStyle name="Normal 37" xfId="495"/>
    <cellStyle name="Normal 37 2" xfId="496"/>
    <cellStyle name="Normal 37 3" xfId="497"/>
    <cellStyle name="Normal 37 4" xfId="498"/>
    <cellStyle name="Normal 38" xfId="499"/>
    <cellStyle name="Normal 38 2" xfId="500"/>
    <cellStyle name="Normal 38 3" xfId="501"/>
    <cellStyle name="Normal 39" xfId="502"/>
    <cellStyle name="Normal 39 2" xfId="503"/>
    <cellStyle name="Normal 39 3" xfId="504"/>
    <cellStyle name="Normal 4" xfId="505"/>
    <cellStyle name="Normal 4 2" xfId="506"/>
    <cellStyle name="Normal 4 2_25.İL-EMOD-Öncelikli Yaşam" xfId="507"/>
    <cellStyle name="Normal 4 3" xfId="508"/>
    <cellStyle name="Normal 4 3 10" xfId="509"/>
    <cellStyle name="Normal 4 3 10 2" xfId="510"/>
    <cellStyle name="Normal 4 3 10 3" xfId="511"/>
    <cellStyle name="Normal 4 3 11" xfId="512"/>
    <cellStyle name="Normal 4 3 12" xfId="513"/>
    <cellStyle name="Normal 4 3 13" xfId="514"/>
    <cellStyle name="Normal 4 3 2" xfId="515"/>
    <cellStyle name="Normal 4 3 2 10" xfId="516"/>
    <cellStyle name="Normal 4 3 2 11" xfId="517"/>
    <cellStyle name="Normal 4 3 2 2" xfId="518"/>
    <cellStyle name="Normal 4 3 2 2 2" xfId="519"/>
    <cellStyle name="Normal 4 3 2 2 3" xfId="520"/>
    <cellStyle name="Normal 4 3 2 2 4" xfId="521"/>
    <cellStyle name="Normal 4 3 2 3" xfId="522"/>
    <cellStyle name="Normal 4 3 2 3 2" xfId="523"/>
    <cellStyle name="Normal 4 3 2 3 3" xfId="524"/>
    <cellStyle name="Normal 4 3 2 4" xfId="525"/>
    <cellStyle name="Normal 4 3 2 4 2" xfId="526"/>
    <cellStyle name="Normal 4 3 2 4 3" xfId="527"/>
    <cellStyle name="Normal 4 3 2 5" xfId="528"/>
    <cellStyle name="Normal 4 3 2 5 2" xfId="529"/>
    <cellStyle name="Normal 4 3 2 5 3" xfId="530"/>
    <cellStyle name="Normal 4 3 2 6" xfId="531"/>
    <cellStyle name="Normal 4 3 2 6 2" xfId="532"/>
    <cellStyle name="Normal 4 3 2 6 3" xfId="533"/>
    <cellStyle name="Normal 4 3 2 7" xfId="534"/>
    <cellStyle name="Normal 4 3 2 7 2" xfId="535"/>
    <cellStyle name="Normal 4 3 2 7 3" xfId="536"/>
    <cellStyle name="Normal 4 3 2 8" xfId="537"/>
    <cellStyle name="Normal 4 3 2 8 2" xfId="538"/>
    <cellStyle name="Normal 4 3 2 8 3" xfId="539"/>
    <cellStyle name="Normal 4 3 2 9" xfId="540"/>
    <cellStyle name="Normal 4 3 3" xfId="541"/>
    <cellStyle name="Normal 4 3 3 2" xfId="542"/>
    <cellStyle name="Normal 4 3 3 3" xfId="543"/>
    <cellStyle name="Normal 4 3 3 4" xfId="544"/>
    <cellStyle name="Normal 4 3 4" xfId="545"/>
    <cellStyle name="Normal 4 3 4 10" xfId="546"/>
    <cellStyle name="Normal 4 3 4 11" xfId="547"/>
    <cellStyle name="Normal 4 3 4 2" xfId="548"/>
    <cellStyle name="Normal 4 3 4 2 2" xfId="549"/>
    <cellStyle name="Normal 4 3 4 2 3" xfId="550"/>
    <cellStyle name="Normal 4 3 4 2 4" xfId="551"/>
    <cellStyle name="Normal 4 3 4 3" xfId="552"/>
    <cellStyle name="Normal 4 3 4 3 2" xfId="553"/>
    <cellStyle name="Normal 4 3 4 3 3" xfId="554"/>
    <cellStyle name="Normal 4 3 4 4" xfId="555"/>
    <cellStyle name="Normal 4 3 4 4 2" xfId="556"/>
    <cellStyle name="Normal 4 3 4 4 3" xfId="557"/>
    <cellStyle name="Normal 4 3 4 5" xfId="558"/>
    <cellStyle name="Normal 4 3 4 5 2" xfId="559"/>
    <cellStyle name="Normal 4 3 4 5 3" xfId="560"/>
    <cellStyle name="Normal 4 3 4 6" xfId="561"/>
    <cellStyle name="Normal 4 3 4 6 2" xfId="562"/>
    <cellStyle name="Normal 4 3 4 6 3" xfId="563"/>
    <cellStyle name="Normal 4 3 4 7" xfId="564"/>
    <cellStyle name="Normal 4 3 4 7 2" xfId="565"/>
    <cellStyle name="Normal 4 3 4 7 3" xfId="566"/>
    <cellStyle name="Normal 4 3 4 8" xfId="567"/>
    <cellStyle name="Normal 4 3 4 8 2" xfId="568"/>
    <cellStyle name="Normal 4 3 4 8 3" xfId="569"/>
    <cellStyle name="Normal 4 3 4 9" xfId="570"/>
    <cellStyle name="Normal 4 3 5" xfId="571"/>
    <cellStyle name="Normal 4 3 5 2" xfId="572"/>
    <cellStyle name="Normal 4 3 5 3" xfId="573"/>
    <cellStyle name="Normal 4 3 5 4" xfId="574"/>
    <cellStyle name="Normal 4 3 6" xfId="575"/>
    <cellStyle name="Normal 4 3 6 2" xfId="576"/>
    <cellStyle name="Normal 4 3 6 3" xfId="577"/>
    <cellStyle name="Normal 4 3 7" xfId="578"/>
    <cellStyle name="Normal 4 3 7 2" xfId="579"/>
    <cellStyle name="Normal 4 3 7 3" xfId="580"/>
    <cellStyle name="Normal 4 3 8" xfId="581"/>
    <cellStyle name="Normal 4 3 8 2" xfId="582"/>
    <cellStyle name="Normal 4 3 8 3" xfId="583"/>
    <cellStyle name="Normal 4 3 9" xfId="584"/>
    <cellStyle name="Normal 4 3 9 2" xfId="585"/>
    <cellStyle name="Normal 4 3 9 3" xfId="586"/>
    <cellStyle name="Normal 4 4" xfId="587"/>
    <cellStyle name="Normal 4 5" xfId="588"/>
    <cellStyle name="Normal 4_25.İL-EMOD-Öncelikli Yaşam" xfId="589"/>
    <cellStyle name="Normal 40" xfId="590"/>
    <cellStyle name="Normal 40 2" xfId="591"/>
    <cellStyle name="Normal 40 3" xfId="592"/>
    <cellStyle name="Normal 41" xfId="593"/>
    <cellStyle name="Normal 41 2" xfId="594"/>
    <cellStyle name="Normal 41 3" xfId="595"/>
    <cellStyle name="Normal 42" xfId="596"/>
    <cellStyle name="Normal 42 2" xfId="597"/>
    <cellStyle name="Normal 42 3" xfId="598"/>
    <cellStyle name="Normal 43" xfId="599"/>
    <cellStyle name="Normal 43 2" xfId="600"/>
    <cellStyle name="Normal 43 3" xfId="601"/>
    <cellStyle name="Normal 44" xfId="602"/>
    <cellStyle name="Normal 44 2" xfId="603"/>
    <cellStyle name="Normal 44 3" xfId="604"/>
    <cellStyle name="Normal 45" xfId="605"/>
    <cellStyle name="Normal 45 2" xfId="606"/>
    <cellStyle name="Normal 45 3" xfId="607"/>
    <cellStyle name="Normal 46" xfId="608"/>
    <cellStyle name="Normal 46 2" xfId="609"/>
    <cellStyle name="Normal 46 3" xfId="610"/>
    <cellStyle name="Normal 47" xfId="611"/>
    <cellStyle name="Normal 47 2" xfId="612"/>
    <cellStyle name="Normal 47 3" xfId="613"/>
    <cellStyle name="Normal 48" xfId="614"/>
    <cellStyle name="Normal 48 2" xfId="615"/>
    <cellStyle name="Normal 48 3" xfId="616"/>
    <cellStyle name="Normal 49" xfId="617"/>
    <cellStyle name="Normal 49 2" xfId="618"/>
    <cellStyle name="Normal 49 3" xfId="619"/>
    <cellStyle name="Normal 5" xfId="620"/>
    <cellStyle name="Normal 5 2" xfId="621"/>
    <cellStyle name="Normal 5 3" xfId="622"/>
    <cellStyle name="Normal 5 4" xfId="623"/>
    <cellStyle name="Normal 5 5" xfId="624"/>
    <cellStyle name="Normal 5 6" xfId="625"/>
    <cellStyle name="Normal 5 7" xfId="626"/>
    <cellStyle name="Normal 50" xfId="627"/>
    <cellStyle name="Normal 50 2" xfId="628"/>
    <cellStyle name="Normal 50 3" xfId="629"/>
    <cellStyle name="Normal 51" xfId="630"/>
    <cellStyle name="Normal 51 2" xfId="631"/>
    <cellStyle name="Normal 51 3" xfId="632"/>
    <cellStyle name="Normal 52" xfId="633"/>
    <cellStyle name="Normal 52 2" xfId="634"/>
    <cellStyle name="Normal 52 3" xfId="635"/>
    <cellStyle name="Normal 53" xfId="636"/>
    <cellStyle name="Normal 53 2" xfId="637"/>
    <cellStyle name="Normal 53 3" xfId="638"/>
    <cellStyle name="Normal 54" xfId="639"/>
    <cellStyle name="Normal 54 2" xfId="640"/>
    <cellStyle name="Normal 54 3" xfId="641"/>
    <cellStyle name="Normal 55" xfId="642"/>
    <cellStyle name="Normal 55 2" xfId="643"/>
    <cellStyle name="Normal 55 3" xfId="644"/>
    <cellStyle name="Normal 56" xfId="645"/>
    <cellStyle name="Normal 56 2" xfId="646"/>
    <cellStyle name="Normal 56 3" xfId="647"/>
    <cellStyle name="Normal 57" xfId="648"/>
    <cellStyle name="Normal 57 2" xfId="649"/>
    <cellStyle name="Normal 57 3" xfId="650"/>
    <cellStyle name="Normal 58" xfId="651"/>
    <cellStyle name="Normal 58 2" xfId="652"/>
    <cellStyle name="Normal 58 3" xfId="653"/>
    <cellStyle name="Normal 59" xfId="654"/>
    <cellStyle name="Normal 59 2" xfId="655"/>
    <cellStyle name="Normal 59 3" xfId="656"/>
    <cellStyle name="Normal 6" xfId="657"/>
    <cellStyle name="Normal 6 10" xfId="658"/>
    <cellStyle name="Normal 6 11" xfId="659"/>
    <cellStyle name="Normal 6 12" xfId="660"/>
    <cellStyle name="Normal 6 2" xfId="661"/>
    <cellStyle name="Normal 6 2 2" xfId="662"/>
    <cellStyle name="Normal 6 2 3" xfId="663"/>
    <cellStyle name="Normal 6 2 4" xfId="664"/>
    <cellStyle name="Normal 6 3" xfId="665"/>
    <cellStyle name="Normal 6 3 2" xfId="666"/>
    <cellStyle name="Normal 6 3 3" xfId="667"/>
    <cellStyle name="Normal 6 3 4" xfId="668"/>
    <cellStyle name="Normal 6 4" xfId="669"/>
    <cellStyle name="Normal 6 4 2" xfId="670"/>
    <cellStyle name="Normal 6 4 3" xfId="671"/>
    <cellStyle name="Normal 6 4 4" xfId="672"/>
    <cellStyle name="Normal 6 5" xfId="673"/>
    <cellStyle name="Normal 6 5 2" xfId="674"/>
    <cellStyle name="Normal 6 5 3" xfId="675"/>
    <cellStyle name="Normal 6 6" xfId="676"/>
    <cellStyle name="Normal 6 6 2" xfId="677"/>
    <cellStyle name="Normal 6 6 2 2" xfId="678"/>
    <cellStyle name="Normal 6 6 2 3" xfId="679"/>
    <cellStyle name="Normal 6 6 3" xfId="680"/>
    <cellStyle name="Normal 6 6 4" xfId="681"/>
    <cellStyle name="Normal 6 7" xfId="682"/>
    <cellStyle name="Normal 6 7 2" xfId="683"/>
    <cellStyle name="Normal 6 7 3" xfId="684"/>
    <cellStyle name="Normal 6 8" xfId="685"/>
    <cellStyle name="Normal 6 8 2" xfId="686"/>
    <cellStyle name="Normal 6 8 3" xfId="687"/>
    <cellStyle name="Normal 6 9" xfId="688"/>
    <cellStyle name="Normal 60" xfId="689"/>
    <cellStyle name="Normal 60 2" xfId="690"/>
    <cellStyle name="Normal 60 3" xfId="691"/>
    <cellStyle name="Normal 61" xfId="692"/>
    <cellStyle name="Normal 61 2" xfId="693"/>
    <cellStyle name="Normal 61 3" xfId="694"/>
    <cellStyle name="Normal 62" xfId="695"/>
    <cellStyle name="Normal 62 2" xfId="696"/>
    <cellStyle name="Normal 62 3" xfId="697"/>
    <cellStyle name="Normal 63" xfId="698"/>
    <cellStyle name="Normal 63 2" xfId="699"/>
    <cellStyle name="Normal 63 3" xfId="700"/>
    <cellStyle name="Normal 64" xfId="701"/>
    <cellStyle name="Normal 65" xfId="702"/>
    <cellStyle name="Normal 65 2" xfId="703"/>
    <cellStyle name="Normal 65 3" xfId="704"/>
    <cellStyle name="Normal 66" xfId="705"/>
    <cellStyle name="Normal 66 2" xfId="706"/>
    <cellStyle name="Normal 66 3" xfId="707"/>
    <cellStyle name="Normal 67" xfId="708"/>
    <cellStyle name="Normal 67 2" xfId="709"/>
    <cellStyle name="Normal 67 3" xfId="710"/>
    <cellStyle name="Normal 68" xfId="711"/>
    <cellStyle name="Normal 68 2" xfId="712"/>
    <cellStyle name="Normal 68 3" xfId="713"/>
    <cellStyle name="Normal 69" xfId="714"/>
    <cellStyle name="Normal 69 2" xfId="715"/>
    <cellStyle name="Normal 69 3" xfId="716"/>
    <cellStyle name="Normal 7" xfId="717"/>
    <cellStyle name="Normal 7 2" xfId="718"/>
    <cellStyle name="Normal 70" xfId="719"/>
    <cellStyle name="Normal 70 2" xfId="720"/>
    <cellStyle name="Normal 70 3" xfId="721"/>
    <cellStyle name="Normal 71" xfId="722"/>
    <cellStyle name="Normal 71 2" xfId="723"/>
    <cellStyle name="Normal 71 3" xfId="724"/>
    <cellStyle name="Normal 72" xfId="725"/>
    <cellStyle name="Normal 72 2" xfId="726"/>
    <cellStyle name="Normal 72 3" xfId="727"/>
    <cellStyle name="Normal 73" xfId="728"/>
    <cellStyle name="Normal 73 2" xfId="729"/>
    <cellStyle name="Normal 73 3" xfId="730"/>
    <cellStyle name="Normal 74" xfId="731"/>
    <cellStyle name="Normal 74 2" xfId="732"/>
    <cellStyle name="Normal 74 3" xfId="733"/>
    <cellStyle name="Normal 75" xfId="734"/>
    <cellStyle name="Normal 75 2" xfId="735"/>
    <cellStyle name="Normal 75 3" xfId="736"/>
    <cellStyle name="Normal 76" xfId="737"/>
    <cellStyle name="Normal 76 2" xfId="738"/>
    <cellStyle name="Normal 76 3" xfId="739"/>
    <cellStyle name="Normal 77" xfId="740"/>
    <cellStyle name="Normal 77 2" xfId="741"/>
    <cellStyle name="Normal 77 3" xfId="742"/>
    <cellStyle name="Normal 78" xfId="743"/>
    <cellStyle name="Normal 78 2" xfId="744"/>
    <cellStyle name="Normal 78 3" xfId="745"/>
    <cellStyle name="Normal 79" xfId="746"/>
    <cellStyle name="Normal 79 2" xfId="747"/>
    <cellStyle name="Normal 79 3" xfId="748"/>
    <cellStyle name="Normal 8" xfId="749"/>
    <cellStyle name="Normal 8 2" xfId="750"/>
    <cellStyle name="Normal 80" xfId="751"/>
    <cellStyle name="Normal 80 2" xfId="752"/>
    <cellStyle name="Normal 80 3" xfId="753"/>
    <cellStyle name="Normal 81" xfId="754"/>
    <cellStyle name="Normal 81 2" xfId="755"/>
    <cellStyle name="Normal 81 3" xfId="756"/>
    <cellStyle name="Normal 82" xfId="757"/>
    <cellStyle name="Normal 82 2" xfId="758"/>
    <cellStyle name="Normal 82 3" xfId="759"/>
    <cellStyle name="Normal 83" xfId="760"/>
    <cellStyle name="Normal 83 2" xfId="761"/>
    <cellStyle name="Normal 83 3" xfId="762"/>
    <cellStyle name="Normal 84" xfId="763"/>
    <cellStyle name="Normal 84 2" xfId="764"/>
    <cellStyle name="Normal 84 3" xfId="765"/>
    <cellStyle name="Normal 85" xfId="766"/>
    <cellStyle name="Normal 85 2" xfId="767"/>
    <cellStyle name="Normal 85 3" xfId="768"/>
    <cellStyle name="Normal 86" xfId="769"/>
    <cellStyle name="Normal 86 2" xfId="770"/>
    <cellStyle name="Normal 86 3" xfId="771"/>
    <cellStyle name="Normal 87" xfId="772"/>
    <cellStyle name="Normal 87 2" xfId="773"/>
    <cellStyle name="Normal 87 3" xfId="774"/>
    <cellStyle name="Normal 88" xfId="775"/>
    <cellStyle name="Normal 88 2" xfId="776"/>
    <cellStyle name="Normal 88 3" xfId="777"/>
    <cellStyle name="Normal 89" xfId="778"/>
    <cellStyle name="Normal 89 2" xfId="779"/>
    <cellStyle name="Normal 89 3" xfId="780"/>
    <cellStyle name="Normal 9" xfId="781"/>
    <cellStyle name="Normal 9 2" xfId="782"/>
    <cellStyle name="Normal 9 2 2" xfId="783"/>
    <cellStyle name="Normal 9 2 3" xfId="784"/>
    <cellStyle name="Normal 9 3" xfId="785"/>
    <cellStyle name="Normal 9 4" xfId="786"/>
    <cellStyle name="Normal 90" xfId="787"/>
    <cellStyle name="Normal 90 2" xfId="788"/>
    <cellStyle name="Normal 90 3" xfId="789"/>
    <cellStyle name="Normal 91" xfId="790"/>
    <cellStyle name="Normal 91 2" xfId="791"/>
    <cellStyle name="Normal 91 3" xfId="792"/>
    <cellStyle name="Normal 92" xfId="793"/>
    <cellStyle name="Normal 92 2" xfId="794"/>
    <cellStyle name="Normal 92 3" xfId="795"/>
    <cellStyle name="Normal 93" xfId="796"/>
    <cellStyle name="Normal 93 2" xfId="797"/>
    <cellStyle name="Normal 93 3" xfId="798"/>
    <cellStyle name="Normal 94" xfId="799"/>
    <cellStyle name="Normal 94 2" xfId="800"/>
    <cellStyle name="Normal 94 3" xfId="801"/>
    <cellStyle name="Normal 95" xfId="802"/>
    <cellStyle name="Normal 95 2" xfId="803"/>
    <cellStyle name="Normal 95 3" xfId="804"/>
    <cellStyle name="Normal 96" xfId="805"/>
    <cellStyle name="Normal 96 2" xfId="806"/>
    <cellStyle name="Normal 96 3" xfId="807"/>
    <cellStyle name="Normal 97" xfId="808"/>
    <cellStyle name="Normal 97 2" xfId="809"/>
    <cellStyle name="Normal 97 3" xfId="810"/>
    <cellStyle name="Normal 98" xfId="811"/>
    <cellStyle name="Normal 98 2" xfId="812"/>
    <cellStyle name="Normal 98 3" xfId="813"/>
    <cellStyle name="Normal 99" xfId="814"/>
    <cellStyle name="%20 - Vurgu1 6" xfId="815"/>
    <cellStyle name="Not 2" xfId="816"/>
    <cellStyle name="Not 3" xfId="817"/>
    <cellStyle name="Not 3 2" xfId="818"/>
    <cellStyle name="Not 3_25.İL-EMOD-Öncelikli Yaşam" xfId="819"/>
    <cellStyle name="Not 4" xfId="820"/>
    <cellStyle name="Nötr 2" xfId="821"/>
    <cellStyle name="Nötr 3" xfId="822"/>
    <cellStyle name="Nötr 4" xfId="823"/>
    <cellStyle name="Stil 1" xfId="824"/>
    <cellStyle name="Toplam 5" xfId="825"/>
    <cellStyle name="Toplam 2" xfId="826"/>
    <cellStyle name="Toplam 3" xfId="827"/>
    <cellStyle name="Toplam 4" xfId="828"/>
    <cellStyle name="Uyarı Metni 2" xfId="829"/>
    <cellStyle name="Uyarı Metni 3" xfId="830"/>
    <cellStyle name="Uyarı Metni 4" xfId="831"/>
    <cellStyle name="Virgül 7" xfId="832"/>
    <cellStyle name="Virgül 2" xfId="833"/>
    <cellStyle name="Virgül 3" xfId="834"/>
    <cellStyle name="Virgül 3 2" xfId="835"/>
    <cellStyle name="Virgül 4" xfId="836"/>
    <cellStyle name="Virgül 4 2" xfId="837"/>
    <cellStyle name="Virgül 5" xfId="838"/>
    <cellStyle name="Virgül 6" xfId="839"/>
    <cellStyle name="Vurgu1 5" xfId="840"/>
    <cellStyle name="Vurgu1 2" xfId="841"/>
    <cellStyle name="Vurgu1 3" xfId="842"/>
    <cellStyle name="Vurgu1 4" xfId="843"/>
    <cellStyle name="Vurgu2 2" xfId="844"/>
    <cellStyle name="Vurgu2 3" xfId="845"/>
    <cellStyle name="Vurgu2 4" xfId="846"/>
    <cellStyle name="Vurgu3 2" xfId="847"/>
    <cellStyle name="Vurgu3 3" xfId="848"/>
    <cellStyle name="Vurgu3 4" xfId="849"/>
    <cellStyle name="Vurgu4 5" xfId="850"/>
    <cellStyle name="Vurgu4 2" xfId="851"/>
    <cellStyle name="Vurgu4 3" xfId="852"/>
    <cellStyle name="Vurgu4 4" xfId="853"/>
    <cellStyle name="Vurgu5 2" xfId="854"/>
    <cellStyle name="Vurgu5 3" xfId="855"/>
    <cellStyle name="Vurgu5 4" xfId="856"/>
    <cellStyle name="Vurgu6 2" xfId="857"/>
    <cellStyle name="Vurgu6 3" xfId="858"/>
    <cellStyle name="Vurgu6 4" xfId="859"/>
    <cellStyle name="Yüzde 2" xfId="860"/>
    <cellStyle name="Yüzde 2 2" xfId="861"/>
    <cellStyle name="Yüzde 2 3" xfId="862"/>
    <cellStyle name="Yüzde 3" xfId="863"/>
    <cellStyle name="Yüzde 4" xfId="864"/>
    <cellStyle name="Yüzde 4 2" xfId="865"/>
    <cellStyle name="%20 - Vurgu3 6" xfId="866"/>
    <cellStyle name="%20 - Vurgu4 6" xfId="867"/>
    <cellStyle name="%20 - Vurgu5 6" xfId="868"/>
    <cellStyle name="%20 - Vurgu6 6" xfId="869"/>
    <cellStyle name="%40 - Vurgu1 6" xfId="870"/>
    <cellStyle name="%40 - Vurgu3 6" xfId="871"/>
    <cellStyle name="%40 - Vurgu4 6" xfId="872"/>
    <cellStyle name="%40 - Vurgu5 6" xfId="873"/>
    <cellStyle name="%40 - Vurgu6 6" xfId="874"/>
    <cellStyle name="%40 - Vurgu6 7" xfId="875"/>
    <cellStyle name="%40 - Vurgu5 7" xfId="876"/>
    <cellStyle name="%40 - Vurgu4 7" xfId="877"/>
    <cellStyle name="%40 - Vurgu3 7" xfId="878"/>
    <cellStyle name="%40 - Vurgu1 7" xfId="879"/>
    <cellStyle name="%20 - Vurgu6 7" xfId="880"/>
    <cellStyle name="%20 - Vurgu5 7" xfId="881"/>
    <cellStyle name="%20 - Vurgu4 7" xfId="882"/>
    <cellStyle name="%20 - Vurgu3 7" xfId="883"/>
    <cellStyle name="%20 - Vurgu2 7" xfId="884"/>
    <cellStyle name="%20 - Vurgu1 7" xfId="885"/>
    <cellStyle name="%20 - Vurgu6 8" xfId="886"/>
    <cellStyle name="%40 - Vurgu1 8" xfId="887"/>
    <cellStyle name="%20 - Vurgu1 8" xfId="888"/>
    <cellStyle name="%40 - Vurgu6 8" xfId="889"/>
    <cellStyle name="%20 - Vurgu4 8" xfId="890"/>
    <cellStyle name="%40 - Vurgu5 8" xfId="891"/>
    <cellStyle name="%40 - Vurgu4 8" xfId="892"/>
    <cellStyle name="%40 - Vurgu3 8" xfId="893"/>
    <cellStyle name="Normal 110 2" xfId="894"/>
    <cellStyle name="Virgül 7 2" xfId="895"/>
    <cellStyle name="%20 - Vurgu5 8" xfId="896"/>
    <cellStyle name="%20 - Vurgu3 8" xfId="897"/>
    <cellStyle name="%40 - Vurgu4 9" xfId="898"/>
    <cellStyle name="%20 - Vurgu3 9" xfId="899"/>
    <cellStyle name="Normal 111" xfId="900"/>
    <cellStyle name="%40 - Vurgu3 9" xfId="901"/>
    <cellStyle name="%20 - Vurgu6 9" xfId="902"/>
    <cellStyle name="%20 - Vurgu2 9" xfId="903"/>
    <cellStyle name="%40 - Vurgu6 9" xfId="904"/>
    <cellStyle name="%40 - Vurgu5 9" xfId="905"/>
    <cellStyle name="%20 - Vurgu5 9" xfId="906"/>
    <cellStyle name="Virgül 8" xfId="907"/>
    <cellStyle name="%20 - Vurgu4 9" xfId="908"/>
    <cellStyle name="%20 - Vurgu1 9" xfId="909"/>
    <cellStyle name="%40 - Vurgu1 9" xfId="910"/>
    <cellStyle name="Normal 111 2" xfId="911"/>
    <cellStyle name="Virgül 8 2" xfId="912"/>
    <cellStyle name="%20 - Vurgu5 10" xfId="913"/>
    <cellStyle name="%20 - Vurgu6 10" xfId="914"/>
    <cellStyle name="%40 - Vurgu1 10" xfId="915"/>
    <cellStyle name="%40 - Vurgu3 10" xfId="916"/>
    <cellStyle name="%40 - Vurgu4 10" xfId="917"/>
    <cellStyle name="%40 - Vurgu5 10" xfId="918"/>
    <cellStyle name="%40 - Vurgu6 10" xfId="919"/>
    <cellStyle name="%20 - Vurgu4 10" xfId="920"/>
    <cellStyle name="Normal 110 3" xfId="921"/>
    <cellStyle name="%20 - Vurgu3 10" xfId="922"/>
    <cellStyle name="%20 - Vurgu2 10" xfId="923"/>
    <cellStyle name="%20 - Vurgu1 10" xfId="9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815"/>
          <c:y val="0.0235"/>
          <c:w val="0.4315"/>
          <c:h val="0.881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KOBİ_İşyeri_Sektör!#REF!</c:f>
            </c:strRef>
          </c:cat>
          <c:val>
            <c:numLit>
              <c:ptCount val="1"/>
              <c:pt idx="0">
                <c:v>1</c:v>
              </c:pt>
            </c:numLit>
          </c:val>
        </c:ser>
        <c:axId val="59303043"/>
        <c:axId val="63965340"/>
      </c:barChart>
      <c:catAx>
        <c:axId val="593030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965340"/>
        <c:crosses val="autoZero"/>
        <c:auto val="1"/>
        <c:lblOffset val="100"/>
        <c:noMultiLvlLbl val="0"/>
      </c:catAx>
      <c:valAx>
        <c:axId val="63965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303043"/>
        <c:crosses val="autoZero"/>
        <c:crossBetween val="between"/>
        <c:dispUnits/>
        <c:minorUnit val="0.5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lang xmlns:c="http://schemas.openxmlformats.org/drawingml/2006/chart" val="tr-T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</xdr:row>
      <xdr:rowOff>0</xdr:rowOff>
    </xdr:from>
    <xdr:to>
      <xdr:col>8</xdr:col>
      <xdr:colOff>9525</xdr:colOff>
      <xdr:row>26</xdr:row>
      <xdr:rowOff>9525</xdr:rowOff>
    </xdr:to>
    <xdr:graphicFrame macro="">
      <xdr:nvGraphicFramePr>
        <xdr:cNvPr id="2" name="Grafik 1"/>
        <xdr:cNvGraphicFramePr/>
      </xdr:nvGraphicFramePr>
      <xdr:xfrm>
        <a:off x="10334625" y="561975"/>
        <a:ext cx="952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99;a&#287;layan\TEPAV%20&#304;stihdam%20&#304;zleme%20B&#252;lteni\TEMMUZ-2015\&#304;stihdam_&#304;zleme_B&#252;lteni_07_2015_v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deksler"/>
      <sheetName val="4a_Sektör"/>
      <sheetName val="4a_İmalat_Sektör"/>
      <sheetName val="4a_İşyeri_Sektör"/>
      <sheetName val="4a_İl"/>
      <sheetName val="4b_Esnaf_İl"/>
      <sheetName val="4b_Tarım_İl"/>
      <sheetName val="4c_Kamu_İl "/>
      <sheetName val="4a_İşyeri_İl"/>
      <sheetName val="4a_Kadın_Sektör"/>
      <sheetName val="4a_Kadın_İmalat_Sektör"/>
      <sheetName val="4a_Kadın_İl"/>
      <sheetName val="İşsizlikSigortası_Başvuru"/>
      <sheetName val="İşsizlikSigortası_Ödeme"/>
      <sheetName val="Ortalama_Günlük_Kazanç_Sektör"/>
      <sheetName val="Ortalama_Günlük_Kazanç_İl"/>
    </sheetNames>
    <sheetDataSet>
      <sheetData sheetId="0"/>
      <sheetData sheetId="1"/>
      <sheetData sheetId="2"/>
      <sheetData sheetId="3"/>
      <sheetData sheetId="4">
        <row r="2">
          <cell r="E2">
            <v>291832</v>
          </cell>
        </row>
        <row r="3">
          <cell r="E3">
            <v>41411</v>
          </cell>
        </row>
        <row r="4">
          <cell r="E4">
            <v>91688</v>
          </cell>
        </row>
        <row r="5">
          <cell r="E5">
            <v>21080</v>
          </cell>
        </row>
        <row r="6">
          <cell r="E6">
            <v>41906</v>
          </cell>
        </row>
        <row r="7">
          <cell r="E7">
            <v>1181998</v>
          </cell>
        </row>
        <row r="8">
          <cell r="E8">
            <v>591939</v>
          </cell>
        </row>
        <row r="9">
          <cell r="E9">
            <v>23293</v>
          </cell>
        </row>
        <row r="10">
          <cell r="E10">
            <v>162157</v>
          </cell>
        </row>
        <row r="11">
          <cell r="E11">
            <v>169346</v>
          </cell>
        </row>
        <row r="12">
          <cell r="E12">
            <v>43231</v>
          </cell>
        </row>
        <row r="13">
          <cell r="E13">
            <v>22662</v>
          </cell>
        </row>
        <row r="14">
          <cell r="E14">
            <v>20180</v>
          </cell>
        </row>
        <row r="15">
          <cell r="E15">
            <v>59087</v>
          </cell>
        </row>
        <row r="16">
          <cell r="E16">
            <v>37295</v>
          </cell>
        </row>
        <row r="17">
          <cell r="E17">
            <v>645999</v>
          </cell>
        </row>
        <row r="18">
          <cell r="E18">
            <v>84161</v>
          </cell>
        </row>
        <row r="19">
          <cell r="E19">
            <v>23815</v>
          </cell>
        </row>
        <row r="20">
          <cell r="E20">
            <v>55514</v>
          </cell>
        </row>
        <row r="21">
          <cell r="E21">
            <v>188791</v>
          </cell>
        </row>
        <row r="22">
          <cell r="E22">
            <v>117251</v>
          </cell>
        </row>
        <row r="23">
          <cell r="E23">
            <v>62138</v>
          </cell>
        </row>
        <row r="24">
          <cell r="E24">
            <v>63584</v>
          </cell>
        </row>
        <row r="25">
          <cell r="E25">
            <v>26076</v>
          </cell>
        </row>
        <row r="26">
          <cell r="E26">
            <v>80480</v>
          </cell>
        </row>
        <row r="27">
          <cell r="E27">
            <v>168756</v>
          </cell>
        </row>
        <row r="28">
          <cell r="E28">
            <v>267225</v>
          </cell>
        </row>
        <row r="29">
          <cell r="E29">
            <v>50991</v>
          </cell>
        </row>
        <row r="30">
          <cell r="E30">
            <v>15899</v>
          </cell>
        </row>
        <row r="31">
          <cell r="E31">
            <v>12331</v>
          </cell>
        </row>
        <row r="32">
          <cell r="E32">
            <v>150160</v>
          </cell>
        </row>
        <row r="33">
          <cell r="E33">
            <v>64546</v>
          </cell>
        </row>
        <row r="34">
          <cell r="E34">
            <v>226570</v>
          </cell>
        </row>
        <row r="35">
          <cell r="E35">
            <v>4017275</v>
          </cell>
        </row>
        <row r="36">
          <cell r="E36">
            <v>864362</v>
          </cell>
        </row>
        <row r="37">
          <cell r="E37">
            <v>21631</v>
          </cell>
        </row>
        <row r="38">
          <cell r="E38">
            <v>48111</v>
          </cell>
        </row>
        <row r="39">
          <cell r="E39">
            <v>223968</v>
          </cell>
        </row>
        <row r="40">
          <cell r="E40">
            <v>65458</v>
          </cell>
        </row>
        <row r="41">
          <cell r="E41">
            <v>25911</v>
          </cell>
        </row>
        <row r="42">
          <cell r="E42">
            <v>464219</v>
          </cell>
        </row>
        <row r="43">
          <cell r="E43">
            <v>302771</v>
          </cell>
        </row>
        <row r="44">
          <cell r="E44">
            <v>83227</v>
          </cell>
        </row>
        <row r="45">
          <cell r="E45">
            <v>90866</v>
          </cell>
        </row>
        <row r="46">
          <cell r="E46">
            <v>227783</v>
          </cell>
        </row>
        <row r="47">
          <cell r="E47">
            <v>132690</v>
          </cell>
        </row>
        <row r="48">
          <cell r="E48">
            <v>56034</v>
          </cell>
        </row>
        <row r="49">
          <cell r="E49">
            <v>232816</v>
          </cell>
        </row>
        <row r="50">
          <cell r="E50">
            <v>19188</v>
          </cell>
        </row>
        <row r="51">
          <cell r="E51">
            <v>40842</v>
          </cell>
        </row>
        <row r="52">
          <cell r="E52">
            <v>39893</v>
          </cell>
        </row>
        <row r="53">
          <cell r="E53">
            <v>74280</v>
          </cell>
        </row>
        <row r="54">
          <cell r="E54">
            <v>48034</v>
          </cell>
        </row>
        <row r="55">
          <cell r="E55">
            <v>171872</v>
          </cell>
        </row>
        <row r="56">
          <cell r="E56">
            <v>154367</v>
          </cell>
        </row>
        <row r="57">
          <cell r="E57">
            <v>19800</v>
          </cell>
        </row>
        <row r="58">
          <cell r="E58">
            <v>23148</v>
          </cell>
        </row>
        <row r="59">
          <cell r="E59">
            <v>79945</v>
          </cell>
        </row>
        <row r="60">
          <cell r="E60">
            <v>245366</v>
          </cell>
        </row>
        <row r="61">
          <cell r="E61">
            <v>54199</v>
          </cell>
        </row>
        <row r="62">
          <cell r="E62">
            <v>119612</v>
          </cell>
        </row>
        <row r="63">
          <cell r="E63">
            <v>9329</v>
          </cell>
        </row>
        <row r="64">
          <cell r="E64">
            <v>109233</v>
          </cell>
        </row>
        <row r="65">
          <cell r="E65">
            <v>59553</v>
          </cell>
        </row>
        <row r="66">
          <cell r="E66">
            <v>63053</v>
          </cell>
        </row>
        <row r="67">
          <cell r="E67">
            <v>37832</v>
          </cell>
        </row>
        <row r="68">
          <cell r="E68">
            <v>81136</v>
          </cell>
        </row>
        <row r="69">
          <cell r="E69">
            <v>44651</v>
          </cell>
        </row>
        <row r="70">
          <cell r="E70">
            <v>7867</v>
          </cell>
        </row>
        <row r="71">
          <cell r="E71">
            <v>42146</v>
          </cell>
        </row>
        <row r="72">
          <cell r="E72">
            <v>35032</v>
          </cell>
        </row>
        <row r="73">
          <cell r="E73">
            <v>43498</v>
          </cell>
        </row>
        <row r="74">
          <cell r="E74">
            <v>26558</v>
          </cell>
        </row>
        <row r="75">
          <cell r="E75">
            <v>27927</v>
          </cell>
        </row>
        <row r="76">
          <cell r="E76">
            <v>8919</v>
          </cell>
        </row>
        <row r="77">
          <cell r="E77">
            <v>13419</v>
          </cell>
        </row>
        <row r="78">
          <cell r="E78">
            <v>51014</v>
          </cell>
        </row>
        <row r="79">
          <cell r="E79">
            <v>42086</v>
          </cell>
        </row>
        <row r="80">
          <cell r="E80">
            <v>12198</v>
          </cell>
        </row>
        <row r="81">
          <cell r="E81">
            <v>48617</v>
          </cell>
        </row>
        <row r="82">
          <cell r="E82">
            <v>76147</v>
          </cell>
        </row>
        <row r="83">
          <cell r="E83">
            <v>13891275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M86"/>
  <sheetViews>
    <sheetView workbookViewId="0" topLeftCell="A1">
      <pane ySplit="1" topLeftCell="A77" activePane="bottomLeft" state="frozen"/>
      <selection pane="bottomLeft" activeCell="G90" sqref="G90"/>
    </sheetView>
  </sheetViews>
  <sheetFormatPr defaultColWidth="8.8515625" defaultRowHeight="15"/>
  <cols>
    <col min="1" max="1" width="9.140625" style="8" customWidth="1"/>
    <col min="2" max="2" width="17.7109375" style="8" bestFit="1" customWidth="1"/>
    <col min="3" max="3" width="11.57421875" style="8" bestFit="1" customWidth="1"/>
    <col min="4" max="4" width="15.57421875" style="8" bestFit="1" customWidth="1"/>
    <col min="5" max="5" width="17.7109375" style="8" bestFit="1" customWidth="1"/>
    <col min="6" max="6" width="12.8515625" style="8" bestFit="1" customWidth="1"/>
    <col min="7" max="7" width="18.00390625" style="8" customWidth="1"/>
    <col min="8" max="8" width="14.57421875" style="8" bestFit="1" customWidth="1"/>
    <col min="9" max="9" width="11.421875" style="8" bestFit="1" customWidth="1"/>
    <col min="10" max="16384" width="8.8515625" style="8" customWidth="1"/>
  </cols>
  <sheetData>
    <row r="1" spans="1:9" ht="15">
      <c r="A1" s="16" t="s">
        <v>0</v>
      </c>
      <c r="B1" s="47" t="s">
        <v>256</v>
      </c>
      <c r="C1" s="47" t="s">
        <v>257</v>
      </c>
      <c r="D1" s="59" t="s">
        <v>262</v>
      </c>
      <c r="E1" s="59" t="s">
        <v>263</v>
      </c>
      <c r="F1" s="62" t="s">
        <v>260</v>
      </c>
      <c r="G1" s="62" t="s">
        <v>261</v>
      </c>
      <c r="H1" s="63" t="s">
        <v>259</v>
      </c>
      <c r="I1" s="63" t="s">
        <v>258</v>
      </c>
    </row>
    <row r="2" spans="1:9" ht="15">
      <c r="A2" s="76">
        <v>39722</v>
      </c>
      <c r="B2" s="48">
        <v>9119936</v>
      </c>
      <c r="C2" s="56">
        <f>(B2/$B$2)*100</f>
        <v>100</v>
      </c>
      <c r="D2" s="48">
        <v>1910373</v>
      </c>
      <c r="E2" s="56">
        <f aca="true" t="shared" si="0" ref="E2:E65">(D2/$D$2)*100</f>
        <v>100</v>
      </c>
      <c r="F2" s="48">
        <v>1137405</v>
      </c>
      <c r="G2" s="56">
        <f>(F2/$F$2)*100</f>
        <v>100</v>
      </c>
      <c r="H2" s="48">
        <v>2187772</v>
      </c>
      <c r="I2" s="64">
        <f>(H2/$H$2)*100</f>
        <v>100</v>
      </c>
    </row>
    <row r="3" spans="1:9" ht="15">
      <c r="A3" s="76">
        <v>39753</v>
      </c>
      <c r="B3" s="48">
        <v>9022823</v>
      </c>
      <c r="C3" s="56">
        <f aca="true" t="shared" si="1" ref="C3:C66">(B3/$B$2)*100</f>
        <v>98.93515700110176</v>
      </c>
      <c r="D3" s="48">
        <v>1911654</v>
      </c>
      <c r="E3" s="56">
        <f t="shared" si="0"/>
        <v>100.06705496779948</v>
      </c>
      <c r="F3" s="48">
        <v>1140518</v>
      </c>
      <c r="G3" s="56">
        <f aca="true" t="shared" si="2" ref="G3:G66">(F3/$F$2)*100</f>
        <v>100.27369318756291</v>
      </c>
      <c r="H3" s="48">
        <v>2199425</v>
      </c>
      <c r="I3" s="64">
        <f aca="true" t="shared" si="3" ref="I3:I66">(H3/$H$2)*100</f>
        <v>100.53264234115804</v>
      </c>
    </row>
    <row r="4" spans="1:9" ht="15">
      <c r="A4" s="76">
        <v>39783</v>
      </c>
      <c r="B4" s="48">
        <v>8802989</v>
      </c>
      <c r="C4" s="56">
        <f t="shared" si="1"/>
        <v>96.5246795591548</v>
      </c>
      <c r="D4" s="48">
        <v>1897864</v>
      </c>
      <c r="E4" s="56">
        <f t="shared" si="0"/>
        <v>99.34520640733511</v>
      </c>
      <c r="F4" s="48">
        <v>1141467</v>
      </c>
      <c r="G4" s="56">
        <f t="shared" si="2"/>
        <v>100.35712872723437</v>
      </c>
      <c r="H4" s="48">
        <v>2205676</v>
      </c>
      <c r="I4" s="64">
        <f t="shared" si="3"/>
        <v>100.81836681336081</v>
      </c>
    </row>
    <row r="5" spans="1:9" ht="15">
      <c r="A5" s="76">
        <v>39814</v>
      </c>
      <c r="B5" s="48">
        <v>8481011</v>
      </c>
      <c r="C5" s="56">
        <f t="shared" si="1"/>
        <v>92.99419425750357</v>
      </c>
      <c r="D5" s="48">
        <v>1912296</v>
      </c>
      <c r="E5" s="56">
        <f t="shared" si="0"/>
        <v>100.10066097039687</v>
      </c>
      <c r="F5" s="48">
        <v>1144082</v>
      </c>
      <c r="G5" s="56">
        <f t="shared" si="2"/>
        <v>100.58703803834166</v>
      </c>
      <c r="H5" s="48">
        <v>2208984</v>
      </c>
      <c r="I5" s="64">
        <f t="shared" si="3"/>
        <v>100.96957086935933</v>
      </c>
    </row>
    <row r="6" spans="1:9" ht="15">
      <c r="A6" s="76">
        <v>39845</v>
      </c>
      <c r="B6" s="48">
        <v>8362290</v>
      </c>
      <c r="C6" s="56">
        <f t="shared" si="1"/>
        <v>91.69241977136681</v>
      </c>
      <c r="D6" s="48">
        <v>1918636</v>
      </c>
      <c r="E6" s="56">
        <f t="shared" si="0"/>
        <v>100.4325333324958</v>
      </c>
      <c r="F6" s="48">
        <v>1146634</v>
      </c>
      <c r="G6" s="56">
        <f t="shared" si="2"/>
        <v>100.81140842531904</v>
      </c>
      <c r="H6" s="48">
        <v>2213460</v>
      </c>
      <c r="I6" s="64">
        <f t="shared" si="3"/>
        <v>101.17416257269953</v>
      </c>
    </row>
    <row r="7" spans="1:9" ht="15">
      <c r="A7" s="76">
        <v>39873</v>
      </c>
      <c r="B7" s="48">
        <v>8410234</v>
      </c>
      <c r="C7" s="56">
        <f t="shared" si="1"/>
        <v>92.2181252149138</v>
      </c>
      <c r="D7" s="48">
        <v>1916016</v>
      </c>
      <c r="E7" s="56">
        <f t="shared" si="0"/>
        <v>100.29538734058741</v>
      </c>
      <c r="F7" s="48">
        <v>1150295</v>
      </c>
      <c r="G7" s="56">
        <f t="shared" si="2"/>
        <v>101.13328146086926</v>
      </c>
      <c r="H7" s="48">
        <v>2279020</v>
      </c>
      <c r="I7" s="64">
        <f t="shared" si="3"/>
        <v>104.17081853136432</v>
      </c>
    </row>
    <row r="8" spans="1:9" ht="15">
      <c r="A8" s="76">
        <v>39904</v>
      </c>
      <c r="B8" s="48">
        <v>8503053</v>
      </c>
      <c r="C8" s="56">
        <f t="shared" si="1"/>
        <v>93.23588455006701</v>
      </c>
      <c r="D8" s="48">
        <v>1931510</v>
      </c>
      <c r="E8" s="56">
        <f t="shared" si="0"/>
        <v>101.10643314159067</v>
      </c>
      <c r="F8" s="48">
        <v>1149546</v>
      </c>
      <c r="G8" s="56">
        <f t="shared" si="2"/>
        <v>101.06742980732457</v>
      </c>
      <c r="H8" s="48">
        <v>2271908</v>
      </c>
      <c r="I8" s="64">
        <f t="shared" si="3"/>
        <v>103.84573895268794</v>
      </c>
    </row>
    <row r="9" spans="1:9" ht="15">
      <c r="A9" s="76">
        <v>39934</v>
      </c>
      <c r="B9" s="48">
        <v>8674726</v>
      </c>
      <c r="C9" s="56">
        <f t="shared" si="1"/>
        <v>95.11827714580453</v>
      </c>
      <c r="D9" s="48">
        <v>1945342</v>
      </c>
      <c r="E9" s="56">
        <f t="shared" si="0"/>
        <v>101.83048022558945</v>
      </c>
      <c r="F9" s="48">
        <v>1153672</v>
      </c>
      <c r="G9" s="56">
        <f t="shared" si="2"/>
        <v>101.4301853781195</v>
      </c>
      <c r="H9" s="48">
        <v>2270276</v>
      </c>
      <c r="I9" s="64">
        <f t="shared" si="3"/>
        <v>103.77114251393655</v>
      </c>
    </row>
    <row r="10" spans="1:9" ht="15">
      <c r="A10" s="76">
        <v>39965</v>
      </c>
      <c r="B10" s="48">
        <v>8922743</v>
      </c>
      <c r="C10" s="56">
        <f t="shared" si="1"/>
        <v>97.83778087916406</v>
      </c>
      <c r="D10" s="48">
        <v>1894680</v>
      </c>
      <c r="E10" s="56">
        <f t="shared" si="0"/>
        <v>99.17853738510752</v>
      </c>
      <c r="F10" s="48">
        <v>1158562</v>
      </c>
      <c r="G10" s="56">
        <f t="shared" si="2"/>
        <v>101.86011139391861</v>
      </c>
      <c r="H10" s="48">
        <v>2271485</v>
      </c>
      <c r="I10" s="64">
        <f t="shared" si="3"/>
        <v>103.82640421396745</v>
      </c>
    </row>
    <row r="11" spans="1:39" ht="15">
      <c r="A11" s="76">
        <v>39995</v>
      </c>
      <c r="B11" s="48">
        <v>9013349</v>
      </c>
      <c r="C11" s="56">
        <f t="shared" si="1"/>
        <v>98.83127469315575</v>
      </c>
      <c r="D11" s="48">
        <v>1830370</v>
      </c>
      <c r="E11" s="56">
        <f t="shared" si="0"/>
        <v>95.81217908753945</v>
      </c>
      <c r="F11" s="48">
        <v>1049015</v>
      </c>
      <c r="G11" s="56">
        <f t="shared" si="2"/>
        <v>92.22880152628132</v>
      </c>
      <c r="H11" s="48">
        <v>2260614</v>
      </c>
      <c r="I11" s="64">
        <f t="shared" si="3"/>
        <v>103.32950599971112</v>
      </c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</row>
    <row r="12" spans="1:39" ht="15">
      <c r="A12" s="76">
        <v>40026</v>
      </c>
      <c r="B12" s="48">
        <v>8977653</v>
      </c>
      <c r="C12" s="56">
        <f t="shared" si="1"/>
        <v>98.43986843767325</v>
      </c>
      <c r="D12" s="48">
        <v>1786003</v>
      </c>
      <c r="E12" s="56">
        <f t="shared" si="0"/>
        <v>93.4897530482267</v>
      </c>
      <c r="F12" s="48">
        <v>1053385</v>
      </c>
      <c r="G12" s="56">
        <f t="shared" si="2"/>
        <v>92.61300943815088</v>
      </c>
      <c r="H12" s="48">
        <v>2248048</v>
      </c>
      <c r="I12" s="64">
        <f t="shared" si="3"/>
        <v>102.75513170476631</v>
      </c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</row>
    <row r="13" spans="1:39" ht="15">
      <c r="A13" s="76">
        <v>40057</v>
      </c>
      <c r="B13" s="48">
        <v>8950211</v>
      </c>
      <c r="C13" s="56">
        <f t="shared" si="1"/>
        <v>98.13896720327861</v>
      </c>
      <c r="D13" s="48">
        <v>1820914</v>
      </c>
      <c r="E13" s="56">
        <f t="shared" si="0"/>
        <v>95.31719721750673</v>
      </c>
      <c r="F13" s="48">
        <v>1059182</v>
      </c>
      <c r="G13" s="56">
        <f t="shared" si="2"/>
        <v>93.12267837753483</v>
      </c>
      <c r="H13" s="48">
        <v>2262750</v>
      </c>
      <c r="I13" s="64">
        <f t="shared" si="3"/>
        <v>103.42713957395927</v>
      </c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</row>
    <row r="14" spans="1:9" ht="15">
      <c r="A14" s="76">
        <v>40087</v>
      </c>
      <c r="B14" s="48">
        <v>9046769</v>
      </c>
      <c r="C14" s="56">
        <f t="shared" si="1"/>
        <v>99.19772463315532</v>
      </c>
      <c r="D14" s="48">
        <v>1831341</v>
      </c>
      <c r="E14" s="56">
        <f t="shared" si="0"/>
        <v>95.86300685782305</v>
      </c>
      <c r="F14" s="48">
        <v>1061647</v>
      </c>
      <c r="G14" s="56">
        <f t="shared" si="2"/>
        <v>93.33939977404707</v>
      </c>
      <c r="H14" s="48">
        <v>2279402</v>
      </c>
      <c r="I14" s="64">
        <f t="shared" si="3"/>
        <v>104.1882792173956</v>
      </c>
    </row>
    <row r="15" spans="1:9" ht="15">
      <c r="A15" s="76">
        <v>40118</v>
      </c>
      <c r="B15" s="48">
        <v>8975981</v>
      </c>
      <c r="C15" s="56">
        <f t="shared" si="1"/>
        <v>98.42153497568404</v>
      </c>
      <c r="D15" s="48">
        <v>1833978</v>
      </c>
      <c r="E15" s="56">
        <f t="shared" si="0"/>
        <v>96.00104272830488</v>
      </c>
      <c r="F15" s="48">
        <v>1066653</v>
      </c>
      <c r="G15" s="56">
        <f t="shared" si="2"/>
        <v>93.7795244437997</v>
      </c>
      <c r="H15" s="48">
        <v>2266276</v>
      </c>
      <c r="I15" s="64">
        <f t="shared" si="3"/>
        <v>103.58830810523216</v>
      </c>
    </row>
    <row r="16" spans="1:9" ht="15">
      <c r="A16" s="76">
        <v>40148</v>
      </c>
      <c r="B16" s="48">
        <v>9030202</v>
      </c>
      <c r="C16" s="56">
        <f t="shared" si="1"/>
        <v>99.01606765661514</v>
      </c>
      <c r="D16" s="48">
        <v>1832133</v>
      </c>
      <c r="E16" s="56">
        <f t="shared" si="0"/>
        <v>95.9044647301862</v>
      </c>
      <c r="F16" s="48">
        <v>1016692</v>
      </c>
      <c r="G16" s="56">
        <f t="shared" si="2"/>
        <v>89.38698176990606</v>
      </c>
      <c r="H16" s="48">
        <v>2241418</v>
      </c>
      <c r="I16" s="64">
        <f t="shared" si="3"/>
        <v>102.4520836723388</v>
      </c>
    </row>
    <row r="17" spans="1:9" ht="15">
      <c r="A17" s="76">
        <v>40179</v>
      </c>
      <c r="B17" s="48">
        <v>8874966</v>
      </c>
      <c r="C17" s="56">
        <f t="shared" si="1"/>
        <v>97.31390658881817</v>
      </c>
      <c r="D17" s="48">
        <v>1829450</v>
      </c>
      <c r="E17" s="56">
        <f t="shared" si="0"/>
        <v>95.76402095297621</v>
      </c>
      <c r="F17" s="48">
        <v>1023665</v>
      </c>
      <c r="G17" s="56">
        <f t="shared" si="2"/>
        <v>90.00004395971531</v>
      </c>
      <c r="H17" s="48">
        <v>2224741</v>
      </c>
      <c r="I17" s="64">
        <f t="shared" si="3"/>
        <v>101.68980131384806</v>
      </c>
    </row>
    <row r="18" spans="1:9" ht="15">
      <c r="A18" s="76">
        <v>40210</v>
      </c>
      <c r="B18" s="48">
        <v>8900113</v>
      </c>
      <c r="C18" s="56">
        <f t="shared" si="1"/>
        <v>97.58964317293454</v>
      </c>
      <c r="D18" s="48">
        <v>1836308</v>
      </c>
      <c r="E18" s="56">
        <f t="shared" si="0"/>
        <v>96.12300843866618</v>
      </c>
      <c r="F18" s="48">
        <v>1036251</v>
      </c>
      <c r="G18" s="56">
        <f t="shared" si="2"/>
        <v>91.10659791367192</v>
      </c>
      <c r="H18" s="48">
        <v>2232394</v>
      </c>
      <c r="I18" s="64">
        <f t="shared" si="3"/>
        <v>102.03960924630171</v>
      </c>
    </row>
    <row r="19" spans="1:9" ht="15">
      <c r="A19" s="76">
        <v>40238</v>
      </c>
      <c r="B19" s="48">
        <v>9136036</v>
      </c>
      <c r="C19" s="56">
        <f t="shared" si="1"/>
        <v>100.17653632657071</v>
      </c>
      <c r="D19" s="48">
        <v>1836519</v>
      </c>
      <c r="E19" s="56">
        <f t="shared" si="0"/>
        <v>96.13405340213666</v>
      </c>
      <c r="F19" s="48">
        <v>1044023</v>
      </c>
      <c r="G19" s="56">
        <f t="shared" si="2"/>
        <v>91.78990772855755</v>
      </c>
      <c r="H19" s="48">
        <v>2233661</v>
      </c>
      <c r="I19" s="64">
        <f t="shared" si="3"/>
        <v>102.09752204525884</v>
      </c>
    </row>
    <row r="20" spans="1:9" ht="15">
      <c r="A20" s="76">
        <v>40269</v>
      </c>
      <c r="B20" s="48">
        <v>9361665</v>
      </c>
      <c r="C20" s="56">
        <f t="shared" si="1"/>
        <v>102.65055588109391</v>
      </c>
      <c r="D20" s="48">
        <v>1840882</v>
      </c>
      <c r="E20" s="56">
        <f t="shared" si="0"/>
        <v>96.36243812072303</v>
      </c>
      <c r="F20" s="48">
        <v>1049270</v>
      </c>
      <c r="G20" s="56">
        <f t="shared" si="2"/>
        <v>92.25122098109293</v>
      </c>
      <c r="H20" s="48">
        <v>2228659</v>
      </c>
      <c r="I20" s="64">
        <f t="shared" si="3"/>
        <v>101.86888761717401</v>
      </c>
    </row>
    <row r="21" spans="1:9" ht="15">
      <c r="A21" s="76">
        <v>40299</v>
      </c>
      <c r="B21" s="48">
        <v>9604589</v>
      </c>
      <c r="C21" s="56">
        <f t="shared" si="1"/>
        <v>105.31421492431525</v>
      </c>
      <c r="D21" s="48">
        <v>1850444</v>
      </c>
      <c r="E21" s="56">
        <f t="shared" si="0"/>
        <v>96.8629686453902</v>
      </c>
      <c r="F21" s="48">
        <v>1047511</v>
      </c>
      <c r="G21" s="56">
        <f t="shared" si="2"/>
        <v>92.09657070260813</v>
      </c>
      <c r="H21" s="48">
        <v>2220134</v>
      </c>
      <c r="I21" s="64">
        <f t="shared" si="3"/>
        <v>101.47922178362279</v>
      </c>
    </row>
    <row r="22" spans="1:9" ht="15">
      <c r="A22" s="76">
        <v>40330</v>
      </c>
      <c r="B22" s="48">
        <v>9743072</v>
      </c>
      <c r="C22" s="56">
        <f t="shared" si="1"/>
        <v>106.83267952757562</v>
      </c>
      <c r="D22" s="48">
        <v>1849129</v>
      </c>
      <c r="E22" s="56">
        <f t="shared" si="0"/>
        <v>96.7941339204438</v>
      </c>
      <c r="F22" s="48">
        <v>1054916</v>
      </c>
      <c r="G22" s="56">
        <f t="shared" si="2"/>
        <v>92.74761408645118</v>
      </c>
      <c r="H22" s="48">
        <v>2250200</v>
      </c>
      <c r="I22" s="64">
        <f t="shared" si="3"/>
        <v>102.85349661664927</v>
      </c>
    </row>
    <row r="23" spans="1:9" ht="15">
      <c r="A23" s="76">
        <v>40360</v>
      </c>
      <c r="B23" s="48">
        <v>9976855</v>
      </c>
      <c r="C23" s="56">
        <f t="shared" si="1"/>
        <v>109.39610760426388</v>
      </c>
      <c r="D23" s="48">
        <v>1859828.0926363636</v>
      </c>
      <c r="E23" s="56">
        <f t="shared" si="0"/>
        <v>97.35418646705976</v>
      </c>
      <c r="F23" s="48">
        <v>1068099</v>
      </c>
      <c r="G23" s="56">
        <f t="shared" si="2"/>
        <v>93.90665594049614</v>
      </c>
      <c r="H23" s="48">
        <v>2238882</v>
      </c>
      <c r="I23" s="64">
        <f t="shared" si="3"/>
        <v>102.33616665722023</v>
      </c>
    </row>
    <row r="24" spans="1:9" ht="15">
      <c r="A24" s="76">
        <v>40391</v>
      </c>
      <c r="B24" s="48">
        <v>9937919</v>
      </c>
      <c r="C24" s="56">
        <f t="shared" si="1"/>
        <v>108.96917478368269</v>
      </c>
      <c r="D24" s="48">
        <v>1861234</v>
      </c>
      <c r="E24" s="56">
        <f t="shared" si="0"/>
        <v>97.42777981053962</v>
      </c>
      <c r="F24" s="48">
        <v>1075781</v>
      </c>
      <c r="G24" s="56">
        <f t="shared" si="2"/>
        <v>94.58205300662473</v>
      </c>
      <c r="H24" s="48">
        <v>2244534</v>
      </c>
      <c r="I24" s="64">
        <f t="shared" si="3"/>
        <v>102.59451167671952</v>
      </c>
    </row>
    <row r="25" spans="1:9" ht="15">
      <c r="A25" s="76">
        <v>40422</v>
      </c>
      <c r="B25" s="48">
        <v>9959685</v>
      </c>
      <c r="C25" s="56">
        <f t="shared" si="1"/>
        <v>109.20783873921923</v>
      </c>
      <c r="D25" s="48">
        <v>1817693.7794</v>
      </c>
      <c r="E25" s="56">
        <f t="shared" si="0"/>
        <v>95.14863219905223</v>
      </c>
      <c r="F25" s="48">
        <v>1083929</v>
      </c>
      <c r="G25" s="56">
        <f t="shared" si="2"/>
        <v>95.29842052742866</v>
      </c>
      <c r="H25" s="48">
        <v>2246537</v>
      </c>
      <c r="I25" s="64">
        <f t="shared" si="3"/>
        <v>102.68606600687824</v>
      </c>
    </row>
    <row r="26" spans="1:9" ht="15">
      <c r="A26" s="76">
        <v>40452</v>
      </c>
      <c r="B26" s="48">
        <v>9992591</v>
      </c>
      <c r="C26" s="56">
        <f t="shared" si="1"/>
        <v>109.56865267475561</v>
      </c>
      <c r="D26" s="48">
        <v>1824281.3330515001</v>
      </c>
      <c r="E26" s="56">
        <f t="shared" si="0"/>
        <v>95.49346295469525</v>
      </c>
      <c r="F26" s="48">
        <v>1089543</v>
      </c>
      <c r="G26" s="56">
        <f t="shared" si="2"/>
        <v>95.79200021100664</v>
      </c>
      <c r="H26" s="48">
        <v>2263441</v>
      </c>
      <c r="I26" s="64">
        <f t="shared" si="3"/>
        <v>103.45872421806294</v>
      </c>
    </row>
    <row r="27" spans="1:9" ht="15">
      <c r="A27" s="76">
        <v>40483</v>
      </c>
      <c r="B27" s="48">
        <v>9914876</v>
      </c>
      <c r="C27" s="56">
        <f t="shared" si="1"/>
        <v>108.71650853690203</v>
      </c>
      <c r="D27" s="48">
        <v>1832451.5024645755</v>
      </c>
      <c r="E27" s="56">
        <f t="shared" si="0"/>
        <v>95.92113699599896</v>
      </c>
      <c r="F27" s="48">
        <v>1095643</v>
      </c>
      <c r="G27" s="56">
        <f t="shared" si="2"/>
        <v>96.32830873787262</v>
      </c>
      <c r="H27" s="48">
        <v>2260299</v>
      </c>
      <c r="I27" s="64">
        <f t="shared" si="3"/>
        <v>103.31510779002566</v>
      </c>
    </row>
    <row r="28" spans="1:9" ht="15">
      <c r="A28" s="76">
        <v>40513</v>
      </c>
      <c r="B28" s="48">
        <v>10030810</v>
      </c>
      <c r="C28" s="56">
        <f t="shared" si="1"/>
        <v>109.98772359806033</v>
      </c>
      <c r="D28" s="48">
        <v>1862191.7550279992</v>
      </c>
      <c r="E28" s="56">
        <f t="shared" si="0"/>
        <v>97.47791426218855</v>
      </c>
      <c r="F28" s="48">
        <v>1101131</v>
      </c>
      <c r="G28" s="56">
        <f t="shared" si="2"/>
        <v>96.81081057319074</v>
      </c>
      <c r="H28" s="48">
        <v>2282511</v>
      </c>
      <c r="I28" s="64">
        <f t="shared" si="3"/>
        <v>104.33038726156107</v>
      </c>
    </row>
    <row r="29" spans="1:9" ht="15">
      <c r="A29" s="76">
        <v>40544</v>
      </c>
      <c r="B29" s="48">
        <v>9960858</v>
      </c>
      <c r="C29" s="56">
        <f t="shared" si="1"/>
        <v>109.22070067158367</v>
      </c>
      <c r="D29" s="48">
        <v>1876534.0000000005</v>
      </c>
      <c r="E29" s="56">
        <f t="shared" si="0"/>
        <v>98.22867052664587</v>
      </c>
      <c r="F29" s="48">
        <v>1115031</v>
      </c>
      <c r="G29" s="56">
        <f t="shared" si="2"/>
        <v>98.03289065900009</v>
      </c>
      <c r="H29" s="48">
        <v>2287486</v>
      </c>
      <c r="I29" s="64">
        <f t="shared" si="3"/>
        <v>104.55778755738716</v>
      </c>
    </row>
    <row r="30" spans="1:9" ht="15">
      <c r="A30" s="76">
        <v>40575</v>
      </c>
      <c r="B30" s="48">
        <v>9970036</v>
      </c>
      <c r="C30" s="56">
        <f t="shared" si="1"/>
        <v>109.32133734271821</v>
      </c>
      <c r="D30" s="48">
        <v>1883401.7738148256</v>
      </c>
      <c r="E30" s="56">
        <f t="shared" si="0"/>
        <v>98.58816963047664</v>
      </c>
      <c r="F30" s="48">
        <v>1144364</v>
      </c>
      <c r="G30" s="56">
        <f t="shared" si="2"/>
        <v>100.61183131778037</v>
      </c>
      <c r="H30" s="48">
        <v>2301439</v>
      </c>
      <c r="I30" s="64">
        <f t="shared" si="3"/>
        <v>105.19555968355021</v>
      </c>
    </row>
    <row r="31" spans="1:9" ht="15">
      <c r="A31" s="76">
        <v>40603</v>
      </c>
      <c r="B31" s="48">
        <v>10252034</v>
      </c>
      <c r="C31" s="56">
        <f t="shared" si="1"/>
        <v>112.41344237503421</v>
      </c>
      <c r="D31" s="48">
        <v>1901118.795957645</v>
      </c>
      <c r="E31" s="56">
        <f t="shared" si="0"/>
        <v>99.51558130049185</v>
      </c>
      <c r="F31" s="48">
        <v>1157888</v>
      </c>
      <c r="G31" s="56">
        <f t="shared" si="2"/>
        <v>101.80085369767144</v>
      </c>
      <c r="H31" s="48">
        <v>2306478</v>
      </c>
      <c r="I31" s="64">
        <f t="shared" si="3"/>
        <v>105.42588532991554</v>
      </c>
    </row>
    <row r="32" spans="1:9" ht="15">
      <c r="A32" s="76">
        <v>40634</v>
      </c>
      <c r="B32" s="48">
        <v>10511792</v>
      </c>
      <c r="C32" s="56">
        <f t="shared" si="1"/>
        <v>115.26168604691962</v>
      </c>
      <c r="D32" s="48">
        <v>1906281.7196028521</v>
      </c>
      <c r="E32" s="56">
        <f t="shared" si="0"/>
        <v>99.78583866097627</v>
      </c>
      <c r="F32" s="48">
        <v>1195761</v>
      </c>
      <c r="G32" s="56">
        <f t="shared" si="2"/>
        <v>105.13062629406411</v>
      </c>
      <c r="H32" s="48">
        <v>2305863</v>
      </c>
      <c r="I32" s="64">
        <f t="shared" si="3"/>
        <v>105.39777453957726</v>
      </c>
    </row>
    <row r="33" spans="1:9" ht="15">
      <c r="A33" s="76">
        <v>40664</v>
      </c>
      <c r="B33" s="48">
        <v>10771209</v>
      </c>
      <c r="C33" s="56">
        <f t="shared" si="1"/>
        <v>118.1061906574783</v>
      </c>
      <c r="D33" s="48">
        <v>1885039.9718485156</v>
      </c>
      <c r="E33" s="56">
        <f t="shared" si="0"/>
        <v>98.67392241455022</v>
      </c>
      <c r="F33" s="48">
        <v>1218210</v>
      </c>
      <c r="G33" s="56">
        <f t="shared" si="2"/>
        <v>107.10432959236155</v>
      </c>
      <c r="H33" s="48">
        <v>2312096</v>
      </c>
      <c r="I33" s="64">
        <f t="shared" si="3"/>
        <v>105.68267625694085</v>
      </c>
    </row>
    <row r="34" spans="1:9" ht="15">
      <c r="A34" s="76">
        <v>40695</v>
      </c>
      <c r="B34" s="48">
        <v>11045909</v>
      </c>
      <c r="C34" s="56">
        <f t="shared" si="1"/>
        <v>121.1182731984084</v>
      </c>
      <c r="D34" s="48">
        <v>1889623.9999999995</v>
      </c>
      <c r="E34" s="56">
        <f t="shared" si="0"/>
        <v>98.91387702820337</v>
      </c>
      <c r="F34" s="48">
        <v>1199684</v>
      </c>
      <c r="G34" s="56">
        <f t="shared" si="2"/>
        <v>105.47553422044038</v>
      </c>
      <c r="H34" s="48">
        <v>2370551</v>
      </c>
      <c r="I34" s="64">
        <f t="shared" si="3"/>
        <v>108.3545725971445</v>
      </c>
    </row>
    <row r="35" spans="1:9" ht="15">
      <c r="A35" s="76">
        <v>40725</v>
      </c>
      <c r="B35" s="48">
        <v>11112453</v>
      </c>
      <c r="C35" s="56">
        <f t="shared" si="1"/>
        <v>121.84792744159607</v>
      </c>
      <c r="D35" s="48">
        <v>1868398.0000000002</v>
      </c>
      <c r="E35" s="56">
        <f t="shared" si="0"/>
        <v>97.80278511055172</v>
      </c>
      <c r="F35" s="48">
        <v>1184844</v>
      </c>
      <c r="G35" s="56">
        <f t="shared" si="2"/>
        <v>104.1708098698353</v>
      </c>
      <c r="H35" s="48">
        <v>2376533</v>
      </c>
      <c r="I35" s="64">
        <f t="shared" si="3"/>
        <v>108.62800145536188</v>
      </c>
    </row>
    <row r="36" spans="1:9" ht="15">
      <c r="A36" s="76">
        <v>40756</v>
      </c>
      <c r="B36" s="48">
        <v>10886860</v>
      </c>
      <c r="C36" s="56">
        <f t="shared" si="1"/>
        <v>119.3743026266851</v>
      </c>
      <c r="D36" s="48">
        <v>1876833</v>
      </c>
      <c r="E36" s="56">
        <f t="shared" si="0"/>
        <v>98.2443219203789</v>
      </c>
      <c r="F36" s="48">
        <v>1166692</v>
      </c>
      <c r="G36" s="56">
        <f t="shared" si="2"/>
        <v>102.57489636497115</v>
      </c>
      <c r="H36" s="48">
        <v>2509484</v>
      </c>
      <c r="I36" s="64">
        <f t="shared" si="3"/>
        <v>114.70500582327591</v>
      </c>
    </row>
    <row r="37" spans="1:9" ht="15">
      <c r="A37" s="76">
        <v>40787</v>
      </c>
      <c r="B37" s="48">
        <v>11061597</v>
      </c>
      <c r="C37" s="56">
        <f t="shared" si="1"/>
        <v>121.29029194941718</v>
      </c>
      <c r="D37" s="48">
        <v>1864766</v>
      </c>
      <c r="E37" s="56">
        <f t="shared" si="0"/>
        <v>97.61266517062374</v>
      </c>
      <c r="F37" s="48">
        <v>1155959</v>
      </c>
      <c r="G37" s="56">
        <f t="shared" si="2"/>
        <v>101.63125711597891</v>
      </c>
      <c r="H37" s="48">
        <v>2537648</v>
      </c>
      <c r="I37" s="64">
        <f t="shared" si="3"/>
        <v>115.99234289496346</v>
      </c>
    </row>
    <row r="38" spans="1:9" ht="15">
      <c r="A38" s="76">
        <v>40817</v>
      </c>
      <c r="B38" s="48">
        <v>11078121</v>
      </c>
      <c r="C38" s="56">
        <f t="shared" si="1"/>
        <v>121.47147743142057</v>
      </c>
      <c r="D38" s="48">
        <v>1869097</v>
      </c>
      <c r="E38" s="56">
        <f t="shared" si="0"/>
        <v>97.8393748236601</v>
      </c>
      <c r="F38" s="48">
        <v>1154076</v>
      </c>
      <c r="G38" s="56">
        <f t="shared" si="2"/>
        <v>101.46570482809554</v>
      </c>
      <c r="H38" s="48">
        <v>2579366</v>
      </c>
      <c r="I38" s="64">
        <f t="shared" si="3"/>
        <v>117.8992143605458</v>
      </c>
    </row>
    <row r="39" spans="1:9" ht="15">
      <c r="A39" s="76">
        <v>40848</v>
      </c>
      <c r="B39" s="48">
        <v>10984191</v>
      </c>
      <c r="C39" s="56">
        <f t="shared" si="1"/>
        <v>120.44153599323504</v>
      </c>
      <c r="D39" s="48">
        <v>1878909</v>
      </c>
      <c r="E39" s="56">
        <f t="shared" si="0"/>
        <v>98.35299179793684</v>
      </c>
      <c r="F39" s="48">
        <v>1142647</v>
      </c>
      <c r="G39" s="56">
        <f t="shared" si="2"/>
        <v>100.46087365538222</v>
      </c>
      <c r="H39" s="48">
        <v>2543634</v>
      </c>
      <c r="I39" s="64">
        <f t="shared" si="3"/>
        <v>116.26595458758958</v>
      </c>
    </row>
    <row r="40" spans="1:9" ht="15">
      <c r="A40" s="76">
        <v>40878</v>
      </c>
      <c r="B40" s="48">
        <v>11030939</v>
      </c>
      <c r="C40" s="56">
        <f t="shared" si="1"/>
        <v>120.95412730966532</v>
      </c>
      <c r="D40" s="48">
        <v>1880740</v>
      </c>
      <c r="E40" s="56">
        <f t="shared" si="0"/>
        <v>98.4488369548774</v>
      </c>
      <c r="F40" s="48">
        <v>1121777</v>
      </c>
      <c r="G40" s="56">
        <f t="shared" si="2"/>
        <v>98.62599513805549</v>
      </c>
      <c r="H40" s="48">
        <v>2554200</v>
      </c>
      <c r="I40" s="64">
        <f t="shared" si="3"/>
        <v>116.74891167818218</v>
      </c>
    </row>
    <row r="41" spans="1:9" ht="15">
      <c r="A41" s="76">
        <v>40909</v>
      </c>
      <c r="B41" s="48">
        <v>10957242</v>
      </c>
      <c r="C41" s="56">
        <f t="shared" si="1"/>
        <v>120.14604049852981</v>
      </c>
      <c r="D41" s="48">
        <v>1900471</v>
      </c>
      <c r="E41" s="56">
        <f t="shared" si="0"/>
        <v>99.4816719038638</v>
      </c>
      <c r="F41" s="48">
        <v>1139504</v>
      </c>
      <c r="G41" s="56">
        <f t="shared" si="2"/>
        <v>100.18454288490028</v>
      </c>
      <c r="H41" s="48">
        <v>2563237</v>
      </c>
      <c r="I41" s="64">
        <f t="shared" si="3"/>
        <v>117.16198031604756</v>
      </c>
    </row>
    <row r="42" spans="1:9" ht="15">
      <c r="A42" s="76">
        <v>40940</v>
      </c>
      <c r="B42" s="48">
        <v>10845430</v>
      </c>
      <c r="C42" s="56">
        <f t="shared" si="1"/>
        <v>118.92002312296927</v>
      </c>
      <c r="D42" s="48">
        <v>1921116</v>
      </c>
      <c r="E42" s="56">
        <f t="shared" si="0"/>
        <v>100.56235091262282</v>
      </c>
      <c r="F42" s="48">
        <v>1138592</v>
      </c>
      <c r="G42" s="56">
        <f t="shared" si="2"/>
        <v>100.10436036416228</v>
      </c>
      <c r="H42" s="48">
        <v>2576419</v>
      </c>
      <c r="I42" s="64">
        <f t="shared" si="3"/>
        <v>117.76451110993284</v>
      </c>
    </row>
    <row r="43" spans="1:9" ht="15">
      <c r="A43" s="76">
        <v>40969</v>
      </c>
      <c r="B43" s="48">
        <v>11257343</v>
      </c>
      <c r="C43" s="56">
        <f t="shared" si="1"/>
        <v>123.43664473084021</v>
      </c>
      <c r="D43" s="48">
        <v>1932074</v>
      </c>
      <c r="E43" s="56">
        <f t="shared" si="0"/>
        <v>101.1359561719099</v>
      </c>
      <c r="F43" s="48">
        <v>1136096</v>
      </c>
      <c r="G43" s="56">
        <f t="shared" si="2"/>
        <v>99.8849134653004</v>
      </c>
      <c r="H43" s="48">
        <v>2574644</v>
      </c>
      <c r="I43" s="64">
        <f t="shared" si="3"/>
        <v>117.68337834107028</v>
      </c>
    </row>
    <row r="44" spans="1:9" ht="15">
      <c r="A44" s="76">
        <v>41000</v>
      </c>
      <c r="B44" s="48">
        <v>11521869</v>
      </c>
      <c r="C44" s="56">
        <f t="shared" si="1"/>
        <v>126.3371694713647</v>
      </c>
      <c r="D44" s="48">
        <v>1937480</v>
      </c>
      <c r="E44" s="56">
        <f t="shared" si="0"/>
        <v>101.4189375582674</v>
      </c>
      <c r="F44" s="48">
        <v>1121103</v>
      </c>
      <c r="G44" s="56">
        <f t="shared" si="2"/>
        <v>98.56673744180833</v>
      </c>
      <c r="H44" s="48">
        <v>2569269</v>
      </c>
      <c r="I44" s="64">
        <f t="shared" si="3"/>
        <v>117.43769460437376</v>
      </c>
    </row>
    <row r="45" spans="1:9" ht="15">
      <c r="A45" s="76">
        <v>41030</v>
      </c>
      <c r="B45" s="48">
        <v>11820778</v>
      </c>
      <c r="C45" s="56">
        <f t="shared" si="1"/>
        <v>129.61470343651536</v>
      </c>
      <c r="D45" s="48">
        <v>1931182</v>
      </c>
      <c r="E45" s="56">
        <f t="shared" si="0"/>
        <v>101.0892637197029</v>
      </c>
      <c r="F45" s="48">
        <v>1113613</v>
      </c>
      <c r="G45" s="56">
        <f t="shared" si="2"/>
        <v>97.90822090636141</v>
      </c>
      <c r="H45" s="48">
        <v>2574350</v>
      </c>
      <c r="I45" s="64">
        <f t="shared" si="3"/>
        <v>117.66994001203051</v>
      </c>
    </row>
    <row r="46" spans="1:9" ht="15">
      <c r="A46" s="76">
        <v>41061</v>
      </c>
      <c r="B46" s="48">
        <v>12087084</v>
      </c>
      <c r="C46" s="56">
        <f t="shared" si="1"/>
        <v>132.53474585786566</v>
      </c>
      <c r="D46" s="48">
        <v>1935759</v>
      </c>
      <c r="E46" s="56">
        <f t="shared" si="0"/>
        <v>101.32885043915508</v>
      </c>
      <c r="F46" s="48">
        <v>1104403</v>
      </c>
      <c r="G46" s="56">
        <f t="shared" si="2"/>
        <v>97.09848295022442</v>
      </c>
      <c r="H46" s="48">
        <v>2610813</v>
      </c>
      <c r="I46" s="64">
        <f t="shared" si="3"/>
        <v>119.33661277317746</v>
      </c>
    </row>
    <row r="47" spans="1:9" ht="15">
      <c r="A47" s="76">
        <v>41091</v>
      </c>
      <c r="B47" s="48">
        <v>12107944</v>
      </c>
      <c r="C47" s="56">
        <f t="shared" si="1"/>
        <v>132.76347553316162</v>
      </c>
      <c r="D47" s="48">
        <v>1938997</v>
      </c>
      <c r="E47" s="56">
        <f t="shared" si="0"/>
        <v>101.49834613449835</v>
      </c>
      <c r="F47" s="48">
        <v>1103934</v>
      </c>
      <c r="G47" s="56">
        <f t="shared" si="2"/>
        <v>97.05724873725717</v>
      </c>
      <c r="H47" s="48">
        <v>2613791</v>
      </c>
      <c r="I47" s="64">
        <f t="shared" si="3"/>
        <v>119.47273299045787</v>
      </c>
    </row>
    <row r="48" spans="1:9" ht="15">
      <c r="A48" s="76">
        <v>41122</v>
      </c>
      <c r="B48" s="48">
        <v>11716148</v>
      </c>
      <c r="C48" s="56">
        <f t="shared" si="1"/>
        <v>128.46743661359028</v>
      </c>
      <c r="D48" s="48">
        <v>1937355</v>
      </c>
      <c r="E48" s="56">
        <f t="shared" si="0"/>
        <v>101.41239433346263</v>
      </c>
      <c r="F48" s="48">
        <v>1101083</v>
      </c>
      <c r="G48" s="56">
        <f t="shared" si="2"/>
        <v>96.80659044052031</v>
      </c>
      <c r="H48" s="48">
        <v>2600540</v>
      </c>
      <c r="I48" s="64">
        <f t="shared" si="3"/>
        <v>118.86704830302244</v>
      </c>
    </row>
    <row r="49" spans="1:9" ht="15">
      <c r="A49" s="76">
        <v>41153</v>
      </c>
      <c r="B49" s="48">
        <v>12069085</v>
      </c>
      <c r="C49" s="56">
        <f t="shared" si="1"/>
        <v>132.337387016751</v>
      </c>
      <c r="D49" s="48">
        <v>1937908</v>
      </c>
      <c r="E49" s="56">
        <f t="shared" si="0"/>
        <v>101.44134155999902</v>
      </c>
      <c r="F49" s="48">
        <v>1097163</v>
      </c>
      <c r="G49" s="56">
        <f t="shared" si="2"/>
        <v>96.46194627243594</v>
      </c>
      <c r="H49" s="48">
        <v>2613470</v>
      </c>
      <c r="I49" s="64">
        <f t="shared" si="3"/>
        <v>119.45806052915935</v>
      </c>
    </row>
    <row r="50" spans="1:9" ht="15">
      <c r="A50" s="76">
        <v>41183</v>
      </c>
      <c r="B50" s="48">
        <v>11743906</v>
      </c>
      <c r="C50" s="56">
        <f t="shared" si="1"/>
        <v>128.77180278458093</v>
      </c>
      <c r="D50" s="48">
        <v>1987922</v>
      </c>
      <c r="E50" s="56">
        <f t="shared" si="0"/>
        <v>104.05936432309292</v>
      </c>
      <c r="F50" s="48">
        <v>1079239</v>
      </c>
      <c r="G50" s="56">
        <f t="shared" si="2"/>
        <v>94.88607839775631</v>
      </c>
      <c r="H50" s="48">
        <v>2688851</v>
      </c>
      <c r="I50" s="64">
        <f t="shared" si="3"/>
        <v>122.90362066979557</v>
      </c>
    </row>
    <row r="51" spans="1:9" ht="15">
      <c r="A51" s="76">
        <v>41214</v>
      </c>
      <c r="B51" s="48">
        <v>11996881</v>
      </c>
      <c r="C51" s="56">
        <f t="shared" si="1"/>
        <v>131.54567093453286</v>
      </c>
      <c r="D51" s="48">
        <v>1933781</v>
      </c>
      <c r="E51" s="56">
        <f t="shared" si="0"/>
        <v>101.22531044984409</v>
      </c>
      <c r="F51" s="48">
        <v>1071133</v>
      </c>
      <c r="G51" s="56">
        <f t="shared" si="2"/>
        <v>94.17340349303898</v>
      </c>
      <c r="H51" s="48">
        <v>2622715</v>
      </c>
      <c r="I51" s="64">
        <f t="shared" si="3"/>
        <v>119.88063655627734</v>
      </c>
    </row>
    <row r="52" spans="1:9" ht="15">
      <c r="A52" s="76">
        <v>41244</v>
      </c>
      <c r="B52" s="48">
        <v>11939620</v>
      </c>
      <c r="C52" s="56">
        <f t="shared" si="1"/>
        <v>130.9178046863487</v>
      </c>
      <c r="D52" s="48">
        <v>1910505</v>
      </c>
      <c r="E52" s="56">
        <f t="shared" si="0"/>
        <v>100.00690964539385</v>
      </c>
      <c r="F52" s="48">
        <v>1056852</v>
      </c>
      <c r="G52" s="56">
        <f t="shared" si="2"/>
        <v>92.91782610415815</v>
      </c>
      <c r="H52" s="48">
        <v>2662608</v>
      </c>
      <c r="I52" s="64">
        <f t="shared" si="3"/>
        <v>121.70408982288832</v>
      </c>
    </row>
    <row r="53" spans="1:9" ht="15">
      <c r="A53" s="76">
        <v>41275</v>
      </c>
      <c r="B53" s="48">
        <v>11818115</v>
      </c>
      <c r="C53" s="56">
        <f t="shared" si="1"/>
        <v>129.58550367020118</v>
      </c>
      <c r="D53" s="48">
        <v>1913440</v>
      </c>
      <c r="E53" s="56">
        <f t="shared" si="0"/>
        <v>100.16054456381032</v>
      </c>
      <c r="F53" s="48">
        <v>1050279</v>
      </c>
      <c r="G53" s="56">
        <f t="shared" si="2"/>
        <v>92.3399316866024</v>
      </c>
      <c r="H53" s="48">
        <v>2667984</v>
      </c>
      <c r="I53" s="64">
        <f t="shared" si="3"/>
        <v>121.949819268187</v>
      </c>
    </row>
    <row r="54" spans="1:9" ht="15">
      <c r="A54" s="76">
        <v>41306</v>
      </c>
      <c r="B54" s="48">
        <v>11748042</v>
      </c>
      <c r="C54" s="56">
        <f t="shared" si="1"/>
        <v>128.81715398002794</v>
      </c>
      <c r="D54" s="48">
        <v>1927111.9999999998</v>
      </c>
      <c r="E54" s="56">
        <f t="shared" si="0"/>
        <v>100.87621632005894</v>
      </c>
      <c r="F54" s="48">
        <v>1042120</v>
      </c>
      <c r="G54" s="56">
        <f t="shared" si="2"/>
        <v>91.6225970520615</v>
      </c>
      <c r="H54" s="48">
        <v>2670744</v>
      </c>
      <c r="I54" s="64">
        <f t="shared" si="3"/>
        <v>122.07597501019303</v>
      </c>
    </row>
    <row r="55" spans="1:9" ht="15">
      <c r="A55" s="76">
        <v>41334</v>
      </c>
      <c r="B55" s="48">
        <v>12030850</v>
      </c>
      <c r="C55" s="56">
        <f t="shared" si="1"/>
        <v>131.91814065361862</v>
      </c>
      <c r="D55" s="48">
        <v>1938193</v>
      </c>
      <c r="E55" s="56">
        <f t="shared" si="0"/>
        <v>101.45626011255393</v>
      </c>
      <c r="F55" s="48">
        <v>1034903</v>
      </c>
      <c r="G55" s="56">
        <f t="shared" si="2"/>
        <v>90.98808252117759</v>
      </c>
      <c r="H55" s="48">
        <v>2651342</v>
      </c>
      <c r="I55" s="64">
        <f t="shared" si="3"/>
        <v>121.18913671077243</v>
      </c>
    </row>
    <row r="56" spans="1:9" ht="15">
      <c r="A56" s="76">
        <v>41365</v>
      </c>
      <c r="B56" s="48">
        <v>12262422</v>
      </c>
      <c r="C56" s="56">
        <f t="shared" si="1"/>
        <v>134.45732513912378</v>
      </c>
      <c r="D56" s="48">
        <v>1948982</v>
      </c>
      <c r="E56" s="56">
        <f t="shared" si="0"/>
        <v>102.02101893190492</v>
      </c>
      <c r="F56" s="48">
        <v>1027778</v>
      </c>
      <c r="G56" s="56">
        <f t="shared" si="2"/>
        <v>90.361656577912</v>
      </c>
      <c r="H56" s="48">
        <v>2649513</v>
      </c>
      <c r="I56" s="64">
        <f t="shared" si="3"/>
        <v>121.10553567739235</v>
      </c>
    </row>
    <row r="57" spans="1:9" ht="15">
      <c r="A57" s="76">
        <v>41395</v>
      </c>
      <c r="B57" s="48">
        <v>12354071</v>
      </c>
      <c r="C57" s="56">
        <f t="shared" si="1"/>
        <v>135.46225543688027</v>
      </c>
      <c r="D57" s="48">
        <v>1958586</v>
      </c>
      <c r="E57" s="56">
        <f t="shared" si="0"/>
        <v>102.5237479801065</v>
      </c>
      <c r="F57" s="48">
        <v>1022716</v>
      </c>
      <c r="G57" s="56">
        <f t="shared" si="2"/>
        <v>89.91660842004387</v>
      </c>
      <c r="H57" s="48">
        <v>2650756</v>
      </c>
      <c r="I57" s="64">
        <f t="shared" si="3"/>
        <v>121.16235146989722</v>
      </c>
    </row>
    <row r="58" spans="1:9" ht="15">
      <c r="A58" s="76">
        <v>41426</v>
      </c>
      <c r="B58" s="48">
        <v>12561253</v>
      </c>
      <c r="C58" s="56">
        <f t="shared" si="1"/>
        <v>137.73400383511463</v>
      </c>
      <c r="D58" s="48">
        <v>1961927</v>
      </c>
      <c r="E58" s="56">
        <f t="shared" si="0"/>
        <v>102.69863529268892</v>
      </c>
      <c r="F58" s="48">
        <v>1012428</v>
      </c>
      <c r="G58" s="56">
        <f t="shared" si="2"/>
        <v>89.01209331768368</v>
      </c>
      <c r="H58" s="48">
        <v>2663305</v>
      </c>
      <c r="I58" s="64">
        <f t="shared" si="3"/>
        <v>121.73594871860504</v>
      </c>
    </row>
    <row r="59" spans="1:9" ht="15">
      <c r="A59" s="76">
        <v>41456</v>
      </c>
      <c r="B59" s="48">
        <v>12615267</v>
      </c>
      <c r="C59" s="56">
        <f t="shared" si="1"/>
        <v>138.32626676327553</v>
      </c>
      <c r="D59" s="48">
        <v>1966920</v>
      </c>
      <c r="E59" s="56">
        <f t="shared" si="0"/>
        <v>102.95999786429142</v>
      </c>
      <c r="F59" s="48">
        <v>1003774</v>
      </c>
      <c r="G59" s="56">
        <f t="shared" si="2"/>
        <v>88.25123856497905</v>
      </c>
      <c r="H59" s="48">
        <v>2668898</v>
      </c>
      <c r="I59" s="64">
        <f t="shared" si="3"/>
        <v>121.99159693057595</v>
      </c>
    </row>
    <row r="60" spans="1:9" ht="15">
      <c r="A60" s="76">
        <v>41487</v>
      </c>
      <c r="B60" s="48">
        <v>12542642</v>
      </c>
      <c r="C60" s="56">
        <f t="shared" si="1"/>
        <v>137.52993442059244</v>
      </c>
      <c r="D60" s="48">
        <v>1945347</v>
      </c>
      <c r="E60" s="56">
        <f t="shared" si="0"/>
        <v>101.83074195458164</v>
      </c>
      <c r="F60" s="48">
        <v>986334</v>
      </c>
      <c r="G60" s="56">
        <f t="shared" si="2"/>
        <v>86.71792369472615</v>
      </c>
      <c r="H60" s="48">
        <v>2663081</v>
      </c>
      <c r="I60" s="64">
        <f t="shared" si="3"/>
        <v>121.72570999171761</v>
      </c>
    </row>
    <row r="61" spans="1:9" ht="15">
      <c r="A61" s="76">
        <v>41518</v>
      </c>
      <c r="B61" s="48">
        <v>12679379</v>
      </c>
      <c r="C61" s="56">
        <f t="shared" si="1"/>
        <v>139.0292541526607</v>
      </c>
      <c r="D61" s="48">
        <v>1913073</v>
      </c>
      <c r="E61" s="56">
        <f t="shared" si="0"/>
        <v>100.14133365578346</v>
      </c>
      <c r="F61" s="48">
        <v>970007</v>
      </c>
      <c r="G61" s="56">
        <f t="shared" si="2"/>
        <v>85.28246315076863</v>
      </c>
      <c r="H61" s="48">
        <v>2707070</v>
      </c>
      <c r="I61" s="64">
        <f t="shared" si="3"/>
        <v>123.73638569284185</v>
      </c>
    </row>
    <row r="62" spans="1:9" ht="15">
      <c r="A62" s="76">
        <v>41548</v>
      </c>
      <c r="B62" s="48">
        <v>12412998</v>
      </c>
      <c r="C62" s="56">
        <f t="shared" si="1"/>
        <v>136.10838935711828</v>
      </c>
      <c r="D62" s="48">
        <v>1896377</v>
      </c>
      <c r="E62" s="56">
        <f t="shared" si="0"/>
        <v>99.26736820505734</v>
      </c>
      <c r="F62" s="48">
        <v>960369</v>
      </c>
      <c r="G62" s="56">
        <f t="shared" si="2"/>
        <v>84.43509567832038</v>
      </c>
      <c r="H62" s="48">
        <v>2756891</v>
      </c>
      <c r="I62" s="64">
        <f t="shared" si="3"/>
        <v>126.0136339618571</v>
      </c>
    </row>
    <row r="63" spans="1:9" ht="15">
      <c r="A63" s="76">
        <v>41579</v>
      </c>
      <c r="B63" s="48">
        <v>12557625</v>
      </c>
      <c r="C63" s="56">
        <f t="shared" si="1"/>
        <v>137.69422285419546</v>
      </c>
      <c r="D63" s="48">
        <v>1860055</v>
      </c>
      <c r="E63" s="56">
        <f t="shared" si="0"/>
        <v>97.36606411418084</v>
      </c>
      <c r="F63" s="48">
        <v>940806</v>
      </c>
      <c r="G63" s="56">
        <f t="shared" si="2"/>
        <v>82.715127856832</v>
      </c>
      <c r="H63" s="48">
        <v>2766055</v>
      </c>
      <c r="I63" s="64">
        <f t="shared" si="3"/>
        <v>126.43250759219882</v>
      </c>
    </row>
    <row r="64" spans="1:9" ht="15">
      <c r="A64" s="76">
        <v>41609</v>
      </c>
      <c r="B64" s="48">
        <v>12484113</v>
      </c>
      <c r="C64" s="56">
        <f t="shared" si="1"/>
        <v>136.88816456606713</v>
      </c>
      <c r="D64" s="48">
        <v>1832463</v>
      </c>
      <c r="E64" s="56">
        <f t="shared" si="0"/>
        <v>95.92173884367085</v>
      </c>
      <c r="F64" s="48">
        <v>928454</v>
      </c>
      <c r="G64" s="56">
        <f t="shared" si="2"/>
        <v>81.6291470496437</v>
      </c>
      <c r="H64" s="48">
        <v>2823400</v>
      </c>
      <c r="I64" s="64">
        <f t="shared" si="3"/>
        <v>129.053667383987</v>
      </c>
    </row>
    <row r="65" spans="1:9" ht="15">
      <c r="A65" s="76">
        <v>41640</v>
      </c>
      <c r="B65" s="48">
        <v>12447958</v>
      </c>
      <c r="C65" s="56">
        <f t="shared" si="1"/>
        <v>136.49172538052898</v>
      </c>
      <c r="D65" s="48">
        <v>1849023</v>
      </c>
      <c r="E65" s="56">
        <f t="shared" si="0"/>
        <v>96.78858526580935</v>
      </c>
      <c r="F65" s="48">
        <v>908141</v>
      </c>
      <c r="G65" s="56">
        <f t="shared" si="2"/>
        <v>79.84323965518</v>
      </c>
      <c r="H65" s="49">
        <v>2838873</v>
      </c>
      <c r="I65" s="64">
        <f t="shared" si="3"/>
        <v>129.76091658545772</v>
      </c>
    </row>
    <row r="66" spans="1:9" ht="15">
      <c r="A66" s="76">
        <v>41671</v>
      </c>
      <c r="B66" s="48">
        <v>12486017</v>
      </c>
      <c r="C66" s="56">
        <f t="shared" si="1"/>
        <v>136.90904190555725</v>
      </c>
      <c r="D66" s="48">
        <v>1925354</v>
      </c>
      <c r="E66" s="56">
        <f aca="true" t="shared" si="4" ref="E66:E76">(D66/$D$2)*100</f>
        <v>100.7841924064044</v>
      </c>
      <c r="F66" s="48">
        <v>929946</v>
      </c>
      <c r="G66" s="56">
        <f t="shared" si="2"/>
        <v>81.76032284014929</v>
      </c>
      <c r="H66" s="49">
        <v>2836699</v>
      </c>
      <c r="I66" s="64">
        <f t="shared" si="3"/>
        <v>129.6615460843269</v>
      </c>
    </row>
    <row r="67" spans="1:9" ht="15">
      <c r="A67" s="76">
        <v>41699</v>
      </c>
      <c r="B67" s="48">
        <v>12700185</v>
      </c>
      <c r="C67" s="56">
        <f aca="true" t="shared" si="5" ref="C67:C76">(B67/$B$2)*100</f>
        <v>139.25739171853837</v>
      </c>
      <c r="D67" s="48">
        <v>1928800</v>
      </c>
      <c r="E67" s="56">
        <f t="shared" si="4"/>
        <v>100.96457602782283</v>
      </c>
      <c r="F67" s="48">
        <v>942484</v>
      </c>
      <c r="G67" s="56">
        <f aca="true" t="shared" si="6" ref="G67:G86">(F67/$F$2)*100</f>
        <v>82.86265666143547</v>
      </c>
      <c r="H67" s="49">
        <v>2849623</v>
      </c>
      <c r="I67" s="64">
        <f aca="true" t="shared" si="7" ref="I67:I86">(H67/$H$2)*100</f>
        <v>130.25228405885073</v>
      </c>
    </row>
    <row r="68" spans="1:9" ht="15">
      <c r="A68" s="76">
        <v>41730</v>
      </c>
      <c r="B68" s="48">
        <v>12868737</v>
      </c>
      <c r="C68" s="56">
        <f t="shared" si="5"/>
        <v>141.10556258289532</v>
      </c>
      <c r="D68" s="48">
        <v>1902614</v>
      </c>
      <c r="E68" s="56">
        <f t="shared" si="4"/>
        <v>99.5938489499171</v>
      </c>
      <c r="F68" s="48">
        <v>913407</v>
      </c>
      <c r="G68" s="56">
        <f t="shared" si="6"/>
        <v>80.3062233768974</v>
      </c>
      <c r="H68" s="49">
        <v>2844868</v>
      </c>
      <c r="I68" s="64">
        <f t="shared" si="7"/>
        <v>130.03493965550342</v>
      </c>
    </row>
    <row r="69" spans="1:9" ht="15">
      <c r="A69" s="76">
        <v>41760</v>
      </c>
      <c r="B69" s="48">
        <v>13068558</v>
      </c>
      <c r="C69" s="56">
        <f t="shared" si="5"/>
        <v>143.29659769542243</v>
      </c>
      <c r="D69" s="48">
        <v>1904808</v>
      </c>
      <c r="E69" s="56">
        <f t="shared" si="4"/>
        <v>99.70869563169077</v>
      </c>
      <c r="F69" s="48">
        <v>911396</v>
      </c>
      <c r="G69" s="56">
        <f t="shared" si="6"/>
        <v>80.12941740189291</v>
      </c>
      <c r="H69" s="49">
        <v>2849314</v>
      </c>
      <c r="I69" s="64">
        <f t="shared" si="7"/>
        <v>130.23816010077834</v>
      </c>
    </row>
    <row r="70" spans="1:9" ht="15">
      <c r="A70" s="76">
        <v>41791</v>
      </c>
      <c r="B70" s="48">
        <v>13351474</v>
      </c>
      <c r="C70" s="56">
        <f t="shared" si="5"/>
        <v>146.39876858784976</v>
      </c>
      <c r="D70" s="48">
        <v>1906518</v>
      </c>
      <c r="E70" s="56">
        <f t="shared" si="4"/>
        <v>99.79820694702029</v>
      </c>
      <c r="F70" s="48">
        <v>911356</v>
      </c>
      <c r="G70" s="56">
        <f t="shared" si="6"/>
        <v>80.12590062466755</v>
      </c>
      <c r="H70" s="49">
        <v>2852087</v>
      </c>
      <c r="I70" s="64">
        <f t="shared" si="7"/>
        <v>130.36491005461264</v>
      </c>
    </row>
    <row r="71" spans="1:9" ht="15">
      <c r="A71" s="76">
        <v>41821</v>
      </c>
      <c r="B71" s="48">
        <v>13109755</v>
      </c>
      <c r="C71" s="56">
        <f t="shared" si="5"/>
        <v>143.74832235664812</v>
      </c>
      <c r="D71" s="48">
        <v>1948562</v>
      </c>
      <c r="E71" s="56">
        <f t="shared" si="4"/>
        <v>101.99903369656083</v>
      </c>
      <c r="F71" s="48">
        <v>927355</v>
      </c>
      <c r="G71" s="56">
        <f t="shared" si="6"/>
        <v>81.5325235953772</v>
      </c>
      <c r="H71" s="49">
        <v>2864800</v>
      </c>
      <c r="I71" s="64">
        <f t="shared" si="7"/>
        <v>130.94600351407732</v>
      </c>
    </row>
    <row r="72" spans="1:9" ht="15">
      <c r="A72" s="76">
        <v>41852</v>
      </c>
      <c r="B72" s="48">
        <v>13212186</v>
      </c>
      <c r="C72" s="56">
        <f t="shared" si="5"/>
        <v>144.87147716826084</v>
      </c>
      <c r="D72" s="48">
        <v>1983848</v>
      </c>
      <c r="E72" s="56">
        <f t="shared" si="4"/>
        <v>103.84610754025523</v>
      </c>
      <c r="F72" s="48">
        <v>925809</v>
      </c>
      <c r="G72" s="56">
        <f t="shared" si="6"/>
        <v>81.39660015561739</v>
      </c>
      <c r="H72" s="49">
        <v>2859563</v>
      </c>
      <c r="I72" s="64">
        <f t="shared" si="7"/>
        <v>130.70662756448112</v>
      </c>
    </row>
    <row r="73" spans="1:9" ht="15">
      <c r="A73" s="76">
        <v>41883</v>
      </c>
      <c r="B73" s="48">
        <v>13321597</v>
      </c>
      <c r="C73" s="56">
        <f t="shared" si="5"/>
        <v>146.07116760468494</v>
      </c>
      <c r="D73" s="48">
        <v>1984653</v>
      </c>
      <c r="E73" s="56">
        <f t="shared" si="4"/>
        <v>103.88824590799808</v>
      </c>
      <c r="F73" s="48">
        <v>922896</v>
      </c>
      <c r="G73" s="56">
        <f t="shared" si="6"/>
        <v>81.14049085418122</v>
      </c>
      <c r="H73" s="49">
        <v>2879940</v>
      </c>
      <c r="I73" s="64">
        <f t="shared" si="7"/>
        <v>131.63803175102342</v>
      </c>
    </row>
    <row r="74" spans="1:9" ht="15">
      <c r="A74" s="76">
        <v>41913</v>
      </c>
      <c r="B74" s="49">
        <v>13211467</v>
      </c>
      <c r="C74" s="56">
        <f t="shared" si="5"/>
        <v>144.8635933410059</v>
      </c>
      <c r="D74" s="48">
        <v>2001958</v>
      </c>
      <c r="E74" s="56">
        <f t="shared" si="4"/>
        <v>104.79408994997313</v>
      </c>
      <c r="F74" s="48">
        <v>922888</v>
      </c>
      <c r="G74" s="56">
        <f t="shared" si="6"/>
        <v>81.13978749873615</v>
      </c>
      <c r="H74" s="49">
        <v>2908367</v>
      </c>
      <c r="I74" s="64">
        <f t="shared" si="7"/>
        <v>132.93739018508327</v>
      </c>
    </row>
    <row r="75" spans="1:9" s="37" customFormat="1" ht="15">
      <c r="A75" s="77">
        <v>41944</v>
      </c>
      <c r="B75" s="50">
        <v>13237370</v>
      </c>
      <c r="C75" s="57">
        <f t="shared" si="5"/>
        <v>145.14761945697865</v>
      </c>
      <c r="D75" s="50">
        <v>1990727</v>
      </c>
      <c r="E75" s="57">
        <f t="shared" si="4"/>
        <v>104.2061942877124</v>
      </c>
      <c r="F75" s="50">
        <v>878159</v>
      </c>
      <c r="G75" s="57">
        <f t="shared" si="6"/>
        <v>77.20723928591838</v>
      </c>
      <c r="H75" s="50">
        <v>2929226</v>
      </c>
      <c r="I75" s="64">
        <f t="shared" si="7"/>
        <v>133.89082591787445</v>
      </c>
    </row>
    <row r="76" spans="1:9" ht="15">
      <c r="A76" s="78">
        <v>41974</v>
      </c>
      <c r="B76" s="51">
        <v>13240122</v>
      </c>
      <c r="C76" s="57">
        <f t="shared" si="5"/>
        <v>145.17779510733408</v>
      </c>
      <c r="D76" s="60">
        <v>1963165</v>
      </c>
      <c r="E76" s="57">
        <f t="shared" si="4"/>
        <v>102.76343939115556</v>
      </c>
      <c r="F76" s="50">
        <v>864468</v>
      </c>
      <c r="G76" s="57">
        <f t="shared" si="6"/>
        <v>76.00353436111148</v>
      </c>
      <c r="H76" s="52">
        <v>2910148</v>
      </c>
      <c r="I76" s="64">
        <f t="shared" si="7"/>
        <v>133.01879720555888</v>
      </c>
    </row>
    <row r="77" spans="1:9" ht="15">
      <c r="A77" s="78">
        <v>42005</v>
      </c>
      <c r="B77" s="52">
        <v>13058277</v>
      </c>
      <c r="C77" s="57">
        <f aca="true" t="shared" si="8" ref="C77:C86">(B77/$B$2)*100</f>
        <v>143.18386664116943</v>
      </c>
      <c r="D77" s="61">
        <v>1971494</v>
      </c>
      <c r="E77" s="57">
        <f aca="true" t="shared" si="9" ref="E77:E86">(D77/$D$2)*100</f>
        <v>103.19942754634828</v>
      </c>
      <c r="F77" s="52">
        <v>850325</v>
      </c>
      <c r="G77" s="57">
        <f t="shared" si="6"/>
        <v>74.7600898536581</v>
      </c>
      <c r="H77" s="52">
        <v>2926680</v>
      </c>
      <c r="I77" s="64">
        <f t="shared" si="7"/>
        <v>133.7744518167341</v>
      </c>
    </row>
    <row r="78" spans="1:9" ht="15">
      <c r="A78" s="78">
        <v>42036</v>
      </c>
      <c r="B78" s="52">
        <v>13019198</v>
      </c>
      <c r="C78" s="57">
        <f t="shared" si="8"/>
        <v>142.75536582712863</v>
      </c>
      <c r="D78" s="53">
        <v>2027866</v>
      </c>
      <c r="E78" s="57">
        <f t="shared" si="9"/>
        <v>106.150264895913</v>
      </c>
      <c r="F78" s="52">
        <v>886675</v>
      </c>
      <c r="G78" s="57">
        <f t="shared" si="6"/>
        <v>77.95596115719555</v>
      </c>
      <c r="H78" s="52">
        <v>2929385</v>
      </c>
      <c r="I78" s="64">
        <f t="shared" si="7"/>
        <v>133.89809358562044</v>
      </c>
    </row>
    <row r="79" spans="1:9" ht="15">
      <c r="A79" s="78">
        <v>42064</v>
      </c>
      <c r="B79" s="53">
        <v>13328128</v>
      </c>
      <c r="C79" s="57">
        <f t="shared" si="8"/>
        <v>146.14277994933298</v>
      </c>
      <c r="D79" s="53">
        <v>2025815</v>
      </c>
      <c r="E79" s="57">
        <f t="shared" si="9"/>
        <v>106.04290366331601</v>
      </c>
      <c r="F79" s="53">
        <v>872201</v>
      </c>
      <c r="G79" s="57">
        <f t="shared" si="6"/>
        <v>76.68341531820239</v>
      </c>
      <c r="H79" s="53">
        <v>2926533</v>
      </c>
      <c r="I79" s="64">
        <f t="shared" si="7"/>
        <v>133.76773265221422</v>
      </c>
    </row>
    <row r="80" spans="1:9" ht="15">
      <c r="A80" s="78">
        <v>42095</v>
      </c>
      <c r="B80" s="52">
        <v>13681271</v>
      </c>
      <c r="C80" s="57">
        <f t="shared" si="8"/>
        <v>150.01498914027468</v>
      </c>
      <c r="D80" s="52">
        <v>1949831</v>
      </c>
      <c r="E80" s="57">
        <f t="shared" si="9"/>
        <v>102.06546051477905</v>
      </c>
      <c r="F80" s="52">
        <v>839337</v>
      </c>
      <c r="G80" s="57">
        <f t="shared" si="6"/>
        <v>73.79403114985428</v>
      </c>
      <c r="H80" s="52">
        <v>2928695</v>
      </c>
      <c r="I80" s="64">
        <f t="shared" si="7"/>
        <v>133.86655465011893</v>
      </c>
    </row>
    <row r="81" spans="1:9" ht="15">
      <c r="A81" s="78">
        <v>42125</v>
      </c>
      <c r="B81" s="52">
        <v>13830442</v>
      </c>
      <c r="C81" s="57">
        <f t="shared" si="8"/>
        <v>151.65064754840384</v>
      </c>
      <c r="D81" s="52">
        <v>2026587</v>
      </c>
      <c r="E81" s="57">
        <f t="shared" si="9"/>
        <v>106.08331461971039</v>
      </c>
      <c r="F81" s="52">
        <v>848248</v>
      </c>
      <c r="G81" s="57">
        <f t="shared" si="6"/>
        <v>74.57748119623177</v>
      </c>
      <c r="H81" s="52">
        <v>2928677</v>
      </c>
      <c r="I81" s="64">
        <f t="shared" si="7"/>
        <v>133.86573189527977</v>
      </c>
    </row>
    <row r="82" spans="1:9" ht="15">
      <c r="A82" s="78">
        <v>42156</v>
      </c>
      <c r="B82" s="54">
        <v>14033585</v>
      </c>
      <c r="C82" s="57">
        <f t="shared" si="8"/>
        <v>153.87810835514634</v>
      </c>
      <c r="D82" s="52">
        <v>1996411</v>
      </c>
      <c r="E82" s="57">
        <f t="shared" si="9"/>
        <v>104.50372780603578</v>
      </c>
      <c r="F82" s="52">
        <v>833523</v>
      </c>
      <c r="G82" s="57">
        <f t="shared" si="6"/>
        <v>73.28286758014954</v>
      </c>
      <c r="H82" s="52">
        <v>2936848</v>
      </c>
      <c r="I82" s="64">
        <f t="shared" si="7"/>
        <v>134.23921688366062</v>
      </c>
    </row>
    <row r="83" spans="1:9" ht="15">
      <c r="A83" s="78">
        <v>42186</v>
      </c>
      <c r="B83" s="52">
        <v>13891275</v>
      </c>
      <c r="C83" s="57">
        <f t="shared" si="8"/>
        <v>152.31768073811045</v>
      </c>
      <c r="D83" s="52">
        <v>2010252</v>
      </c>
      <c r="E83" s="57">
        <f t="shared" si="9"/>
        <v>105.22824600222052</v>
      </c>
      <c r="F83" s="52">
        <v>828946</v>
      </c>
      <c r="G83" s="57">
        <f t="shared" si="6"/>
        <v>72.8804603461388</v>
      </c>
      <c r="H83" s="52">
        <v>2948014</v>
      </c>
      <c r="I83" s="64">
        <f t="shared" si="7"/>
        <v>134.7495991355589</v>
      </c>
    </row>
    <row r="84" spans="1:9" ht="15">
      <c r="A84" s="78">
        <v>42217</v>
      </c>
      <c r="B84" s="51">
        <v>14021397</v>
      </c>
      <c r="C84" s="57">
        <f t="shared" si="8"/>
        <v>153.74446706643556</v>
      </c>
      <c r="D84" s="51">
        <v>2018645</v>
      </c>
      <c r="E84" s="57">
        <f t="shared" si="9"/>
        <v>105.66758428851328</v>
      </c>
      <c r="F84" s="51">
        <v>611147</v>
      </c>
      <c r="G84" s="57">
        <f t="shared" si="6"/>
        <v>53.731696273534936</v>
      </c>
      <c r="H84" s="51">
        <v>2949836</v>
      </c>
      <c r="I84" s="64">
        <f t="shared" si="7"/>
        <v>134.83288020872376</v>
      </c>
    </row>
    <row r="85" spans="1:9" ht="15">
      <c r="A85" s="78">
        <v>42248</v>
      </c>
      <c r="B85" s="52">
        <v>13761913</v>
      </c>
      <c r="C85" s="57">
        <f t="shared" si="8"/>
        <v>150.8992278015986</v>
      </c>
      <c r="D85" s="52">
        <v>2027249</v>
      </c>
      <c r="E85" s="57">
        <f t="shared" si="9"/>
        <v>106.11796753827656</v>
      </c>
      <c r="F85" s="52">
        <v>814110</v>
      </c>
      <c r="G85" s="57">
        <f t="shared" si="6"/>
        <v>71.57608767325623</v>
      </c>
      <c r="H85" s="52">
        <v>2967562</v>
      </c>
      <c r="I85" s="64">
        <f t="shared" si="7"/>
        <v>135.64311089089722</v>
      </c>
    </row>
    <row r="86" spans="1:9" ht="15" thickBot="1">
      <c r="A86" s="79">
        <v>42278</v>
      </c>
      <c r="B86" s="55">
        <v>14004735</v>
      </c>
      <c r="C86" s="58">
        <f t="shared" si="8"/>
        <v>153.56176841591872</v>
      </c>
      <c r="D86" s="55">
        <v>2026155</v>
      </c>
      <c r="E86" s="58">
        <f t="shared" si="9"/>
        <v>106.06070123478504</v>
      </c>
      <c r="F86" s="55">
        <v>808113</v>
      </c>
      <c r="G86" s="58">
        <f t="shared" si="6"/>
        <v>71.04883484774552</v>
      </c>
      <c r="H86" s="55">
        <v>3071020</v>
      </c>
      <c r="I86" s="65">
        <f t="shared" si="7"/>
        <v>140.37203145483167</v>
      </c>
    </row>
  </sheetData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J92"/>
  <sheetViews>
    <sheetView workbookViewId="0" topLeftCell="A1">
      <pane ySplit="1" topLeftCell="A73" activePane="bottomLeft" state="frozen"/>
      <selection pane="topLeft" activeCell="B18" sqref="B18"/>
      <selection pane="bottomLeft" activeCell="D106" sqref="D106"/>
    </sheetView>
  </sheetViews>
  <sheetFormatPr defaultColWidth="9.140625" defaultRowHeight="15"/>
  <cols>
    <col min="1" max="1" width="13.7109375" style="8" bestFit="1" customWidth="1"/>
    <col min="2" max="2" width="34.421875" style="8" bestFit="1" customWidth="1"/>
    <col min="3" max="3" width="12.00390625" style="8" customWidth="1"/>
    <col min="4" max="4" width="12.00390625" style="8" bestFit="1" customWidth="1"/>
    <col min="5" max="5" width="12.00390625" style="8" customWidth="1"/>
    <col min="6" max="6" width="33.140625" style="8" customWidth="1"/>
    <col min="7" max="7" width="28.421875" style="8" customWidth="1"/>
    <col min="8" max="8" width="26.7109375" style="8" customWidth="1"/>
    <col min="9" max="9" width="20.28125" style="8" customWidth="1"/>
    <col min="10" max="10" width="32.421875" style="8" customWidth="1"/>
    <col min="11" max="16384" width="9.140625" style="8" customWidth="1"/>
  </cols>
  <sheetData>
    <row r="1" spans="1:10" ht="29.5" thickBot="1">
      <c r="A1" s="16" t="s">
        <v>1</v>
      </c>
      <c r="B1" s="7" t="s">
        <v>91</v>
      </c>
      <c r="C1" s="3">
        <v>41913</v>
      </c>
      <c r="D1" s="3">
        <v>42248</v>
      </c>
      <c r="E1" s="3">
        <v>42278</v>
      </c>
      <c r="F1" s="1" t="s">
        <v>307</v>
      </c>
      <c r="G1" s="1" t="s">
        <v>284</v>
      </c>
      <c r="H1" s="1" t="s">
        <v>294</v>
      </c>
      <c r="I1" s="1" t="s">
        <v>306</v>
      </c>
      <c r="J1" s="34" t="s">
        <v>295</v>
      </c>
    </row>
    <row r="2" spans="1:10" ht="15">
      <c r="A2" s="109">
        <v>1</v>
      </c>
      <c r="B2" s="110" t="s">
        <v>2</v>
      </c>
      <c r="C2" s="83">
        <v>30038</v>
      </c>
      <c r="D2" s="85">
        <v>34694</v>
      </c>
      <c r="E2" s="106">
        <v>34697</v>
      </c>
      <c r="F2" s="84">
        <f aca="true" t="shared" si="0" ref="F2:F33">E2/$E$90</f>
        <v>0.009115702985243633</v>
      </c>
      <c r="G2" s="84">
        <f aca="true" t="shared" si="1" ref="G2:G33">(E2-C2)/C2</f>
        <v>0.15510353552167255</v>
      </c>
      <c r="H2" s="85">
        <f aca="true" t="shared" si="2" ref="H2:H33">E2-C2</f>
        <v>4659</v>
      </c>
      <c r="I2" s="86">
        <f>H2/$H$90</f>
        <v>0.012964751126311016</v>
      </c>
      <c r="J2" s="83">
        <f aca="true" t="shared" si="3" ref="J2:J33">E2-D2</f>
        <v>3</v>
      </c>
    </row>
    <row r="3" spans="1:10" ht="15">
      <c r="A3" s="82">
        <v>2</v>
      </c>
      <c r="B3" s="81" t="s">
        <v>3</v>
      </c>
      <c r="C3" s="52">
        <v>3890</v>
      </c>
      <c r="D3" s="53">
        <v>25232</v>
      </c>
      <c r="E3" s="107">
        <v>22973</v>
      </c>
      <c r="F3" s="67">
        <f t="shared" si="0"/>
        <v>0.006035537501224947</v>
      </c>
      <c r="G3" s="67">
        <f t="shared" si="1"/>
        <v>4.905655526992288</v>
      </c>
      <c r="H3" s="53">
        <f t="shared" si="2"/>
        <v>19083</v>
      </c>
      <c r="I3" s="68">
        <f aca="true" t="shared" si="4" ref="I3:I66">H3/$H$90</f>
        <v>0.05310288597196675</v>
      </c>
      <c r="J3" s="52">
        <f t="shared" si="3"/>
        <v>-2259</v>
      </c>
    </row>
    <row r="4" spans="1:10" ht="15">
      <c r="A4" s="82">
        <v>3</v>
      </c>
      <c r="B4" s="81" t="s">
        <v>4</v>
      </c>
      <c r="C4" s="52">
        <v>1353</v>
      </c>
      <c r="D4" s="53">
        <v>1334</v>
      </c>
      <c r="E4" s="107">
        <v>1290</v>
      </c>
      <c r="F4" s="67">
        <f t="shared" si="0"/>
        <v>0.00033891278355374486</v>
      </c>
      <c r="G4" s="67">
        <f t="shared" si="1"/>
        <v>-0.04656319290465632</v>
      </c>
      <c r="H4" s="53">
        <f t="shared" si="2"/>
        <v>-63</v>
      </c>
      <c r="I4" s="68">
        <f t="shared" si="4"/>
        <v>-0.00017531215302803046</v>
      </c>
      <c r="J4" s="52">
        <f t="shared" si="3"/>
        <v>-44</v>
      </c>
    </row>
    <row r="5" spans="1:10" ht="15">
      <c r="A5" s="82">
        <v>5</v>
      </c>
      <c r="B5" s="81" t="s">
        <v>5</v>
      </c>
      <c r="C5" s="52">
        <v>537</v>
      </c>
      <c r="D5" s="53">
        <v>487</v>
      </c>
      <c r="E5" s="107">
        <v>485</v>
      </c>
      <c r="F5" s="67">
        <f t="shared" si="0"/>
        <v>0.000127420697692687</v>
      </c>
      <c r="G5" s="67">
        <f t="shared" si="1"/>
        <v>-0.09683426443202979</v>
      </c>
      <c r="H5" s="53">
        <f t="shared" si="2"/>
        <v>-52</v>
      </c>
      <c r="I5" s="68">
        <f t="shared" si="4"/>
        <v>-0.0001447020945628188</v>
      </c>
      <c r="J5" s="52">
        <f t="shared" si="3"/>
        <v>-2</v>
      </c>
    </row>
    <row r="6" spans="1:10" ht="15">
      <c r="A6" s="82">
        <v>6</v>
      </c>
      <c r="B6" s="81" t="s">
        <v>6</v>
      </c>
      <c r="C6" s="52">
        <v>77</v>
      </c>
      <c r="D6" s="53">
        <v>92</v>
      </c>
      <c r="E6" s="107">
        <v>94</v>
      </c>
      <c r="F6" s="67">
        <f t="shared" si="0"/>
        <v>2.469597027445893E-05</v>
      </c>
      <c r="G6" s="67">
        <f t="shared" si="1"/>
        <v>0.22077922077922077</v>
      </c>
      <c r="H6" s="53">
        <f t="shared" si="2"/>
        <v>17</v>
      </c>
      <c r="I6" s="68">
        <f t="shared" si="4"/>
        <v>4.730645399169076E-05</v>
      </c>
      <c r="J6" s="52">
        <f t="shared" si="3"/>
        <v>2</v>
      </c>
    </row>
    <row r="7" spans="1:10" ht="15">
      <c r="A7" s="82">
        <v>7</v>
      </c>
      <c r="B7" s="81" t="s">
        <v>7</v>
      </c>
      <c r="C7" s="52">
        <v>922</v>
      </c>
      <c r="D7" s="53">
        <v>907</v>
      </c>
      <c r="E7" s="107">
        <v>920</v>
      </c>
      <c r="F7" s="67">
        <f t="shared" si="0"/>
        <v>0.0002417052409840661</v>
      </c>
      <c r="G7" s="67">
        <f t="shared" si="1"/>
        <v>-0.0021691973969631237</v>
      </c>
      <c r="H7" s="53">
        <f t="shared" si="2"/>
        <v>-2</v>
      </c>
      <c r="I7" s="68">
        <f t="shared" si="4"/>
        <v>-5.565465175493031E-06</v>
      </c>
      <c r="J7" s="52">
        <f t="shared" si="3"/>
        <v>13</v>
      </c>
    </row>
    <row r="8" spans="1:10" ht="15">
      <c r="A8" s="82">
        <v>8</v>
      </c>
      <c r="B8" s="81" t="s">
        <v>8</v>
      </c>
      <c r="C8" s="52">
        <v>2659</v>
      </c>
      <c r="D8" s="53">
        <v>3298</v>
      </c>
      <c r="E8" s="107">
        <v>3248</v>
      </c>
      <c r="F8" s="67">
        <f t="shared" si="0"/>
        <v>0.0008533245899089638</v>
      </c>
      <c r="G8" s="67">
        <f t="shared" si="1"/>
        <v>0.22151184655885672</v>
      </c>
      <c r="H8" s="53">
        <f t="shared" si="2"/>
        <v>589</v>
      </c>
      <c r="I8" s="68">
        <f t="shared" si="4"/>
        <v>0.0016390294941826975</v>
      </c>
      <c r="J8" s="52">
        <f t="shared" si="3"/>
        <v>-50</v>
      </c>
    </row>
    <row r="9" spans="1:10" ht="15">
      <c r="A9" s="82">
        <v>9</v>
      </c>
      <c r="B9" s="81" t="s">
        <v>9</v>
      </c>
      <c r="C9" s="52">
        <v>492</v>
      </c>
      <c r="D9" s="53">
        <v>484</v>
      </c>
      <c r="E9" s="107">
        <v>444</v>
      </c>
      <c r="F9" s="67">
        <f t="shared" si="0"/>
        <v>0.00011664905108361451</v>
      </c>
      <c r="G9" s="67">
        <f t="shared" si="1"/>
        <v>-0.0975609756097561</v>
      </c>
      <c r="H9" s="53">
        <f t="shared" si="2"/>
        <v>-48</v>
      </c>
      <c r="I9" s="68">
        <f t="shared" si="4"/>
        <v>-0.00013357116421183274</v>
      </c>
      <c r="J9" s="52">
        <f t="shared" si="3"/>
        <v>-40</v>
      </c>
    </row>
    <row r="10" spans="1:10" ht="15">
      <c r="A10" s="80">
        <v>10</v>
      </c>
      <c r="B10" s="81" t="s">
        <v>10</v>
      </c>
      <c r="C10" s="53">
        <v>121680</v>
      </c>
      <c r="D10" s="53">
        <v>132835</v>
      </c>
      <c r="E10" s="108">
        <v>132080</v>
      </c>
      <c r="F10" s="67">
        <f t="shared" si="0"/>
        <v>0.03470046546649506</v>
      </c>
      <c r="G10" s="67">
        <f t="shared" si="1"/>
        <v>0.08547008547008547</v>
      </c>
      <c r="H10" s="53">
        <f t="shared" si="2"/>
        <v>10400</v>
      </c>
      <c r="I10" s="68">
        <f t="shared" si="4"/>
        <v>0.02894041891256376</v>
      </c>
      <c r="J10" s="52">
        <f t="shared" si="3"/>
        <v>-755</v>
      </c>
    </row>
    <row r="11" spans="1:10" ht="15">
      <c r="A11" s="80">
        <v>11</v>
      </c>
      <c r="B11" s="81" t="s">
        <v>11</v>
      </c>
      <c r="C11" s="53">
        <v>2325</v>
      </c>
      <c r="D11" s="53">
        <v>2679</v>
      </c>
      <c r="E11" s="108">
        <v>2639</v>
      </c>
      <c r="F11" s="67">
        <f t="shared" si="0"/>
        <v>0.0006933262293010331</v>
      </c>
      <c r="G11" s="67">
        <f t="shared" si="1"/>
        <v>0.1350537634408602</v>
      </c>
      <c r="H11" s="53">
        <f t="shared" si="2"/>
        <v>314</v>
      </c>
      <c r="I11" s="68">
        <f t="shared" si="4"/>
        <v>0.0008737780325524058</v>
      </c>
      <c r="J11" s="52">
        <f t="shared" si="3"/>
        <v>-40</v>
      </c>
    </row>
    <row r="12" spans="1:10" ht="15">
      <c r="A12" s="80">
        <v>12</v>
      </c>
      <c r="B12" s="81" t="s">
        <v>12</v>
      </c>
      <c r="C12" s="53">
        <v>446</v>
      </c>
      <c r="D12" s="53">
        <v>483</v>
      </c>
      <c r="E12" s="108">
        <v>458</v>
      </c>
      <c r="F12" s="67">
        <f t="shared" si="0"/>
        <v>0.00012032717431598073</v>
      </c>
      <c r="G12" s="67">
        <f t="shared" si="1"/>
        <v>0.026905829596412557</v>
      </c>
      <c r="H12" s="53">
        <f t="shared" si="2"/>
        <v>12</v>
      </c>
      <c r="I12" s="68">
        <f t="shared" si="4"/>
        <v>3.3392791052958186E-05</v>
      </c>
      <c r="J12" s="52">
        <f t="shared" si="3"/>
        <v>-25</v>
      </c>
    </row>
    <row r="13" spans="1:10" ht="15">
      <c r="A13" s="80">
        <v>13</v>
      </c>
      <c r="B13" s="81" t="s">
        <v>13</v>
      </c>
      <c r="C13" s="53">
        <v>125609</v>
      </c>
      <c r="D13" s="53">
        <v>119594</v>
      </c>
      <c r="E13" s="108">
        <v>121340</v>
      </c>
      <c r="F13" s="67">
        <f t="shared" si="0"/>
        <v>0.03187881950109411</v>
      </c>
      <c r="G13" s="67">
        <f t="shared" si="1"/>
        <v>-0.03398641817067248</v>
      </c>
      <c r="H13" s="53">
        <f t="shared" si="2"/>
        <v>-4269</v>
      </c>
      <c r="I13" s="68">
        <f t="shared" si="4"/>
        <v>-0.011879485417089873</v>
      </c>
      <c r="J13" s="52">
        <f t="shared" si="3"/>
        <v>1746</v>
      </c>
    </row>
    <row r="14" spans="1:10" ht="15">
      <c r="A14" s="80">
        <v>14</v>
      </c>
      <c r="B14" s="81" t="s">
        <v>14</v>
      </c>
      <c r="C14" s="53">
        <v>239259</v>
      </c>
      <c r="D14" s="53">
        <v>233873</v>
      </c>
      <c r="E14" s="108">
        <v>237577</v>
      </c>
      <c r="F14" s="67">
        <f t="shared" si="0"/>
        <v>0.06241696308399073</v>
      </c>
      <c r="G14" s="67">
        <f t="shared" si="1"/>
        <v>-0.007030038577441183</v>
      </c>
      <c r="H14" s="53">
        <f t="shared" si="2"/>
        <v>-1682</v>
      </c>
      <c r="I14" s="68">
        <f t="shared" si="4"/>
        <v>-0.004680556212589638</v>
      </c>
      <c r="J14" s="52">
        <f t="shared" si="3"/>
        <v>3704</v>
      </c>
    </row>
    <row r="15" spans="1:10" ht="15">
      <c r="A15" s="80">
        <v>15</v>
      </c>
      <c r="B15" s="81" t="s">
        <v>15</v>
      </c>
      <c r="C15" s="53">
        <v>12779</v>
      </c>
      <c r="D15" s="53">
        <v>12585</v>
      </c>
      <c r="E15" s="108">
        <v>12774</v>
      </c>
      <c r="F15" s="67">
        <f t="shared" si="0"/>
        <v>0.003356024726446153</v>
      </c>
      <c r="G15" s="67">
        <f t="shared" si="1"/>
        <v>-0.0003912669222943892</v>
      </c>
      <c r="H15" s="53">
        <f t="shared" si="2"/>
        <v>-5</v>
      </c>
      <c r="I15" s="68">
        <f t="shared" si="4"/>
        <v>-1.3913662938732576E-05</v>
      </c>
      <c r="J15" s="52">
        <f t="shared" si="3"/>
        <v>189</v>
      </c>
    </row>
    <row r="16" spans="1:10" ht="15">
      <c r="A16" s="80">
        <v>16</v>
      </c>
      <c r="B16" s="81" t="s">
        <v>16</v>
      </c>
      <c r="C16" s="53">
        <v>9998</v>
      </c>
      <c r="D16" s="53">
        <v>8028</v>
      </c>
      <c r="E16" s="108">
        <v>8158</v>
      </c>
      <c r="F16" s="67">
        <f t="shared" si="0"/>
        <v>0.0021432949521174036</v>
      </c>
      <c r="G16" s="67">
        <f t="shared" si="1"/>
        <v>-0.1840368073614723</v>
      </c>
      <c r="H16" s="53">
        <f t="shared" si="2"/>
        <v>-1840</v>
      </c>
      <c r="I16" s="68">
        <f t="shared" si="4"/>
        <v>-0.005120227961453588</v>
      </c>
      <c r="J16" s="52">
        <f t="shared" si="3"/>
        <v>130</v>
      </c>
    </row>
    <row r="17" spans="1:10" ht="15">
      <c r="A17" s="80">
        <v>17</v>
      </c>
      <c r="B17" s="81" t="s">
        <v>17</v>
      </c>
      <c r="C17" s="53">
        <v>9132</v>
      </c>
      <c r="D17" s="53">
        <v>9239</v>
      </c>
      <c r="E17" s="108">
        <v>9364</v>
      </c>
      <c r="F17" s="67">
        <f t="shared" si="0"/>
        <v>0.0024601389962769513</v>
      </c>
      <c r="G17" s="67">
        <f t="shared" si="1"/>
        <v>0.025405168637757335</v>
      </c>
      <c r="H17" s="53">
        <f t="shared" si="2"/>
        <v>232</v>
      </c>
      <c r="I17" s="68">
        <f t="shared" si="4"/>
        <v>0.0006455939603571915</v>
      </c>
      <c r="J17" s="52">
        <f t="shared" si="3"/>
        <v>125</v>
      </c>
    </row>
    <row r="18" spans="1:10" ht="15">
      <c r="A18" s="80">
        <v>18</v>
      </c>
      <c r="B18" s="81" t="s">
        <v>26</v>
      </c>
      <c r="C18" s="53">
        <v>14997</v>
      </c>
      <c r="D18" s="53">
        <v>13767</v>
      </c>
      <c r="E18" s="108">
        <v>13725</v>
      </c>
      <c r="F18" s="67">
        <f t="shared" si="0"/>
        <v>0.00360587438315903</v>
      </c>
      <c r="G18" s="67">
        <f t="shared" si="1"/>
        <v>-0.08481696339267854</v>
      </c>
      <c r="H18" s="53">
        <f t="shared" si="2"/>
        <v>-1272</v>
      </c>
      <c r="I18" s="68">
        <f t="shared" si="4"/>
        <v>-0.0035396358516135676</v>
      </c>
      <c r="J18" s="52">
        <f t="shared" si="3"/>
        <v>-42</v>
      </c>
    </row>
    <row r="19" spans="1:10" ht="15">
      <c r="A19" s="80">
        <v>19</v>
      </c>
      <c r="B19" s="81" t="s">
        <v>19</v>
      </c>
      <c r="C19" s="53">
        <v>952</v>
      </c>
      <c r="D19" s="53">
        <v>957</v>
      </c>
      <c r="E19" s="108">
        <v>970</v>
      </c>
      <c r="F19" s="67">
        <f t="shared" si="0"/>
        <v>0.000254841395385374</v>
      </c>
      <c r="G19" s="67">
        <f t="shared" si="1"/>
        <v>0.018907563025210083</v>
      </c>
      <c r="H19" s="53">
        <f t="shared" si="2"/>
        <v>18</v>
      </c>
      <c r="I19" s="68">
        <f t="shared" si="4"/>
        <v>5.008918657943728E-05</v>
      </c>
      <c r="J19" s="52">
        <f t="shared" si="3"/>
        <v>13</v>
      </c>
    </row>
    <row r="20" spans="1:10" ht="15">
      <c r="A20" s="80">
        <v>20</v>
      </c>
      <c r="B20" s="81" t="s">
        <v>20</v>
      </c>
      <c r="C20" s="53">
        <v>16522</v>
      </c>
      <c r="D20" s="53">
        <v>16847</v>
      </c>
      <c r="E20" s="108">
        <v>17146</v>
      </c>
      <c r="F20" s="67">
        <f t="shared" si="0"/>
        <v>0.004504650067296519</v>
      </c>
      <c r="G20" s="67">
        <f t="shared" si="1"/>
        <v>0.03776782471855707</v>
      </c>
      <c r="H20" s="53">
        <f t="shared" si="2"/>
        <v>624</v>
      </c>
      <c r="I20" s="68">
        <f t="shared" si="4"/>
        <v>0.0017364251347538255</v>
      </c>
      <c r="J20" s="52">
        <f t="shared" si="3"/>
        <v>299</v>
      </c>
    </row>
    <row r="21" spans="1:10" ht="15">
      <c r="A21" s="80">
        <v>21</v>
      </c>
      <c r="B21" s="81" t="s">
        <v>21</v>
      </c>
      <c r="C21" s="53">
        <v>6598</v>
      </c>
      <c r="D21" s="53">
        <v>7143</v>
      </c>
      <c r="E21" s="108">
        <v>7252</v>
      </c>
      <c r="F21" s="67">
        <f t="shared" si="0"/>
        <v>0.0019052678343657037</v>
      </c>
      <c r="G21" s="67">
        <f t="shared" si="1"/>
        <v>0.09912094574113367</v>
      </c>
      <c r="H21" s="53">
        <f t="shared" si="2"/>
        <v>654</v>
      </c>
      <c r="I21" s="68">
        <f t="shared" si="4"/>
        <v>0.001819907112386221</v>
      </c>
      <c r="J21" s="52">
        <f t="shared" si="3"/>
        <v>109</v>
      </c>
    </row>
    <row r="22" spans="1:10" ht="15">
      <c r="A22" s="80">
        <v>22</v>
      </c>
      <c r="B22" s="81" t="s">
        <v>22</v>
      </c>
      <c r="C22" s="53">
        <v>36612</v>
      </c>
      <c r="D22" s="53">
        <v>39977</v>
      </c>
      <c r="E22" s="108">
        <v>40604</v>
      </c>
      <c r="F22" s="67">
        <f t="shared" si="0"/>
        <v>0.010667608266214152</v>
      </c>
      <c r="G22" s="67">
        <f t="shared" si="1"/>
        <v>0.10903528897629193</v>
      </c>
      <c r="H22" s="53">
        <f t="shared" si="2"/>
        <v>3992</v>
      </c>
      <c r="I22" s="68">
        <f t="shared" si="4"/>
        <v>0.01110866849028409</v>
      </c>
      <c r="J22" s="52">
        <f t="shared" si="3"/>
        <v>627</v>
      </c>
    </row>
    <row r="23" spans="1:10" ht="15">
      <c r="A23" s="80">
        <v>23</v>
      </c>
      <c r="B23" s="81" t="s">
        <v>23</v>
      </c>
      <c r="C23" s="53">
        <v>27042</v>
      </c>
      <c r="D23" s="53">
        <v>29028</v>
      </c>
      <c r="E23" s="108">
        <v>28890</v>
      </c>
      <c r="F23" s="67">
        <f t="shared" si="0"/>
        <v>0.007590070013075728</v>
      </c>
      <c r="G23" s="67">
        <f t="shared" si="1"/>
        <v>0.06833814067006878</v>
      </c>
      <c r="H23" s="53">
        <f t="shared" si="2"/>
        <v>1848</v>
      </c>
      <c r="I23" s="68">
        <f t="shared" si="4"/>
        <v>0.005142489822155561</v>
      </c>
      <c r="J23" s="52">
        <f t="shared" si="3"/>
        <v>-138</v>
      </c>
    </row>
    <row r="24" spans="1:10" ht="15">
      <c r="A24" s="80">
        <v>24</v>
      </c>
      <c r="B24" s="81" t="s">
        <v>24</v>
      </c>
      <c r="C24" s="53">
        <v>11653</v>
      </c>
      <c r="D24" s="53">
        <v>11326</v>
      </c>
      <c r="E24" s="108">
        <v>11393</v>
      </c>
      <c r="F24" s="67">
        <f t="shared" si="0"/>
        <v>0.002993204141882027</v>
      </c>
      <c r="G24" s="67">
        <f t="shared" si="1"/>
        <v>-0.022311851025487</v>
      </c>
      <c r="H24" s="53">
        <f t="shared" si="2"/>
        <v>-260</v>
      </c>
      <c r="I24" s="68">
        <f t="shared" si="4"/>
        <v>-0.000723510472814094</v>
      </c>
      <c r="J24" s="52">
        <f t="shared" si="3"/>
        <v>67</v>
      </c>
    </row>
    <row r="25" spans="1:10" ht="15">
      <c r="A25" s="80">
        <v>25</v>
      </c>
      <c r="B25" s="81" t="s">
        <v>25</v>
      </c>
      <c r="C25" s="53">
        <v>52276</v>
      </c>
      <c r="D25" s="53">
        <v>55208</v>
      </c>
      <c r="E25" s="108">
        <v>55583</v>
      </c>
      <c r="F25" s="67">
        <f t="shared" si="0"/>
        <v>0.014602937401757986</v>
      </c>
      <c r="G25" s="67">
        <f t="shared" si="1"/>
        <v>0.06326038717575944</v>
      </c>
      <c r="H25" s="53">
        <f t="shared" si="2"/>
        <v>3307</v>
      </c>
      <c r="I25" s="68">
        <f t="shared" si="4"/>
        <v>0.009202496667677727</v>
      </c>
      <c r="J25" s="52">
        <f t="shared" si="3"/>
        <v>375</v>
      </c>
    </row>
    <row r="26" spans="1:10" ht="15">
      <c r="A26" s="80">
        <v>26</v>
      </c>
      <c r="B26" s="81" t="s">
        <v>26</v>
      </c>
      <c r="C26" s="53">
        <v>11206</v>
      </c>
      <c r="D26" s="53">
        <v>11098</v>
      </c>
      <c r="E26" s="108">
        <v>11208</v>
      </c>
      <c r="F26" s="67">
        <f t="shared" si="0"/>
        <v>0.002944600370597188</v>
      </c>
      <c r="G26" s="67">
        <f t="shared" si="1"/>
        <v>0.0001784758165268606</v>
      </c>
      <c r="H26" s="53">
        <f t="shared" si="2"/>
        <v>2</v>
      </c>
      <c r="I26" s="68">
        <f t="shared" si="4"/>
        <v>5.565465175493031E-06</v>
      </c>
      <c r="J26" s="52">
        <f t="shared" si="3"/>
        <v>110</v>
      </c>
    </row>
    <row r="27" spans="1:10" ht="15">
      <c r="A27" s="80">
        <v>27</v>
      </c>
      <c r="B27" s="81" t="s">
        <v>27</v>
      </c>
      <c r="C27" s="53">
        <v>26249</v>
      </c>
      <c r="D27" s="53">
        <v>28807</v>
      </c>
      <c r="E27" s="108">
        <v>28824</v>
      </c>
      <c r="F27" s="67">
        <f t="shared" si="0"/>
        <v>0.0075727302892660015</v>
      </c>
      <c r="G27" s="67">
        <f t="shared" si="1"/>
        <v>0.09809897519905521</v>
      </c>
      <c r="H27" s="53">
        <f t="shared" si="2"/>
        <v>2575</v>
      </c>
      <c r="I27" s="68">
        <f t="shared" si="4"/>
        <v>0.0071655364134472765</v>
      </c>
      <c r="J27" s="52">
        <f t="shared" si="3"/>
        <v>17</v>
      </c>
    </row>
    <row r="28" spans="1:10" ht="15">
      <c r="A28" s="80">
        <v>28</v>
      </c>
      <c r="B28" s="81" t="s">
        <v>28</v>
      </c>
      <c r="C28" s="53">
        <v>16219</v>
      </c>
      <c r="D28" s="53">
        <v>18797</v>
      </c>
      <c r="E28" s="108">
        <v>18852</v>
      </c>
      <c r="F28" s="67">
        <f t="shared" si="0"/>
        <v>0.004952855655469146</v>
      </c>
      <c r="G28" s="67">
        <f t="shared" si="1"/>
        <v>0.1623404648868611</v>
      </c>
      <c r="H28" s="53">
        <f t="shared" si="2"/>
        <v>2633</v>
      </c>
      <c r="I28" s="68">
        <f t="shared" si="4"/>
        <v>0.007326934903536575</v>
      </c>
      <c r="J28" s="52">
        <f t="shared" si="3"/>
        <v>55</v>
      </c>
    </row>
    <row r="29" spans="1:10" ht="15">
      <c r="A29" s="80">
        <v>29</v>
      </c>
      <c r="B29" s="81" t="s">
        <v>29</v>
      </c>
      <c r="C29" s="53">
        <v>21885</v>
      </c>
      <c r="D29" s="53">
        <v>25363</v>
      </c>
      <c r="E29" s="108">
        <v>25823</v>
      </c>
      <c r="F29" s="67">
        <f t="shared" si="0"/>
        <v>0.006784298302099499</v>
      </c>
      <c r="G29" s="67">
        <f t="shared" si="1"/>
        <v>0.1799405985835047</v>
      </c>
      <c r="H29" s="53">
        <f t="shared" si="2"/>
        <v>3938</v>
      </c>
      <c r="I29" s="68">
        <f t="shared" si="4"/>
        <v>0.010958400930545778</v>
      </c>
      <c r="J29" s="52">
        <f t="shared" si="3"/>
        <v>460</v>
      </c>
    </row>
    <row r="30" spans="1:10" ht="15">
      <c r="A30" s="80">
        <v>30</v>
      </c>
      <c r="B30" s="81" t="s">
        <v>30</v>
      </c>
      <c r="C30" s="53">
        <v>2706</v>
      </c>
      <c r="D30" s="53">
        <v>3034</v>
      </c>
      <c r="E30" s="108">
        <v>3103</v>
      </c>
      <c r="F30" s="67">
        <f t="shared" si="0"/>
        <v>0.0008152297421451708</v>
      </c>
      <c r="G30" s="67">
        <f t="shared" si="1"/>
        <v>0.1467110125646711</v>
      </c>
      <c r="H30" s="53">
        <f t="shared" si="2"/>
        <v>397</v>
      </c>
      <c r="I30" s="68">
        <f t="shared" si="4"/>
        <v>0.0011047448373353666</v>
      </c>
      <c r="J30" s="52">
        <f t="shared" si="3"/>
        <v>69</v>
      </c>
    </row>
    <row r="31" spans="1:10" ht="15">
      <c r="A31" s="80">
        <v>31</v>
      </c>
      <c r="B31" s="81" t="s">
        <v>31</v>
      </c>
      <c r="C31" s="53">
        <v>20120</v>
      </c>
      <c r="D31" s="53">
        <v>21518</v>
      </c>
      <c r="E31" s="108">
        <v>21684</v>
      </c>
      <c r="F31" s="67">
        <f t="shared" si="0"/>
        <v>0.005696887440759228</v>
      </c>
      <c r="G31" s="67">
        <f t="shared" si="1"/>
        <v>0.07773359840954275</v>
      </c>
      <c r="H31" s="53">
        <f t="shared" si="2"/>
        <v>1564</v>
      </c>
      <c r="I31" s="68">
        <f t="shared" si="4"/>
        <v>0.00435219376723555</v>
      </c>
      <c r="J31" s="52">
        <f t="shared" si="3"/>
        <v>166</v>
      </c>
    </row>
    <row r="32" spans="1:10" ht="15">
      <c r="A32" s="80">
        <v>32</v>
      </c>
      <c r="B32" s="81" t="s">
        <v>32</v>
      </c>
      <c r="C32" s="53">
        <v>13797</v>
      </c>
      <c r="D32" s="53">
        <v>14956</v>
      </c>
      <c r="E32" s="108">
        <v>15292</v>
      </c>
      <c r="F32" s="67">
        <f t="shared" si="0"/>
        <v>0.0040175614620960205</v>
      </c>
      <c r="G32" s="67">
        <f t="shared" si="1"/>
        <v>0.10835688917880698</v>
      </c>
      <c r="H32" s="53">
        <f t="shared" si="2"/>
        <v>1495</v>
      </c>
      <c r="I32" s="68">
        <f t="shared" si="4"/>
        <v>0.0041601852186810406</v>
      </c>
      <c r="J32" s="52">
        <f t="shared" si="3"/>
        <v>336</v>
      </c>
    </row>
    <row r="33" spans="1:10" ht="15">
      <c r="A33" s="80">
        <v>33</v>
      </c>
      <c r="B33" s="81" t="s">
        <v>33</v>
      </c>
      <c r="C33" s="53">
        <v>22163</v>
      </c>
      <c r="D33" s="53">
        <v>24112</v>
      </c>
      <c r="E33" s="108">
        <v>24359</v>
      </c>
      <c r="F33" s="67">
        <f t="shared" si="0"/>
        <v>0.006399671701229202</v>
      </c>
      <c r="G33" s="67">
        <f t="shared" si="1"/>
        <v>0.09908405901728105</v>
      </c>
      <c r="H33" s="53">
        <f t="shared" si="2"/>
        <v>2196</v>
      </c>
      <c r="I33" s="68">
        <f t="shared" si="4"/>
        <v>0.0061108807626913475</v>
      </c>
      <c r="J33" s="52">
        <f t="shared" si="3"/>
        <v>247</v>
      </c>
    </row>
    <row r="34" spans="1:10" ht="15">
      <c r="A34" s="80">
        <v>35</v>
      </c>
      <c r="B34" s="81" t="s">
        <v>34</v>
      </c>
      <c r="C34" s="53">
        <v>9743</v>
      </c>
      <c r="D34" s="53">
        <v>9521</v>
      </c>
      <c r="E34" s="108">
        <v>10044</v>
      </c>
      <c r="F34" s="67">
        <f aca="true" t="shared" si="5" ref="F34:F65">E34/$E$90</f>
        <v>0.002638790696134739</v>
      </c>
      <c r="G34" s="67">
        <f aca="true" t="shared" si="6" ref="G34:G65">(E34-C34)/C34</f>
        <v>0.03089397516165452</v>
      </c>
      <c r="H34" s="53">
        <f aca="true" t="shared" si="7" ref="H34:H65">E34-C34</f>
        <v>301</v>
      </c>
      <c r="I34" s="68">
        <f t="shared" si="4"/>
        <v>0.0008376025089117011</v>
      </c>
      <c r="J34" s="52">
        <f aca="true" t="shared" si="8" ref="J34:J66">E34-D34</f>
        <v>523</v>
      </c>
    </row>
    <row r="35" spans="1:10" ht="15">
      <c r="A35" s="80">
        <v>36</v>
      </c>
      <c r="B35" s="81" t="s">
        <v>35</v>
      </c>
      <c r="C35" s="53">
        <v>1706</v>
      </c>
      <c r="D35" s="53">
        <v>1580</v>
      </c>
      <c r="E35" s="108">
        <v>1588</v>
      </c>
      <c r="F35" s="67">
        <f t="shared" si="5"/>
        <v>0.0004172042637855402</v>
      </c>
      <c r="G35" s="67">
        <f t="shared" si="6"/>
        <v>-0.06916764361078546</v>
      </c>
      <c r="H35" s="53">
        <f t="shared" si="7"/>
        <v>-118</v>
      </c>
      <c r="I35" s="68">
        <f t="shared" si="4"/>
        <v>-0.0003283624453540888</v>
      </c>
      <c r="J35" s="52">
        <f t="shared" si="8"/>
        <v>8</v>
      </c>
    </row>
    <row r="36" spans="1:10" ht="15">
      <c r="A36" s="80">
        <v>37</v>
      </c>
      <c r="B36" s="81" t="s">
        <v>36</v>
      </c>
      <c r="C36" s="53">
        <v>651</v>
      </c>
      <c r="D36" s="53">
        <v>889</v>
      </c>
      <c r="E36" s="108">
        <v>908</v>
      </c>
      <c r="F36" s="67">
        <f t="shared" si="5"/>
        <v>0.0002385525639277522</v>
      </c>
      <c r="G36" s="67">
        <f t="shared" si="6"/>
        <v>0.39477726574500765</v>
      </c>
      <c r="H36" s="53">
        <f t="shared" si="7"/>
        <v>257</v>
      </c>
      <c r="I36" s="68">
        <f t="shared" si="4"/>
        <v>0.0007151622750508545</v>
      </c>
      <c r="J36" s="52">
        <f t="shared" si="8"/>
        <v>19</v>
      </c>
    </row>
    <row r="37" spans="1:10" ht="15">
      <c r="A37" s="80">
        <v>38</v>
      </c>
      <c r="B37" s="81" t="s">
        <v>37</v>
      </c>
      <c r="C37" s="53">
        <v>6351</v>
      </c>
      <c r="D37" s="53">
        <v>7472</v>
      </c>
      <c r="E37" s="108">
        <v>7844</v>
      </c>
      <c r="F37" s="67">
        <f t="shared" si="5"/>
        <v>0.0020607999024771896</v>
      </c>
      <c r="G37" s="67">
        <f t="shared" si="6"/>
        <v>0.2350810895921902</v>
      </c>
      <c r="H37" s="53">
        <f t="shared" si="7"/>
        <v>1493</v>
      </c>
      <c r="I37" s="68">
        <f t="shared" si="4"/>
        <v>0.004154619753505547</v>
      </c>
      <c r="J37" s="52">
        <f t="shared" si="8"/>
        <v>372</v>
      </c>
    </row>
    <row r="38" spans="1:10" ht="15">
      <c r="A38" s="80">
        <v>39</v>
      </c>
      <c r="B38" s="81" t="s">
        <v>38</v>
      </c>
      <c r="C38" s="53">
        <v>192</v>
      </c>
      <c r="D38" s="53">
        <v>221</v>
      </c>
      <c r="E38" s="108">
        <v>228</v>
      </c>
      <c r="F38" s="67">
        <f t="shared" si="5"/>
        <v>5.990086406996421E-05</v>
      </c>
      <c r="G38" s="67">
        <f t="shared" si="6"/>
        <v>0.1875</v>
      </c>
      <c r="H38" s="53">
        <f t="shared" si="7"/>
        <v>36</v>
      </c>
      <c r="I38" s="68">
        <f t="shared" si="4"/>
        <v>0.00010017837315887456</v>
      </c>
      <c r="J38" s="52">
        <f t="shared" si="8"/>
        <v>7</v>
      </c>
    </row>
    <row r="39" spans="1:10" ht="15">
      <c r="A39" s="80">
        <v>41</v>
      </c>
      <c r="B39" s="81" t="s">
        <v>39</v>
      </c>
      <c r="C39" s="53">
        <v>33186</v>
      </c>
      <c r="D39" s="53">
        <v>38673</v>
      </c>
      <c r="E39" s="108">
        <v>39535</v>
      </c>
      <c r="F39" s="67">
        <f t="shared" si="5"/>
        <v>0.01038675728511419</v>
      </c>
      <c r="G39" s="67">
        <f t="shared" si="6"/>
        <v>0.19131561501838124</v>
      </c>
      <c r="H39" s="53">
        <f t="shared" si="7"/>
        <v>6349</v>
      </c>
      <c r="I39" s="68">
        <f t="shared" si="4"/>
        <v>0.017667569199602627</v>
      </c>
      <c r="J39" s="52">
        <f t="shared" si="8"/>
        <v>862</v>
      </c>
    </row>
    <row r="40" spans="1:10" ht="15">
      <c r="A40" s="80">
        <v>42</v>
      </c>
      <c r="B40" s="81" t="s">
        <v>40</v>
      </c>
      <c r="C40" s="53">
        <v>17033</v>
      </c>
      <c r="D40" s="53">
        <v>17498</v>
      </c>
      <c r="E40" s="108">
        <v>19190</v>
      </c>
      <c r="F40" s="67">
        <f t="shared" si="5"/>
        <v>0.005041656059221988</v>
      </c>
      <c r="G40" s="67">
        <f t="shared" si="6"/>
        <v>0.12663652909058887</v>
      </c>
      <c r="H40" s="53">
        <f t="shared" si="7"/>
        <v>2157</v>
      </c>
      <c r="I40" s="68">
        <f t="shared" si="4"/>
        <v>0.006002354191769234</v>
      </c>
      <c r="J40" s="52">
        <f t="shared" si="8"/>
        <v>1692</v>
      </c>
    </row>
    <row r="41" spans="1:10" ht="15">
      <c r="A41" s="80">
        <v>43</v>
      </c>
      <c r="B41" s="81" t="s">
        <v>41</v>
      </c>
      <c r="C41" s="53">
        <v>38607</v>
      </c>
      <c r="D41" s="53">
        <v>40681</v>
      </c>
      <c r="E41" s="108">
        <v>41328</v>
      </c>
      <c r="F41" s="67">
        <f t="shared" si="5"/>
        <v>0.010857819781945091</v>
      </c>
      <c r="G41" s="67">
        <f t="shared" si="6"/>
        <v>0.07047944673245785</v>
      </c>
      <c r="H41" s="53">
        <f t="shared" si="7"/>
        <v>2721</v>
      </c>
      <c r="I41" s="68">
        <f t="shared" si="4"/>
        <v>0.007571815371258268</v>
      </c>
      <c r="J41" s="52">
        <f t="shared" si="8"/>
        <v>647</v>
      </c>
    </row>
    <row r="42" spans="1:10" ht="15">
      <c r="A42" s="80">
        <v>45</v>
      </c>
      <c r="B42" s="81" t="s">
        <v>42</v>
      </c>
      <c r="C42" s="53">
        <v>27954</v>
      </c>
      <c r="D42" s="53">
        <v>31375</v>
      </c>
      <c r="E42" s="108">
        <v>31879</v>
      </c>
      <c r="F42" s="67">
        <f t="shared" si="5"/>
        <v>0.008375349323185916</v>
      </c>
      <c r="G42" s="67">
        <f t="shared" si="6"/>
        <v>0.14040924375760178</v>
      </c>
      <c r="H42" s="53">
        <f t="shared" si="7"/>
        <v>3925</v>
      </c>
      <c r="I42" s="68">
        <f t="shared" si="4"/>
        <v>0.010922225406905073</v>
      </c>
      <c r="J42" s="52">
        <f t="shared" si="8"/>
        <v>504</v>
      </c>
    </row>
    <row r="43" spans="1:10" ht="15">
      <c r="A43" s="80">
        <v>46</v>
      </c>
      <c r="B43" s="81" t="s">
        <v>43</v>
      </c>
      <c r="C43" s="53">
        <v>167389</v>
      </c>
      <c r="D43" s="53">
        <v>182486</v>
      </c>
      <c r="E43" s="108">
        <v>185722</v>
      </c>
      <c r="F43" s="67">
        <f t="shared" si="5"/>
        <v>0.04879345735439427</v>
      </c>
      <c r="G43" s="67">
        <f t="shared" si="6"/>
        <v>0.10952332590552545</v>
      </c>
      <c r="H43" s="53">
        <f t="shared" si="7"/>
        <v>18333</v>
      </c>
      <c r="I43" s="68">
        <f t="shared" si="4"/>
        <v>0.05101583653115686</v>
      </c>
      <c r="J43" s="52">
        <f t="shared" si="8"/>
        <v>3236</v>
      </c>
    </row>
    <row r="44" spans="1:10" ht="15">
      <c r="A44" s="80">
        <v>47</v>
      </c>
      <c r="B44" s="81" t="s">
        <v>44</v>
      </c>
      <c r="C44" s="53">
        <v>436876</v>
      </c>
      <c r="D44" s="53">
        <v>472224</v>
      </c>
      <c r="E44" s="108">
        <v>469184</v>
      </c>
      <c r="F44" s="67">
        <f t="shared" si="5"/>
        <v>0.1232654693324653</v>
      </c>
      <c r="G44" s="67">
        <f t="shared" si="6"/>
        <v>0.07395233430080847</v>
      </c>
      <c r="H44" s="53">
        <f t="shared" si="7"/>
        <v>32308</v>
      </c>
      <c r="I44" s="68">
        <f t="shared" si="4"/>
        <v>0.08990452444491441</v>
      </c>
      <c r="J44" s="52">
        <f t="shared" si="8"/>
        <v>-3040</v>
      </c>
    </row>
    <row r="45" spans="1:10" ht="15">
      <c r="A45" s="80">
        <v>49</v>
      </c>
      <c r="B45" s="81" t="s">
        <v>45</v>
      </c>
      <c r="C45" s="53">
        <v>56693</v>
      </c>
      <c r="D45" s="53">
        <v>55850</v>
      </c>
      <c r="E45" s="108">
        <v>59885</v>
      </c>
      <c r="F45" s="67">
        <f t="shared" si="5"/>
        <v>0.01573317212644652</v>
      </c>
      <c r="G45" s="67">
        <f t="shared" si="6"/>
        <v>0.056303247314483267</v>
      </c>
      <c r="H45" s="53">
        <f t="shared" si="7"/>
        <v>3192</v>
      </c>
      <c r="I45" s="68">
        <f t="shared" si="4"/>
        <v>0.008882482420086877</v>
      </c>
      <c r="J45" s="52">
        <f t="shared" si="8"/>
        <v>4035</v>
      </c>
    </row>
    <row r="46" spans="1:10" ht="15">
      <c r="A46" s="80">
        <v>50</v>
      </c>
      <c r="B46" s="81" t="s">
        <v>46</v>
      </c>
      <c r="C46" s="53">
        <v>1367</v>
      </c>
      <c r="D46" s="53">
        <v>1462</v>
      </c>
      <c r="E46" s="108">
        <v>1359</v>
      </c>
      <c r="F46" s="67">
        <f t="shared" si="5"/>
        <v>0.0003570406766275498</v>
      </c>
      <c r="G46" s="67">
        <f t="shared" si="6"/>
        <v>-0.005852231163130944</v>
      </c>
      <c r="H46" s="53">
        <f t="shared" si="7"/>
        <v>-8</v>
      </c>
      <c r="I46" s="68">
        <f t="shared" si="4"/>
        <v>-2.2261860701972123E-05</v>
      </c>
      <c r="J46" s="52">
        <f t="shared" si="8"/>
        <v>-103</v>
      </c>
    </row>
    <row r="47" spans="1:10" ht="15">
      <c r="A47" s="80">
        <v>51</v>
      </c>
      <c r="B47" s="81" t="s">
        <v>47</v>
      </c>
      <c r="C47" s="53">
        <v>9769</v>
      </c>
      <c r="D47" s="53">
        <v>11062</v>
      </c>
      <c r="E47" s="108">
        <v>10956</v>
      </c>
      <c r="F47" s="67">
        <f t="shared" si="5"/>
        <v>0.002878394152414596</v>
      </c>
      <c r="G47" s="67">
        <f t="shared" si="6"/>
        <v>0.12150680724741529</v>
      </c>
      <c r="H47" s="53">
        <f t="shared" si="7"/>
        <v>1187</v>
      </c>
      <c r="I47" s="68">
        <f t="shared" si="4"/>
        <v>0.0033031035816551138</v>
      </c>
      <c r="J47" s="52">
        <f t="shared" si="8"/>
        <v>-106</v>
      </c>
    </row>
    <row r="48" spans="1:10" ht="15">
      <c r="A48" s="80">
        <v>52</v>
      </c>
      <c r="B48" s="81" t="s">
        <v>48</v>
      </c>
      <c r="C48" s="53">
        <v>43790</v>
      </c>
      <c r="D48" s="53">
        <v>45377</v>
      </c>
      <c r="E48" s="108">
        <v>45781</v>
      </c>
      <c r="F48" s="67">
        <f t="shared" si="5"/>
        <v>0.012027725692925576</v>
      </c>
      <c r="G48" s="67">
        <f t="shared" si="6"/>
        <v>0.045467001598538476</v>
      </c>
      <c r="H48" s="53">
        <f t="shared" si="7"/>
        <v>1991</v>
      </c>
      <c r="I48" s="68">
        <f t="shared" si="4"/>
        <v>0.005540420582203312</v>
      </c>
      <c r="J48" s="52">
        <f t="shared" si="8"/>
        <v>404</v>
      </c>
    </row>
    <row r="49" spans="1:10" ht="15">
      <c r="A49" s="80">
        <v>53</v>
      </c>
      <c r="B49" s="81" t="s">
        <v>49</v>
      </c>
      <c r="C49" s="53">
        <v>5641</v>
      </c>
      <c r="D49" s="53">
        <v>5963</v>
      </c>
      <c r="E49" s="108">
        <v>6037</v>
      </c>
      <c r="F49" s="67">
        <f t="shared" si="5"/>
        <v>0.0015860592824139207</v>
      </c>
      <c r="G49" s="67">
        <f t="shared" si="6"/>
        <v>0.0702003190923595</v>
      </c>
      <c r="H49" s="53">
        <f t="shared" si="7"/>
        <v>396</v>
      </c>
      <c r="I49" s="68">
        <f t="shared" si="4"/>
        <v>0.00110196210474762</v>
      </c>
      <c r="J49" s="52">
        <f t="shared" si="8"/>
        <v>74</v>
      </c>
    </row>
    <row r="50" spans="1:10" ht="15">
      <c r="A50" s="80">
        <v>55</v>
      </c>
      <c r="B50" s="81" t="s">
        <v>50</v>
      </c>
      <c r="C50" s="53">
        <v>97255</v>
      </c>
      <c r="D50" s="53">
        <v>114305</v>
      </c>
      <c r="E50" s="108">
        <v>103622</v>
      </c>
      <c r="F50" s="67">
        <f t="shared" si="5"/>
        <v>0.02722389182744663</v>
      </c>
      <c r="G50" s="67">
        <f t="shared" si="6"/>
        <v>0.06546707110174284</v>
      </c>
      <c r="H50" s="53">
        <f t="shared" si="7"/>
        <v>6367</v>
      </c>
      <c r="I50" s="68">
        <f t="shared" si="4"/>
        <v>0.017717658386182063</v>
      </c>
      <c r="J50" s="52">
        <f t="shared" si="8"/>
        <v>-10683</v>
      </c>
    </row>
    <row r="51" spans="1:10" ht="15">
      <c r="A51" s="80">
        <v>56</v>
      </c>
      <c r="B51" s="81" t="s">
        <v>51</v>
      </c>
      <c r="C51" s="53">
        <v>155026</v>
      </c>
      <c r="D51" s="53">
        <v>166523</v>
      </c>
      <c r="E51" s="108">
        <v>176637</v>
      </c>
      <c r="F51" s="67">
        <f t="shared" si="5"/>
        <v>0.04640661809967661</v>
      </c>
      <c r="G51" s="67">
        <f t="shared" si="6"/>
        <v>0.13940242281939805</v>
      </c>
      <c r="H51" s="53">
        <f t="shared" si="7"/>
        <v>21611</v>
      </c>
      <c r="I51" s="68">
        <f t="shared" si="4"/>
        <v>0.060137633953789946</v>
      </c>
      <c r="J51" s="52">
        <f t="shared" si="8"/>
        <v>10114</v>
      </c>
    </row>
    <row r="52" spans="1:10" ht="15">
      <c r="A52" s="80">
        <v>58</v>
      </c>
      <c r="B52" s="81" t="s">
        <v>52</v>
      </c>
      <c r="C52" s="53">
        <v>6453</v>
      </c>
      <c r="D52" s="53">
        <v>8235</v>
      </c>
      <c r="E52" s="108">
        <v>8382</v>
      </c>
      <c r="F52" s="67">
        <f t="shared" si="5"/>
        <v>0.002202144923835263</v>
      </c>
      <c r="G52" s="67">
        <f t="shared" si="6"/>
        <v>0.298930729893073</v>
      </c>
      <c r="H52" s="53">
        <f t="shared" si="7"/>
        <v>1929</v>
      </c>
      <c r="I52" s="68">
        <f t="shared" si="4"/>
        <v>0.005367891161763028</v>
      </c>
      <c r="J52" s="52">
        <f t="shared" si="8"/>
        <v>147</v>
      </c>
    </row>
    <row r="53" spans="1:10" ht="15">
      <c r="A53" s="80">
        <v>59</v>
      </c>
      <c r="B53" s="81" t="s">
        <v>53</v>
      </c>
      <c r="C53" s="53">
        <v>9342</v>
      </c>
      <c r="D53" s="53">
        <v>8182</v>
      </c>
      <c r="E53" s="108">
        <v>8731</v>
      </c>
      <c r="F53" s="67">
        <f t="shared" si="5"/>
        <v>0.0022938352815563925</v>
      </c>
      <c r="G53" s="67">
        <f t="shared" si="6"/>
        <v>-0.0654035538428602</v>
      </c>
      <c r="H53" s="53">
        <f t="shared" si="7"/>
        <v>-611</v>
      </c>
      <c r="I53" s="68">
        <f t="shared" si="4"/>
        <v>-0.0017002496111131209</v>
      </c>
      <c r="J53" s="52">
        <f t="shared" si="8"/>
        <v>549</v>
      </c>
    </row>
    <row r="54" spans="1:10" ht="15">
      <c r="A54" s="80">
        <v>60</v>
      </c>
      <c r="B54" s="81" t="s">
        <v>54</v>
      </c>
      <c r="C54" s="53">
        <v>2811</v>
      </c>
      <c r="D54" s="53">
        <v>3012</v>
      </c>
      <c r="E54" s="108">
        <v>2911</v>
      </c>
      <c r="F54" s="67">
        <f t="shared" si="5"/>
        <v>0.0007647869092441483</v>
      </c>
      <c r="G54" s="67">
        <f t="shared" si="6"/>
        <v>0.03557452863749555</v>
      </c>
      <c r="H54" s="53">
        <f t="shared" si="7"/>
        <v>100</v>
      </c>
      <c r="I54" s="68">
        <f t="shared" si="4"/>
        <v>0.00027827325877465155</v>
      </c>
      <c r="J54" s="52">
        <f t="shared" si="8"/>
        <v>-101</v>
      </c>
    </row>
    <row r="55" spans="1:10" ht="15">
      <c r="A55" s="80">
        <v>61</v>
      </c>
      <c r="B55" s="81" t="s">
        <v>55</v>
      </c>
      <c r="C55" s="53">
        <v>6595</v>
      </c>
      <c r="D55" s="53">
        <v>7348</v>
      </c>
      <c r="E55" s="108">
        <v>7570</v>
      </c>
      <c r="F55" s="67">
        <f t="shared" si="5"/>
        <v>0.001988813776358022</v>
      </c>
      <c r="G55" s="67">
        <f t="shared" si="6"/>
        <v>0.14783927217589082</v>
      </c>
      <c r="H55" s="53">
        <f t="shared" si="7"/>
        <v>975</v>
      </c>
      <c r="I55" s="68">
        <f t="shared" si="4"/>
        <v>0.0027131642730528526</v>
      </c>
      <c r="J55" s="52">
        <f t="shared" si="8"/>
        <v>222</v>
      </c>
    </row>
    <row r="56" spans="1:10" ht="15">
      <c r="A56" s="80">
        <v>62</v>
      </c>
      <c r="B56" s="81" t="s">
        <v>56</v>
      </c>
      <c r="C56" s="53">
        <v>21323</v>
      </c>
      <c r="D56" s="53">
        <v>22254</v>
      </c>
      <c r="E56" s="108">
        <v>22248</v>
      </c>
      <c r="F56" s="67">
        <f t="shared" si="5"/>
        <v>0.005845063262405982</v>
      </c>
      <c r="G56" s="67">
        <f t="shared" si="6"/>
        <v>0.04338038737513483</v>
      </c>
      <c r="H56" s="53">
        <f t="shared" si="7"/>
        <v>925</v>
      </c>
      <c r="I56" s="68">
        <f t="shared" si="4"/>
        <v>0.0025740276436655267</v>
      </c>
      <c r="J56" s="52">
        <f t="shared" si="8"/>
        <v>-6</v>
      </c>
    </row>
    <row r="57" spans="1:10" ht="15">
      <c r="A57" s="80">
        <v>63</v>
      </c>
      <c r="B57" s="81" t="s">
        <v>57</v>
      </c>
      <c r="C57" s="53">
        <v>31707</v>
      </c>
      <c r="D57" s="53">
        <v>33532</v>
      </c>
      <c r="E57" s="108">
        <v>34799</v>
      </c>
      <c r="F57" s="67">
        <f t="shared" si="5"/>
        <v>0.0091425007402223</v>
      </c>
      <c r="G57" s="67">
        <f t="shared" si="6"/>
        <v>0.09751789825590564</v>
      </c>
      <c r="H57" s="53">
        <f t="shared" si="7"/>
        <v>3092</v>
      </c>
      <c r="I57" s="68">
        <f t="shared" si="4"/>
        <v>0.008604209161312226</v>
      </c>
      <c r="J57" s="52">
        <f t="shared" si="8"/>
        <v>1267</v>
      </c>
    </row>
    <row r="58" spans="1:10" ht="15">
      <c r="A58" s="80">
        <v>64</v>
      </c>
      <c r="B58" s="81" t="s">
        <v>58</v>
      </c>
      <c r="C58" s="53">
        <v>43240</v>
      </c>
      <c r="D58" s="53">
        <v>42994</v>
      </c>
      <c r="E58" s="108">
        <v>42565</v>
      </c>
      <c r="F58" s="67">
        <f t="shared" si="5"/>
        <v>0.01118280824183345</v>
      </c>
      <c r="G58" s="67">
        <f t="shared" si="6"/>
        <v>-0.01561054579093432</v>
      </c>
      <c r="H58" s="53">
        <f t="shared" si="7"/>
        <v>-675</v>
      </c>
      <c r="I58" s="68">
        <f t="shared" si="4"/>
        <v>-0.001878344496728898</v>
      </c>
      <c r="J58" s="52">
        <f t="shared" si="8"/>
        <v>-429</v>
      </c>
    </row>
    <row r="59" spans="1:10" ht="15">
      <c r="A59" s="80">
        <v>65</v>
      </c>
      <c r="B59" s="81" t="s">
        <v>59</v>
      </c>
      <c r="C59" s="53">
        <v>13736</v>
      </c>
      <c r="D59" s="53">
        <v>13879</v>
      </c>
      <c r="E59" s="108">
        <v>13680</v>
      </c>
      <c r="F59" s="67">
        <f t="shared" si="5"/>
        <v>0.0035940518441978527</v>
      </c>
      <c r="G59" s="67">
        <f t="shared" si="6"/>
        <v>-0.004076878276062901</v>
      </c>
      <c r="H59" s="53">
        <f t="shared" si="7"/>
        <v>-56</v>
      </c>
      <c r="I59" s="68">
        <f t="shared" si="4"/>
        <v>-0.00015583302491380485</v>
      </c>
      <c r="J59" s="52">
        <f t="shared" si="8"/>
        <v>-199</v>
      </c>
    </row>
    <row r="60" spans="1:10" ht="15">
      <c r="A60" s="80">
        <v>66</v>
      </c>
      <c r="B60" s="81" t="s">
        <v>60</v>
      </c>
      <c r="C60" s="53">
        <v>22357</v>
      </c>
      <c r="D60" s="53">
        <v>24449</v>
      </c>
      <c r="E60" s="108">
        <v>24765</v>
      </c>
      <c r="F60" s="67">
        <f t="shared" si="5"/>
        <v>0.006506337274967823</v>
      </c>
      <c r="G60" s="67">
        <f t="shared" si="6"/>
        <v>0.10770675850963904</v>
      </c>
      <c r="H60" s="53">
        <f t="shared" si="7"/>
        <v>2408</v>
      </c>
      <c r="I60" s="68">
        <f t="shared" si="4"/>
        <v>0.006700820071293609</v>
      </c>
      <c r="J60" s="52">
        <f t="shared" si="8"/>
        <v>316</v>
      </c>
    </row>
    <row r="61" spans="1:10" ht="15">
      <c r="A61" s="80">
        <v>68</v>
      </c>
      <c r="B61" s="81" t="s">
        <v>61</v>
      </c>
      <c r="C61" s="53">
        <v>20428</v>
      </c>
      <c r="D61" s="53">
        <v>23850</v>
      </c>
      <c r="E61" s="108">
        <v>23933</v>
      </c>
      <c r="F61" s="67">
        <f t="shared" si="5"/>
        <v>0.006287751665730059</v>
      </c>
      <c r="G61" s="67">
        <f t="shared" si="6"/>
        <v>0.17157822596436265</v>
      </c>
      <c r="H61" s="53">
        <f t="shared" si="7"/>
        <v>3505</v>
      </c>
      <c r="I61" s="68">
        <f t="shared" si="4"/>
        <v>0.009753477720051536</v>
      </c>
      <c r="J61" s="52">
        <f t="shared" si="8"/>
        <v>83</v>
      </c>
    </row>
    <row r="62" spans="1:10" ht="15">
      <c r="A62" s="80">
        <v>69</v>
      </c>
      <c r="B62" s="81" t="s">
        <v>62</v>
      </c>
      <c r="C62" s="53">
        <v>70115</v>
      </c>
      <c r="D62" s="53">
        <v>74821</v>
      </c>
      <c r="E62" s="108">
        <v>74988</v>
      </c>
      <c r="F62" s="67">
        <f t="shared" si="5"/>
        <v>0.019701078924905597</v>
      </c>
      <c r="G62" s="67">
        <f t="shared" si="6"/>
        <v>0.06950010696712544</v>
      </c>
      <c r="H62" s="53">
        <f t="shared" si="7"/>
        <v>4873</v>
      </c>
      <c r="I62" s="68">
        <f t="shared" si="4"/>
        <v>0.01356025590008877</v>
      </c>
      <c r="J62" s="52">
        <f t="shared" si="8"/>
        <v>167</v>
      </c>
    </row>
    <row r="63" spans="1:10" ht="15">
      <c r="A63" s="80">
        <v>70</v>
      </c>
      <c r="B63" s="81" t="s">
        <v>63</v>
      </c>
      <c r="C63" s="53">
        <v>90444</v>
      </c>
      <c r="D63" s="53">
        <v>91494</v>
      </c>
      <c r="E63" s="108">
        <v>91774</v>
      </c>
      <c r="F63" s="67">
        <f t="shared" si="5"/>
        <v>0.024111148680512697</v>
      </c>
      <c r="G63" s="67">
        <f t="shared" si="6"/>
        <v>0.01470523196674185</v>
      </c>
      <c r="H63" s="53">
        <f t="shared" si="7"/>
        <v>1330</v>
      </c>
      <c r="I63" s="68">
        <f t="shared" si="4"/>
        <v>0.0037010343417028654</v>
      </c>
      <c r="J63" s="52">
        <f t="shared" si="8"/>
        <v>280</v>
      </c>
    </row>
    <row r="64" spans="1:10" ht="15">
      <c r="A64" s="80">
        <v>71</v>
      </c>
      <c r="B64" s="81" t="s">
        <v>64</v>
      </c>
      <c r="C64" s="53">
        <v>42089</v>
      </c>
      <c r="D64" s="53">
        <v>45773</v>
      </c>
      <c r="E64" s="108">
        <v>46033</v>
      </c>
      <c r="F64" s="67">
        <f t="shared" si="5"/>
        <v>0.012093931911108169</v>
      </c>
      <c r="G64" s="67">
        <f t="shared" si="6"/>
        <v>0.09370619401743924</v>
      </c>
      <c r="H64" s="53">
        <f t="shared" si="7"/>
        <v>3944</v>
      </c>
      <c r="I64" s="68">
        <f t="shared" si="4"/>
        <v>0.010975097326072256</v>
      </c>
      <c r="J64" s="52">
        <f t="shared" si="8"/>
        <v>260</v>
      </c>
    </row>
    <row r="65" spans="1:10" ht="15">
      <c r="A65" s="80">
        <v>72</v>
      </c>
      <c r="B65" s="81" t="s">
        <v>65</v>
      </c>
      <c r="C65" s="53">
        <v>3407</v>
      </c>
      <c r="D65" s="53">
        <v>3753</v>
      </c>
      <c r="E65" s="108">
        <v>3648</v>
      </c>
      <c r="F65" s="67">
        <f t="shared" si="5"/>
        <v>0.0009584138251194274</v>
      </c>
      <c r="G65" s="67">
        <f t="shared" si="6"/>
        <v>0.07073671852069269</v>
      </c>
      <c r="H65" s="53">
        <f t="shared" si="7"/>
        <v>241</v>
      </c>
      <c r="I65" s="68">
        <f t="shared" si="4"/>
        <v>0.0006706385536469102</v>
      </c>
      <c r="J65" s="52">
        <f t="shared" si="8"/>
        <v>-105</v>
      </c>
    </row>
    <row r="66" spans="1:10" ht="15">
      <c r="A66" s="80">
        <v>73</v>
      </c>
      <c r="B66" s="81" t="s">
        <v>66</v>
      </c>
      <c r="C66" s="53">
        <v>27004</v>
      </c>
      <c r="D66" s="53">
        <v>29652</v>
      </c>
      <c r="E66" s="108">
        <v>28718</v>
      </c>
      <c r="F66" s="67">
        <f aca="true" t="shared" si="9" ref="F66:F90">E66/$E$90</f>
        <v>0.007544881641935229</v>
      </c>
      <c r="G66" s="67">
        <f aca="true" t="shared" si="10" ref="G66:G90">(E66-C66)/C66</f>
        <v>0.06347207821063545</v>
      </c>
      <c r="H66" s="53">
        <f aca="true" t="shared" si="11" ref="H66:H90">E66-C66</f>
        <v>1714</v>
      </c>
      <c r="I66" s="68">
        <f t="shared" si="4"/>
        <v>0.004769603655397527</v>
      </c>
      <c r="J66" s="52">
        <f t="shared" si="8"/>
        <v>-934</v>
      </c>
    </row>
    <row r="67" spans="1:10" ht="15">
      <c r="A67" s="80">
        <v>74</v>
      </c>
      <c r="B67" s="81" t="s">
        <v>67</v>
      </c>
      <c r="C67" s="53">
        <v>8986</v>
      </c>
      <c r="D67" s="53">
        <v>10744</v>
      </c>
      <c r="E67" s="108">
        <v>11030</v>
      </c>
      <c r="F67" s="67">
        <f t="shared" si="9"/>
        <v>0.0028978356609285316</v>
      </c>
      <c r="G67" s="67">
        <f t="shared" si="10"/>
        <v>0.22746494547073226</v>
      </c>
      <c r="H67" s="53">
        <f t="shared" si="11"/>
        <v>2044</v>
      </c>
      <c r="I67" s="68">
        <f aca="true" t="shared" si="12" ref="I67:I90">H67/$H$90</f>
        <v>0.005687905409353877</v>
      </c>
      <c r="J67" s="52">
        <f aca="true" t="shared" si="13" ref="J67:J90">E67-D67</f>
        <v>286</v>
      </c>
    </row>
    <row r="68" spans="1:10" ht="15">
      <c r="A68" s="80">
        <v>75</v>
      </c>
      <c r="B68" s="81" t="s">
        <v>68</v>
      </c>
      <c r="C68" s="53">
        <v>2352</v>
      </c>
      <c r="D68" s="53">
        <v>2545</v>
      </c>
      <c r="E68" s="108">
        <v>2504</v>
      </c>
      <c r="F68" s="67">
        <f t="shared" si="9"/>
        <v>0.0006578586124175017</v>
      </c>
      <c r="G68" s="67">
        <f t="shared" si="10"/>
        <v>0.06462585034013606</v>
      </c>
      <c r="H68" s="53">
        <f t="shared" si="11"/>
        <v>152</v>
      </c>
      <c r="I68" s="68">
        <f t="shared" si="12"/>
        <v>0.0004229753533374703</v>
      </c>
      <c r="J68" s="52">
        <f t="shared" si="13"/>
        <v>-41</v>
      </c>
    </row>
    <row r="69" spans="1:10" ht="15">
      <c r="A69" s="80">
        <v>77</v>
      </c>
      <c r="B69" s="81" t="s">
        <v>69</v>
      </c>
      <c r="C69" s="53">
        <v>6519</v>
      </c>
      <c r="D69" s="53">
        <v>6205</v>
      </c>
      <c r="E69" s="108">
        <v>6363</v>
      </c>
      <c r="F69" s="67">
        <f t="shared" si="9"/>
        <v>0.0016717070091104484</v>
      </c>
      <c r="G69" s="67">
        <f t="shared" si="10"/>
        <v>-0.02393005062126093</v>
      </c>
      <c r="H69" s="53">
        <f t="shared" si="11"/>
        <v>-156</v>
      </c>
      <c r="I69" s="68">
        <f t="shared" si="12"/>
        <v>-0.0004341062836884564</v>
      </c>
      <c r="J69" s="52">
        <f t="shared" si="13"/>
        <v>158</v>
      </c>
    </row>
    <row r="70" spans="1:10" ht="15">
      <c r="A70" s="80">
        <v>78</v>
      </c>
      <c r="B70" s="81" t="s">
        <v>70</v>
      </c>
      <c r="C70" s="53">
        <v>17097</v>
      </c>
      <c r="D70" s="53">
        <v>25104</v>
      </c>
      <c r="E70" s="108">
        <v>16367</v>
      </c>
      <c r="F70" s="67">
        <f t="shared" si="9"/>
        <v>0.004299988781724141</v>
      </c>
      <c r="G70" s="67">
        <f t="shared" si="10"/>
        <v>-0.04269754927765105</v>
      </c>
      <c r="H70" s="53">
        <f t="shared" si="11"/>
        <v>-730</v>
      </c>
      <c r="I70" s="68">
        <f t="shared" si="12"/>
        <v>-0.002031394789054956</v>
      </c>
      <c r="J70" s="52">
        <f t="shared" si="13"/>
        <v>-8737</v>
      </c>
    </row>
    <row r="71" spans="1:10" ht="15">
      <c r="A71" s="80">
        <v>79</v>
      </c>
      <c r="B71" s="81" t="s">
        <v>71</v>
      </c>
      <c r="C71" s="53">
        <v>21133</v>
      </c>
      <c r="D71" s="53">
        <v>22799</v>
      </c>
      <c r="E71" s="108">
        <v>20892</v>
      </c>
      <c r="F71" s="67">
        <f t="shared" si="9"/>
        <v>0.00548881075504251</v>
      </c>
      <c r="G71" s="67">
        <f t="shared" si="10"/>
        <v>-0.011403965362229687</v>
      </c>
      <c r="H71" s="53">
        <f t="shared" si="11"/>
        <v>-241</v>
      </c>
      <c r="I71" s="68">
        <f t="shared" si="12"/>
        <v>-0.0006706385536469102</v>
      </c>
      <c r="J71" s="52">
        <f t="shared" si="13"/>
        <v>-1907</v>
      </c>
    </row>
    <row r="72" spans="1:10" ht="15">
      <c r="A72" s="80">
        <v>80</v>
      </c>
      <c r="B72" s="81" t="s">
        <v>72</v>
      </c>
      <c r="C72" s="53">
        <v>29436</v>
      </c>
      <c r="D72" s="53">
        <v>31876</v>
      </c>
      <c r="E72" s="108">
        <v>32656</v>
      </c>
      <c r="F72" s="67">
        <f t="shared" si="9"/>
        <v>0.008579485162582242</v>
      </c>
      <c r="G72" s="67">
        <f t="shared" si="10"/>
        <v>0.10938986275309145</v>
      </c>
      <c r="H72" s="53">
        <f t="shared" si="11"/>
        <v>3220</v>
      </c>
      <c r="I72" s="68">
        <f t="shared" si="12"/>
        <v>0.00896039893254378</v>
      </c>
      <c r="J72" s="52">
        <f t="shared" si="13"/>
        <v>780</v>
      </c>
    </row>
    <row r="73" spans="1:10" ht="15">
      <c r="A73" s="80">
        <v>81</v>
      </c>
      <c r="B73" s="81" t="s">
        <v>73</v>
      </c>
      <c r="C73" s="53">
        <v>188447</v>
      </c>
      <c r="D73" s="53">
        <v>193941</v>
      </c>
      <c r="E73" s="108">
        <v>248184</v>
      </c>
      <c r="F73" s="67">
        <f t="shared" si="9"/>
        <v>0.0652036668786842</v>
      </c>
      <c r="G73" s="67">
        <f t="shared" si="10"/>
        <v>0.31699629073426483</v>
      </c>
      <c r="H73" s="53">
        <f t="shared" si="11"/>
        <v>59737</v>
      </c>
      <c r="I73" s="68">
        <f t="shared" si="12"/>
        <v>0.1662320965942136</v>
      </c>
      <c r="J73" s="52">
        <f t="shared" si="13"/>
        <v>54243</v>
      </c>
    </row>
    <row r="74" spans="1:10" ht="15">
      <c r="A74" s="80">
        <v>82</v>
      </c>
      <c r="B74" s="81" t="s">
        <v>74</v>
      </c>
      <c r="C74" s="53">
        <v>157810</v>
      </c>
      <c r="D74" s="53">
        <v>163310</v>
      </c>
      <c r="E74" s="108">
        <v>165607</v>
      </c>
      <c r="F74" s="67">
        <f t="shared" si="9"/>
        <v>0.04350878243874808</v>
      </c>
      <c r="G74" s="67">
        <f t="shared" si="10"/>
        <v>0.049407515366580064</v>
      </c>
      <c r="H74" s="53">
        <f t="shared" si="11"/>
        <v>7797</v>
      </c>
      <c r="I74" s="68">
        <f t="shared" si="12"/>
        <v>0.02169696598665958</v>
      </c>
      <c r="J74" s="52">
        <f t="shared" si="13"/>
        <v>2297</v>
      </c>
    </row>
    <row r="75" spans="1:10" ht="15">
      <c r="A75" s="80">
        <v>84</v>
      </c>
      <c r="B75" s="81" t="s">
        <v>75</v>
      </c>
      <c r="C75" s="53">
        <v>2382</v>
      </c>
      <c r="D75" s="53">
        <v>6959</v>
      </c>
      <c r="E75" s="108">
        <v>8663</v>
      </c>
      <c r="F75" s="67">
        <f t="shared" si="9"/>
        <v>0.002275970111570614</v>
      </c>
      <c r="G75" s="67">
        <f t="shared" si="10"/>
        <v>2.636859781696054</v>
      </c>
      <c r="H75" s="53">
        <f t="shared" si="11"/>
        <v>6281</v>
      </c>
      <c r="I75" s="68">
        <f t="shared" si="12"/>
        <v>0.017478343383635863</v>
      </c>
      <c r="J75" s="52">
        <f t="shared" si="13"/>
        <v>1704</v>
      </c>
    </row>
    <row r="76" spans="1:10" ht="15">
      <c r="A76" s="80">
        <v>85</v>
      </c>
      <c r="B76" s="81" t="s">
        <v>76</v>
      </c>
      <c r="C76" s="53">
        <v>302594</v>
      </c>
      <c r="D76" s="53">
        <v>324112</v>
      </c>
      <c r="E76" s="108">
        <v>381805</v>
      </c>
      <c r="F76" s="67">
        <f t="shared" si="9"/>
        <v>0.10030898862382756</v>
      </c>
      <c r="G76" s="67">
        <f t="shared" si="10"/>
        <v>0.26177320105487883</v>
      </c>
      <c r="H76" s="53">
        <f t="shared" si="11"/>
        <v>79211</v>
      </c>
      <c r="I76" s="68">
        <f t="shared" si="12"/>
        <v>0.2204230310079892</v>
      </c>
      <c r="J76" s="52">
        <f t="shared" si="13"/>
        <v>57693</v>
      </c>
    </row>
    <row r="77" spans="1:10" ht="15">
      <c r="A77" s="80">
        <v>86</v>
      </c>
      <c r="B77" s="81" t="s">
        <v>77</v>
      </c>
      <c r="C77" s="53">
        <v>159415</v>
      </c>
      <c r="D77" s="53">
        <v>171452</v>
      </c>
      <c r="E77" s="108">
        <v>174754</v>
      </c>
      <c r="F77" s="67">
        <f t="shared" si="9"/>
        <v>0.045911910524923355</v>
      </c>
      <c r="G77" s="67">
        <f t="shared" si="10"/>
        <v>0.09622055640937177</v>
      </c>
      <c r="H77" s="53">
        <f t="shared" si="11"/>
        <v>15339</v>
      </c>
      <c r="I77" s="68">
        <f t="shared" si="12"/>
        <v>0.0426843351634438</v>
      </c>
      <c r="J77" s="52">
        <f t="shared" si="13"/>
        <v>3302</v>
      </c>
    </row>
    <row r="78" spans="1:10" ht="15">
      <c r="A78" s="80">
        <v>87</v>
      </c>
      <c r="B78" s="81" t="s">
        <v>78</v>
      </c>
      <c r="C78" s="52">
        <v>12378</v>
      </c>
      <c r="D78" s="53">
        <v>15435</v>
      </c>
      <c r="E78" s="107">
        <v>15644</v>
      </c>
      <c r="F78" s="67">
        <f t="shared" si="9"/>
        <v>0.004110039989081229</v>
      </c>
      <c r="G78" s="67">
        <f t="shared" si="10"/>
        <v>0.263855227015673</v>
      </c>
      <c r="H78" s="53">
        <f t="shared" si="11"/>
        <v>3266</v>
      </c>
      <c r="I78" s="68">
        <f t="shared" si="12"/>
        <v>0.00908840463158012</v>
      </c>
      <c r="J78" s="52">
        <f t="shared" si="13"/>
        <v>209</v>
      </c>
    </row>
    <row r="79" spans="1:10" ht="15">
      <c r="A79" s="80">
        <v>88</v>
      </c>
      <c r="B79" s="81" t="s">
        <v>79</v>
      </c>
      <c r="C79" s="52">
        <v>26049</v>
      </c>
      <c r="D79" s="53">
        <v>26624</v>
      </c>
      <c r="E79" s="107">
        <v>28403</v>
      </c>
      <c r="F79" s="67">
        <f t="shared" si="9"/>
        <v>0.007462123869206989</v>
      </c>
      <c r="G79" s="67">
        <f t="shared" si="10"/>
        <v>0.09036815232830435</v>
      </c>
      <c r="H79" s="53">
        <f t="shared" si="11"/>
        <v>2354</v>
      </c>
      <c r="I79" s="68">
        <f t="shared" si="12"/>
        <v>0.006550552511555297</v>
      </c>
      <c r="J79" s="52">
        <f t="shared" si="13"/>
        <v>1779</v>
      </c>
    </row>
    <row r="80" spans="1:10" ht="15">
      <c r="A80" s="80">
        <v>90</v>
      </c>
      <c r="B80" s="81" t="s">
        <v>80</v>
      </c>
      <c r="C80" s="52">
        <v>4998</v>
      </c>
      <c r="D80" s="53">
        <v>5413</v>
      </c>
      <c r="E80" s="107">
        <v>5235</v>
      </c>
      <c r="F80" s="67">
        <f t="shared" si="9"/>
        <v>0.0013753553658169414</v>
      </c>
      <c r="G80" s="67">
        <f t="shared" si="10"/>
        <v>0.047418967587034816</v>
      </c>
      <c r="H80" s="53">
        <f t="shared" si="11"/>
        <v>237</v>
      </c>
      <c r="I80" s="68">
        <f t="shared" si="12"/>
        <v>0.0006595076232959241</v>
      </c>
      <c r="J80" s="52">
        <f t="shared" si="13"/>
        <v>-178</v>
      </c>
    </row>
    <row r="81" spans="1:10" ht="15">
      <c r="A81" s="80">
        <v>91</v>
      </c>
      <c r="B81" s="81" t="s">
        <v>81</v>
      </c>
      <c r="C81" s="52">
        <v>954</v>
      </c>
      <c r="D81" s="53">
        <v>996</v>
      </c>
      <c r="E81" s="107">
        <v>1098</v>
      </c>
      <c r="F81" s="67">
        <f t="shared" si="9"/>
        <v>0.00028846995065272236</v>
      </c>
      <c r="G81" s="67">
        <f t="shared" si="10"/>
        <v>0.1509433962264151</v>
      </c>
      <c r="H81" s="53">
        <f t="shared" si="11"/>
        <v>144</v>
      </c>
      <c r="I81" s="68">
        <f t="shared" si="12"/>
        <v>0.00040071349263549823</v>
      </c>
      <c r="J81" s="52">
        <f t="shared" si="13"/>
        <v>102</v>
      </c>
    </row>
    <row r="82" spans="1:10" ht="15">
      <c r="A82" s="80">
        <v>92</v>
      </c>
      <c r="B82" s="81" t="s">
        <v>82</v>
      </c>
      <c r="C82" s="52">
        <v>3412</v>
      </c>
      <c r="D82" s="53">
        <v>3119</v>
      </c>
      <c r="E82" s="107">
        <v>3151</v>
      </c>
      <c r="F82" s="67">
        <f t="shared" si="9"/>
        <v>0.0008278404503704264</v>
      </c>
      <c r="G82" s="67">
        <f t="shared" si="10"/>
        <v>-0.0764947245017585</v>
      </c>
      <c r="H82" s="53">
        <f t="shared" si="11"/>
        <v>-261</v>
      </c>
      <c r="I82" s="68">
        <f t="shared" si="12"/>
        <v>-0.0007262932054018405</v>
      </c>
      <c r="J82" s="52">
        <f t="shared" si="13"/>
        <v>32</v>
      </c>
    </row>
    <row r="83" spans="1:10" ht="15">
      <c r="A83" s="80">
        <v>93</v>
      </c>
      <c r="B83" s="81" t="s">
        <v>83</v>
      </c>
      <c r="C83" s="52">
        <v>11907</v>
      </c>
      <c r="D83" s="53">
        <v>13873</v>
      </c>
      <c r="E83" s="107">
        <v>13465</v>
      </c>
      <c r="F83" s="67">
        <f t="shared" si="9"/>
        <v>0.0035375663802722284</v>
      </c>
      <c r="G83" s="67">
        <f t="shared" si="10"/>
        <v>0.13084740068867054</v>
      </c>
      <c r="H83" s="53">
        <f t="shared" si="11"/>
        <v>1558</v>
      </c>
      <c r="I83" s="68">
        <f t="shared" si="12"/>
        <v>0.004335497371709071</v>
      </c>
      <c r="J83" s="52">
        <f t="shared" si="13"/>
        <v>-408</v>
      </c>
    </row>
    <row r="84" spans="1:10" ht="15">
      <c r="A84" s="80">
        <v>94</v>
      </c>
      <c r="B84" s="81" t="s">
        <v>84</v>
      </c>
      <c r="C84" s="52">
        <v>16469</v>
      </c>
      <c r="D84" s="53">
        <v>15794</v>
      </c>
      <c r="E84" s="107">
        <v>17974</v>
      </c>
      <c r="F84" s="67">
        <f t="shared" si="9"/>
        <v>0.004722184784182178</v>
      </c>
      <c r="G84" s="67">
        <f t="shared" si="10"/>
        <v>0.09138381201044386</v>
      </c>
      <c r="H84" s="53">
        <f t="shared" si="11"/>
        <v>1505</v>
      </c>
      <c r="I84" s="68">
        <f t="shared" si="12"/>
        <v>0.0041880125445585056</v>
      </c>
      <c r="J84" s="52">
        <f t="shared" si="13"/>
        <v>2180</v>
      </c>
    </row>
    <row r="85" spans="1:10" ht="15">
      <c r="A85" s="80">
        <v>95</v>
      </c>
      <c r="B85" s="81" t="s">
        <v>85</v>
      </c>
      <c r="C85" s="52">
        <v>13714</v>
      </c>
      <c r="D85" s="53">
        <v>13496</v>
      </c>
      <c r="E85" s="107">
        <v>13573</v>
      </c>
      <c r="F85" s="67">
        <f t="shared" si="9"/>
        <v>0.0035659404737790534</v>
      </c>
      <c r="G85" s="67">
        <f t="shared" si="10"/>
        <v>-0.010281464197170775</v>
      </c>
      <c r="H85" s="53">
        <f t="shared" si="11"/>
        <v>-141</v>
      </c>
      <c r="I85" s="68">
        <f t="shared" si="12"/>
        <v>-0.00039236529487225865</v>
      </c>
      <c r="J85" s="52">
        <f t="shared" si="13"/>
        <v>77</v>
      </c>
    </row>
    <row r="86" spans="1:10" ht="15">
      <c r="A86" s="80">
        <v>96</v>
      </c>
      <c r="B86" s="81" t="s">
        <v>86</v>
      </c>
      <c r="C86" s="52">
        <v>47035</v>
      </c>
      <c r="D86" s="53">
        <v>48119</v>
      </c>
      <c r="E86" s="107">
        <v>47926</v>
      </c>
      <c r="F86" s="67">
        <f t="shared" si="9"/>
        <v>0.012591266716741687</v>
      </c>
      <c r="G86" s="67">
        <f t="shared" si="10"/>
        <v>0.018943340065908365</v>
      </c>
      <c r="H86" s="53">
        <f t="shared" si="11"/>
        <v>891</v>
      </c>
      <c r="I86" s="68">
        <f t="shared" si="12"/>
        <v>0.002479414735682145</v>
      </c>
      <c r="J86" s="52">
        <f t="shared" si="13"/>
        <v>-193</v>
      </c>
    </row>
    <row r="87" spans="1:10" ht="15">
      <c r="A87" s="80">
        <v>97</v>
      </c>
      <c r="B87" s="81" t="s">
        <v>87</v>
      </c>
      <c r="C87" s="52">
        <v>28517</v>
      </c>
      <c r="D87" s="53">
        <v>28978</v>
      </c>
      <c r="E87" s="107">
        <v>28307</v>
      </c>
      <c r="F87" s="67">
        <f t="shared" si="9"/>
        <v>0.007436902452756478</v>
      </c>
      <c r="G87" s="67">
        <f t="shared" si="10"/>
        <v>-0.0073640284742434335</v>
      </c>
      <c r="H87" s="53">
        <f t="shared" si="11"/>
        <v>-210</v>
      </c>
      <c r="I87" s="68">
        <f t="shared" si="12"/>
        <v>-0.0005843738434267682</v>
      </c>
      <c r="J87" s="52">
        <f t="shared" si="13"/>
        <v>-671</v>
      </c>
    </row>
    <row r="88" spans="1:10" ht="15">
      <c r="A88" s="80">
        <v>98</v>
      </c>
      <c r="B88" s="81" t="s">
        <v>88</v>
      </c>
      <c r="C88" s="52">
        <v>1270</v>
      </c>
      <c r="D88" s="53">
        <v>1257</v>
      </c>
      <c r="E88" s="107">
        <v>1239</v>
      </c>
      <c r="F88" s="67">
        <f t="shared" si="9"/>
        <v>0.00032551390606441077</v>
      </c>
      <c r="G88" s="67">
        <f t="shared" si="10"/>
        <v>-0.024409448818897637</v>
      </c>
      <c r="H88" s="53">
        <f t="shared" si="11"/>
        <v>-31</v>
      </c>
      <c r="I88" s="68">
        <f t="shared" si="12"/>
        <v>-8.626471022014197E-05</v>
      </c>
      <c r="J88" s="52">
        <f t="shared" si="13"/>
        <v>-18</v>
      </c>
    </row>
    <row r="89" spans="1:10" ht="15" thickBot="1">
      <c r="A89" s="80">
        <v>99</v>
      </c>
      <c r="B89" s="81" t="s">
        <v>89</v>
      </c>
      <c r="C89" s="52">
        <v>1583</v>
      </c>
      <c r="D89" s="53">
        <v>1722</v>
      </c>
      <c r="E89" s="107">
        <v>1728</v>
      </c>
      <c r="F89" s="67">
        <f t="shared" si="9"/>
        <v>0.00045398549610920245</v>
      </c>
      <c r="G89" s="67">
        <f t="shared" si="10"/>
        <v>0.0915982312065698</v>
      </c>
      <c r="H89" s="53">
        <f t="shared" si="11"/>
        <v>145</v>
      </c>
      <c r="I89" s="68">
        <f t="shared" si="12"/>
        <v>0.0004034962252232447</v>
      </c>
      <c r="J89" s="52">
        <f t="shared" si="13"/>
        <v>6</v>
      </c>
    </row>
    <row r="90" spans="1:10" s="12" customFormat="1" ht="15" thickBot="1">
      <c r="A90" s="163" t="s">
        <v>90</v>
      </c>
      <c r="B90" s="164"/>
      <c r="C90" s="73">
        <v>3446930</v>
      </c>
      <c r="D90" s="72">
        <v>3678045</v>
      </c>
      <c r="E90" s="111">
        <v>3806289</v>
      </c>
      <c r="F90" s="74">
        <f t="shared" si="9"/>
        <v>1</v>
      </c>
      <c r="G90" s="74">
        <f t="shared" si="10"/>
        <v>0.10425480064869319</v>
      </c>
      <c r="H90" s="72">
        <f t="shared" si="11"/>
        <v>359359</v>
      </c>
      <c r="I90" s="75">
        <f t="shared" si="12"/>
        <v>1</v>
      </c>
      <c r="J90" s="73">
        <f t="shared" si="13"/>
        <v>128244</v>
      </c>
    </row>
    <row r="91" spans="3:9" s="10" customFormat="1" ht="15">
      <c r="C91" s="20"/>
      <c r="D91" s="9"/>
      <c r="E91" s="9"/>
      <c r="H91" s="21"/>
      <c r="I91" s="21"/>
    </row>
    <row r="92" spans="3:5" ht="15">
      <c r="C92" s="9"/>
      <c r="D92" s="9"/>
      <c r="E92" s="9"/>
    </row>
  </sheetData>
  <mergeCells count="1">
    <mergeCell ref="A90:B90"/>
  </mergeCells>
  <printOptions/>
  <pageMargins left="0.7" right="0.7" top="0.75" bottom="0.75" header="0.3" footer="0.3"/>
  <pageSetup horizontalDpi="600" verticalDpi="600" orientation="portrait" paperSize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L27"/>
  <sheetViews>
    <sheetView workbookViewId="0" topLeftCell="K1">
      <pane ySplit="1" topLeftCell="A19" activePane="bottomLeft" state="frozen"/>
      <selection pane="topLeft" activeCell="B23" sqref="B23"/>
      <selection pane="bottomLeft" activeCell="B17" sqref="B17"/>
    </sheetView>
  </sheetViews>
  <sheetFormatPr defaultColWidth="8.8515625" defaultRowHeight="15"/>
  <cols>
    <col min="1" max="1" width="13.7109375" style="8" bestFit="1" customWidth="1"/>
    <col min="2" max="2" width="34.421875" style="8" bestFit="1" customWidth="1"/>
    <col min="3" max="3" width="12.00390625" style="8" customWidth="1"/>
    <col min="4" max="4" width="12.00390625" style="8" bestFit="1" customWidth="1"/>
    <col min="5" max="5" width="12.00390625" style="8" customWidth="1"/>
    <col min="6" max="6" width="22.57421875" style="8" customWidth="1"/>
    <col min="7" max="7" width="28.421875" style="8" customWidth="1"/>
    <col min="8" max="8" width="26.7109375" style="8" customWidth="1"/>
    <col min="9" max="9" width="20.28125" style="8" customWidth="1"/>
    <col min="10" max="10" width="29.00390625" style="8" customWidth="1"/>
    <col min="11" max="16384" width="8.8515625" style="8" customWidth="1"/>
  </cols>
  <sheetData>
    <row r="1" spans="1:10" ht="44" thickBot="1">
      <c r="A1" s="16" t="s">
        <v>1</v>
      </c>
      <c r="B1" s="7" t="s">
        <v>91</v>
      </c>
      <c r="C1" s="3">
        <v>41913</v>
      </c>
      <c r="D1" s="3">
        <v>42248</v>
      </c>
      <c r="E1" s="3">
        <v>42278</v>
      </c>
      <c r="F1" s="1" t="s">
        <v>307</v>
      </c>
      <c r="G1" s="1" t="s">
        <v>284</v>
      </c>
      <c r="H1" s="1" t="s">
        <v>294</v>
      </c>
      <c r="I1" s="1" t="s">
        <v>306</v>
      </c>
      <c r="J1" s="34" t="s">
        <v>295</v>
      </c>
    </row>
    <row r="2" spans="1:12" ht="15">
      <c r="A2" s="114">
        <v>10</v>
      </c>
      <c r="B2" s="117" t="s">
        <v>10</v>
      </c>
      <c r="C2" s="116">
        <v>121680</v>
      </c>
      <c r="D2" s="85">
        <v>132835</v>
      </c>
      <c r="E2" s="112">
        <v>132080</v>
      </c>
      <c r="F2" s="84">
        <f aca="true" t="shared" si="0" ref="F2:F26">E2/$E$26</f>
        <v>0.15535917398980661</v>
      </c>
      <c r="G2" s="84">
        <f aca="true" t="shared" si="1" ref="G2:G26">(E2-C2)/C2</f>
        <v>0.08547008547008547</v>
      </c>
      <c r="H2" s="85">
        <f aca="true" t="shared" si="2" ref="H2:H26">E2-C2</f>
        <v>10400</v>
      </c>
      <c r="I2" s="86">
        <f>H2/$H$26</f>
        <v>0.380061394532963</v>
      </c>
      <c r="J2" s="83">
        <f>E2-D2</f>
        <v>-755</v>
      </c>
      <c r="L2" s="11"/>
    </row>
    <row r="3" spans="1:12" ht="15">
      <c r="A3" s="71">
        <v>11</v>
      </c>
      <c r="B3" s="70" t="s">
        <v>11</v>
      </c>
      <c r="C3" s="115">
        <v>2325</v>
      </c>
      <c r="D3" s="53">
        <v>2679</v>
      </c>
      <c r="E3" s="113">
        <v>2639</v>
      </c>
      <c r="F3" s="67">
        <f t="shared" si="0"/>
        <v>0.00310412522833964</v>
      </c>
      <c r="G3" s="67">
        <f t="shared" si="1"/>
        <v>0.1350537634408602</v>
      </c>
      <c r="H3" s="53">
        <f t="shared" si="2"/>
        <v>314</v>
      </c>
      <c r="I3" s="68">
        <f aca="true" t="shared" si="3" ref="I3:I26">H3/$H$26</f>
        <v>0.011474930565706767</v>
      </c>
      <c r="J3" s="52">
        <f aca="true" t="shared" si="4" ref="J3:J26">E3-D3</f>
        <v>-40</v>
      </c>
      <c r="L3" s="11"/>
    </row>
    <row r="4" spans="1:12" ht="15">
      <c r="A4" s="71">
        <v>12</v>
      </c>
      <c r="B4" s="70" t="s">
        <v>12</v>
      </c>
      <c r="C4" s="115">
        <v>446</v>
      </c>
      <c r="D4" s="53">
        <v>483</v>
      </c>
      <c r="E4" s="113">
        <v>458</v>
      </c>
      <c r="F4" s="67">
        <f t="shared" si="0"/>
        <v>0.0005387227565667129</v>
      </c>
      <c r="G4" s="67">
        <f t="shared" si="1"/>
        <v>0.026905829596412557</v>
      </c>
      <c r="H4" s="53">
        <f t="shared" si="2"/>
        <v>12</v>
      </c>
      <c r="I4" s="68">
        <f t="shared" si="3"/>
        <v>0.000438532378307265</v>
      </c>
      <c r="J4" s="52">
        <f t="shared" si="4"/>
        <v>-25</v>
      </c>
      <c r="L4" s="11"/>
    </row>
    <row r="5" spans="1:12" ht="15">
      <c r="A5" s="71">
        <v>13</v>
      </c>
      <c r="B5" s="70" t="s">
        <v>13</v>
      </c>
      <c r="C5" s="115">
        <v>125609</v>
      </c>
      <c r="D5" s="53">
        <v>119594</v>
      </c>
      <c r="E5" s="113">
        <v>121340</v>
      </c>
      <c r="F5" s="67">
        <f t="shared" si="0"/>
        <v>0.14272624297337322</v>
      </c>
      <c r="G5" s="67">
        <f t="shared" si="1"/>
        <v>-0.03398641817067248</v>
      </c>
      <c r="H5" s="53">
        <f t="shared" si="2"/>
        <v>-4269</v>
      </c>
      <c r="I5" s="68">
        <f t="shared" si="3"/>
        <v>-0.15600789358280953</v>
      </c>
      <c r="J5" s="52">
        <f t="shared" si="4"/>
        <v>1746</v>
      </c>
      <c r="L5" s="11"/>
    </row>
    <row r="6" spans="1:12" ht="15">
      <c r="A6" s="71">
        <v>14</v>
      </c>
      <c r="B6" s="70" t="s">
        <v>14</v>
      </c>
      <c r="C6" s="115">
        <v>239259</v>
      </c>
      <c r="D6" s="53">
        <v>233873</v>
      </c>
      <c r="E6" s="113">
        <v>237577</v>
      </c>
      <c r="F6" s="67">
        <f t="shared" si="0"/>
        <v>0.2794500793381003</v>
      </c>
      <c r="G6" s="67">
        <f t="shared" si="1"/>
        <v>-0.007030038577441183</v>
      </c>
      <c r="H6" s="53">
        <f t="shared" si="2"/>
        <v>-1682</v>
      </c>
      <c r="I6" s="68">
        <f t="shared" si="3"/>
        <v>-0.06146762169273498</v>
      </c>
      <c r="J6" s="52">
        <f t="shared" si="4"/>
        <v>3704</v>
      </c>
      <c r="L6" s="11"/>
    </row>
    <row r="7" spans="1:12" ht="15">
      <c r="A7" s="71">
        <v>15</v>
      </c>
      <c r="B7" s="70" t="s">
        <v>15</v>
      </c>
      <c r="C7" s="115">
        <v>12779</v>
      </c>
      <c r="D7" s="53">
        <v>12585</v>
      </c>
      <c r="E7" s="113">
        <v>12774</v>
      </c>
      <c r="F7" s="67">
        <f t="shared" si="0"/>
        <v>0.015025424655858492</v>
      </c>
      <c r="G7" s="67">
        <f t="shared" si="1"/>
        <v>-0.0003912669222943892</v>
      </c>
      <c r="H7" s="53">
        <f t="shared" si="2"/>
        <v>-5</v>
      </c>
      <c r="I7" s="68">
        <f t="shared" si="3"/>
        <v>-0.00018272182429469376</v>
      </c>
      <c r="J7" s="52">
        <f t="shared" si="4"/>
        <v>189</v>
      </c>
      <c r="L7" s="11"/>
    </row>
    <row r="8" spans="1:12" ht="15">
      <c r="A8" s="71">
        <v>16</v>
      </c>
      <c r="B8" s="70" t="s">
        <v>16</v>
      </c>
      <c r="C8" s="115">
        <v>9998</v>
      </c>
      <c r="D8" s="53">
        <v>8028</v>
      </c>
      <c r="E8" s="113">
        <v>8158</v>
      </c>
      <c r="F8" s="67">
        <f t="shared" si="0"/>
        <v>0.009595852070024549</v>
      </c>
      <c r="G8" s="67">
        <f t="shared" si="1"/>
        <v>-0.1840368073614723</v>
      </c>
      <c r="H8" s="53">
        <f t="shared" si="2"/>
        <v>-1840</v>
      </c>
      <c r="I8" s="68">
        <f t="shared" si="3"/>
        <v>-0.0672416313404473</v>
      </c>
      <c r="J8" s="52">
        <f t="shared" si="4"/>
        <v>130</v>
      </c>
      <c r="L8" s="11"/>
    </row>
    <row r="9" spans="1:12" ht="15">
      <c r="A9" s="71">
        <v>17</v>
      </c>
      <c r="B9" s="70" t="s">
        <v>17</v>
      </c>
      <c r="C9" s="115">
        <v>9132</v>
      </c>
      <c r="D9" s="53">
        <v>9239</v>
      </c>
      <c r="E9" s="113">
        <v>9364</v>
      </c>
      <c r="F9" s="67">
        <f t="shared" si="0"/>
        <v>0.01101441024561288</v>
      </c>
      <c r="G9" s="67">
        <f t="shared" si="1"/>
        <v>0.025405168637757335</v>
      </c>
      <c r="H9" s="53">
        <f t="shared" si="2"/>
        <v>232</v>
      </c>
      <c r="I9" s="68">
        <f t="shared" si="3"/>
        <v>0.00847829264727379</v>
      </c>
      <c r="J9" s="52">
        <f t="shared" si="4"/>
        <v>125</v>
      </c>
      <c r="L9" s="11"/>
    </row>
    <row r="10" spans="1:12" ht="15">
      <c r="A10" s="71">
        <v>18</v>
      </c>
      <c r="B10" s="70" t="s">
        <v>18</v>
      </c>
      <c r="C10" s="115">
        <v>14997</v>
      </c>
      <c r="D10" s="53">
        <v>13767</v>
      </c>
      <c r="E10" s="113">
        <v>13725</v>
      </c>
      <c r="F10" s="67">
        <f t="shared" si="0"/>
        <v>0.016144038938598546</v>
      </c>
      <c r="G10" s="67">
        <f t="shared" si="1"/>
        <v>-0.08481696339267854</v>
      </c>
      <c r="H10" s="53">
        <f t="shared" si="2"/>
        <v>-1272</v>
      </c>
      <c r="I10" s="68">
        <f t="shared" si="3"/>
        <v>-0.04648443210057009</v>
      </c>
      <c r="J10" s="52">
        <f t="shared" si="4"/>
        <v>-42</v>
      </c>
      <c r="L10" s="11"/>
    </row>
    <row r="11" spans="1:12" ht="15">
      <c r="A11" s="71">
        <v>19</v>
      </c>
      <c r="B11" s="70" t="s">
        <v>19</v>
      </c>
      <c r="C11" s="115">
        <v>952</v>
      </c>
      <c r="D11" s="53">
        <v>957</v>
      </c>
      <c r="E11" s="113">
        <v>970</v>
      </c>
      <c r="F11" s="67">
        <f t="shared" si="0"/>
        <v>0.0011409630433836494</v>
      </c>
      <c r="G11" s="67">
        <f t="shared" si="1"/>
        <v>0.018907563025210083</v>
      </c>
      <c r="H11" s="53">
        <f t="shared" si="2"/>
        <v>18</v>
      </c>
      <c r="I11" s="68">
        <f t="shared" si="3"/>
        <v>0.0006577985674608975</v>
      </c>
      <c r="J11" s="52">
        <f t="shared" si="4"/>
        <v>13</v>
      </c>
      <c r="L11" s="11"/>
    </row>
    <row r="12" spans="1:10" ht="15">
      <c r="A12" s="71">
        <v>20</v>
      </c>
      <c r="B12" s="70" t="s">
        <v>20</v>
      </c>
      <c r="C12" s="115">
        <v>16522</v>
      </c>
      <c r="D12" s="53">
        <v>16847</v>
      </c>
      <c r="E12" s="113">
        <v>17146</v>
      </c>
      <c r="F12" s="67">
        <f t="shared" si="0"/>
        <v>0.02016799210500624</v>
      </c>
      <c r="G12" s="67">
        <f t="shared" si="1"/>
        <v>0.03776782471855707</v>
      </c>
      <c r="H12" s="53">
        <f t="shared" si="2"/>
        <v>624</v>
      </c>
      <c r="I12" s="68">
        <f t="shared" si="3"/>
        <v>0.02280368367197778</v>
      </c>
      <c r="J12" s="52">
        <f t="shared" si="4"/>
        <v>299</v>
      </c>
    </row>
    <row r="13" spans="1:10" ht="15">
      <c r="A13" s="71">
        <v>21</v>
      </c>
      <c r="B13" s="70" t="s">
        <v>21</v>
      </c>
      <c r="C13" s="115">
        <v>6598</v>
      </c>
      <c r="D13" s="53">
        <v>7143</v>
      </c>
      <c r="E13" s="113">
        <v>7252</v>
      </c>
      <c r="F13" s="67">
        <f t="shared" si="0"/>
        <v>0.008530169062493017</v>
      </c>
      <c r="G13" s="67">
        <f t="shared" si="1"/>
        <v>0.09912094574113367</v>
      </c>
      <c r="H13" s="53">
        <f t="shared" si="2"/>
        <v>654</v>
      </c>
      <c r="I13" s="68">
        <f t="shared" si="3"/>
        <v>0.023900014617745942</v>
      </c>
      <c r="J13" s="52">
        <f t="shared" si="4"/>
        <v>109</v>
      </c>
    </row>
    <row r="14" spans="1:10" ht="15">
      <c r="A14" s="71">
        <v>22</v>
      </c>
      <c r="B14" s="70" t="s">
        <v>22</v>
      </c>
      <c r="C14" s="115">
        <v>36612</v>
      </c>
      <c r="D14" s="53">
        <v>39977</v>
      </c>
      <c r="E14" s="113">
        <v>40604</v>
      </c>
      <c r="F14" s="67">
        <f t="shared" si="0"/>
        <v>0.047760477745927524</v>
      </c>
      <c r="G14" s="67">
        <f t="shared" si="1"/>
        <v>0.10903528897629193</v>
      </c>
      <c r="H14" s="53">
        <f t="shared" si="2"/>
        <v>3992</v>
      </c>
      <c r="I14" s="68">
        <f t="shared" si="3"/>
        <v>0.1458851045168835</v>
      </c>
      <c r="J14" s="52">
        <f t="shared" si="4"/>
        <v>627</v>
      </c>
    </row>
    <row r="15" spans="1:10" ht="15">
      <c r="A15" s="71">
        <v>23</v>
      </c>
      <c r="B15" s="70" t="s">
        <v>23</v>
      </c>
      <c r="C15" s="115">
        <v>27042</v>
      </c>
      <c r="D15" s="53">
        <v>29028</v>
      </c>
      <c r="E15" s="113">
        <v>28890</v>
      </c>
      <c r="F15" s="67">
        <f t="shared" si="0"/>
        <v>0.033981878683869725</v>
      </c>
      <c r="G15" s="67">
        <f t="shared" si="1"/>
        <v>0.06833814067006878</v>
      </c>
      <c r="H15" s="53">
        <f t="shared" si="2"/>
        <v>1848</v>
      </c>
      <c r="I15" s="68">
        <f t="shared" si="3"/>
        <v>0.0675339862593188</v>
      </c>
      <c r="J15" s="52">
        <f t="shared" si="4"/>
        <v>-138</v>
      </c>
    </row>
    <row r="16" spans="1:12" ht="15">
      <c r="A16" s="71">
        <v>24</v>
      </c>
      <c r="B16" s="70" t="s">
        <v>24</v>
      </c>
      <c r="C16" s="115">
        <v>11653</v>
      </c>
      <c r="D16" s="53">
        <v>11326</v>
      </c>
      <c r="E16" s="113">
        <v>11393</v>
      </c>
      <c r="F16" s="67">
        <f t="shared" si="0"/>
        <v>0.013401022632237029</v>
      </c>
      <c r="G16" s="67">
        <f t="shared" si="1"/>
        <v>-0.022311851025487</v>
      </c>
      <c r="H16" s="53">
        <f t="shared" si="2"/>
        <v>-260</v>
      </c>
      <c r="I16" s="68">
        <f t="shared" si="3"/>
        <v>-0.009501534863324076</v>
      </c>
      <c r="J16" s="52">
        <f t="shared" si="4"/>
        <v>67</v>
      </c>
      <c r="L16" s="12"/>
    </row>
    <row r="17" spans="1:10" ht="15">
      <c r="A17" s="71">
        <v>25</v>
      </c>
      <c r="B17" s="70" t="s">
        <v>25</v>
      </c>
      <c r="C17" s="115">
        <v>52276</v>
      </c>
      <c r="D17" s="53">
        <v>55208</v>
      </c>
      <c r="E17" s="113">
        <v>55583</v>
      </c>
      <c r="F17" s="67">
        <f t="shared" si="0"/>
        <v>0.06537953488700349</v>
      </c>
      <c r="G17" s="67">
        <f t="shared" si="1"/>
        <v>0.06326038717575944</v>
      </c>
      <c r="H17" s="53">
        <f t="shared" si="2"/>
        <v>3307</v>
      </c>
      <c r="I17" s="68">
        <f t="shared" si="3"/>
        <v>0.12085221458851045</v>
      </c>
      <c r="J17" s="52">
        <f t="shared" si="4"/>
        <v>375</v>
      </c>
    </row>
    <row r="18" spans="1:10" ht="15">
      <c r="A18" s="71">
        <v>26</v>
      </c>
      <c r="B18" s="70" t="s">
        <v>26</v>
      </c>
      <c r="C18" s="115">
        <v>11206</v>
      </c>
      <c r="D18" s="53">
        <v>11098</v>
      </c>
      <c r="E18" s="113">
        <v>11208</v>
      </c>
      <c r="F18" s="67">
        <f t="shared" si="0"/>
        <v>0.013183416278602002</v>
      </c>
      <c r="G18" s="67">
        <f t="shared" si="1"/>
        <v>0.0001784758165268606</v>
      </c>
      <c r="H18" s="53">
        <f t="shared" si="2"/>
        <v>2</v>
      </c>
      <c r="I18" s="68">
        <f t="shared" si="3"/>
        <v>7.30887297178775E-05</v>
      </c>
      <c r="J18" s="52">
        <f t="shared" si="4"/>
        <v>110</v>
      </c>
    </row>
    <row r="19" spans="1:10" ht="15">
      <c r="A19" s="71">
        <v>27</v>
      </c>
      <c r="B19" s="70" t="s">
        <v>27</v>
      </c>
      <c r="C19" s="115">
        <v>26249</v>
      </c>
      <c r="D19" s="53">
        <v>28807</v>
      </c>
      <c r="E19" s="113">
        <v>28824</v>
      </c>
      <c r="F19" s="67">
        <f t="shared" si="0"/>
        <v>0.03390424614689723</v>
      </c>
      <c r="G19" s="67">
        <f t="shared" si="1"/>
        <v>0.09809897519905521</v>
      </c>
      <c r="H19" s="53">
        <f t="shared" si="2"/>
        <v>2575</v>
      </c>
      <c r="I19" s="68">
        <f t="shared" si="3"/>
        <v>0.09410173951176729</v>
      </c>
      <c r="J19" s="52">
        <f t="shared" si="4"/>
        <v>17</v>
      </c>
    </row>
    <row r="20" spans="1:10" ht="15">
      <c r="A20" s="71">
        <v>28</v>
      </c>
      <c r="B20" s="70" t="s">
        <v>28</v>
      </c>
      <c r="C20" s="115">
        <v>16219</v>
      </c>
      <c r="D20" s="53">
        <v>18797</v>
      </c>
      <c r="E20" s="113">
        <v>18852</v>
      </c>
      <c r="F20" s="67">
        <f t="shared" si="0"/>
        <v>0.022174675560689236</v>
      </c>
      <c r="G20" s="67">
        <f t="shared" si="1"/>
        <v>0.1623404648868611</v>
      </c>
      <c r="H20" s="53">
        <f t="shared" si="2"/>
        <v>2633</v>
      </c>
      <c r="I20" s="68">
        <f t="shared" si="3"/>
        <v>0.09622131267358573</v>
      </c>
      <c r="J20" s="52">
        <f t="shared" si="4"/>
        <v>55</v>
      </c>
    </row>
    <row r="21" spans="1:10" ht="15">
      <c r="A21" s="71">
        <v>29</v>
      </c>
      <c r="B21" s="70" t="s">
        <v>29</v>
      </c>
      <c r="C21" s="115">
        <v>21885</v>
      </c>
      <c r="D21" s="53">
        <v>25363</v>
      </c>
      <c r="E21" s="113">
        <v>25823</v>
      </c>
      <c r="F21" s="67">
        <f t="shared" si="0"/>
        <v>0.03037431821576905</v>
      </c>
      <c r="G21" s="67">
        <f t="shared" si="1"/>
        <v>0.1799405985835047</v>
      </c>
      <c r="H21" s="53">
        <f t="shared" si="2"/>
        <v>3938</v>
      </c>
      <c r="I21" s="68">
        <f t="shared" si="3"/>
        <v>0.1439117088145008</v>
      </c>
      <c r="J21" s="52">
        <f t="shared" si="4"/>
        <v>460</v>
      </c>
    </row>
    <row r="22" spans="1:10" ht="15">
      <c r="A22" s="71">
        <v>30</v>
      </c>
      <c r="B22" s="70" t="s">
        <v>30</v>
      </c>
      <c r="C22" s="115">
        <v>2706</v>
      </c>
      <c r="D22" s="53">
        <v>3034</v>
      </c>
      <c r="E22" s="113">
        <v>3103</v>
      </c>
      <c r="F22" s="67">
        <f t="shared" si="0"/>
        <v>0.0036499054882674887</v>
      </c>
      <c r="G22" s="67">
        <f t="shared" si="1"/>
        <v>0.1467110125646711</v>
      </c>
      <c r="H22" s="53">
        <f t="shared" si="2"/>
        <v>397</v>
      </c>
      <c r="I22" s="68">
        <f t="shared" si="3"/>
        <v>0.014508112848998684</v>
      </c>
      <c r="J22" s="52">
        <f t="shared" si="4"/>
        <v>69</v>
      </c>
    </row>
    <row r="23" spans="1:10" ht="15">
      <c r="A23" s="71">
        <v>31</v>
      </c>
      <c r="B23" s="70" t="s">
        <v>31</v>
      </c>
      <c r="C23" s="115">
        <v>20120</v>
      </c>
      <c r="D23" s="53">
        <v>21518</v>
      </c>
      <c r="E23" s="113">
        <v>21684</v>
      </c>
      <c r="F23" s="67">
        <f t="shared" si="0"/>
        <v>0.025505817147145417</v>
      </c>
      <c r="G23" s="67">
        <f t="shared" si="1"/>
        <v>0.07773359840954275</v>
      </c>
      <c r="H23" s="53">
        <f t="shared" si="2"/>
        <v>1564</v>
      </c>
      <c r="I23" s="68">
        <f t="shared" si="3"/>
        <v>0.05715538663938021</v>
      </c>
      <c r="J23" s="52">
        <f t="shared" si="4"/>
        <v>166</v>
      </c>
    </row>
    <row r="24" spans="1:10" ht="15">
      <c r="A24" s="71">
        <v>32</v>
      </c>
      <c r="B24" s="70" t="s">
        <v>32</v>
      </c>
      <c r="C24" s="115">
        <v>13797</v>
      </c>
      <c r="D24" s="53">
        <v>14956</v>
      </c>
      <c r="E24" s="113">
        <v>15292</v>
      </c>
      <c r="F24" s="67">
        <f t="shared" si="0"/>
        <v>0.017987223566415224</v>
      </c>
      <c r="G24" s="67">
        <f t="shared" si="1"/>
        <v>0.10835688917880698</v>
      </c>
      <c r="H24" s="53">
        <f t="shared" si="2"/>
        <v>1495</v>
      </c>
      <c r="I24" s="68">
        <f t="shared" si="3"/>
        <v>0.05463382546411343</v>
      </c>
      <c r="J24" s="52">
        <f t="shared" si="4"/>
        <v>336</v>
      </c>
    </row>
    <row r="25" spans="1:10" ht="15" thickBot="1">
      <c r="A25" s="32">
        <v>33</v>
      </c>
      <c r="B25" s="70" t="s">
        <v>33</v>
      </c>
      <c r="C25" s="115">
        <v>22163</v>
      </c>
      <c r="D25" s="53">
        <v>24112</v>
      </c>
      <c r="E25" s="113">
        <v>24359</v>
      </c>
      <c r="F25" s="67">
        <f t="shared" si="0"/>
        <v>0.02865228739565187</v>
      </c>
      <c r="G25" s="67">
        <f t="shared" si="1"/>
        <v>0.09908405901728105</v>
      </c>
      <c r="H25" s="53">
        <f t="shared" si="2"/>
        <v>2196</v>
      </c>
      <c r="I25" s="68">
        <f t="shared" si="3"/>
        <v>0.0802514252302295</v>
      </c>
      <c r="J25" s="52">
        <f t="shared" si="4"/>
        <v>247</v>
      </c>
    </row>
    <row r="26" spans="1:12" s="12" customFormat="1" ht="15" thickBot="1">
      <c r="A26" s="163" t="s">
        <v>255</v>
      </c>
      <c r="B26" s="169"/>
      <c r="C26" s="103">
        <v>822795</v>
      </c>
      <c r="D26" s="72">
        <v>835680</v>
      </c>
      <c r="E26" s="72">
        <v>850159</v>
      </c>
      <c r="F26" s="74">
        <f t="shared" si="0"/>
        <v>1</v>
      </c>
      <c r="G26" s="74">
        <f t="shared" si="1"/>
        <v>0.03325737273561458</v>
      </c>
      <c r="H26" s="72">
        <f t="shared" si="2"/>
        <v>27364</v>
      </c>
      <c r="I26" s="75">
        <f t="shared" si="3"/>
        <v>1</v>
      </c>
      <c r="J26" s="73">
        <f t="shared" si="4"/>
        <v>14479</v>
      </c>
      <c r="L26" s="8"/>
    </row>
    <row r="27" spans="8:9" ht="15">
      <c r="H27" s="21"/>
      <c r="I27" s="21"/>
    </row>
  </sheetData>
  <mergeCells count="1">
    <mergeCell ref="A26:B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K89"/>
  <sheetViews>
    <sheetView workbookViewId="0" topLeftCell="E1">
      <selection activeCell="J87" sqref="J87"/>
    </sheetView>
  </sheetViews>
  <sheetFormatPr defaultColWidth="9.140625" defaultRowHeight="15"/>
  <cols>
    <col min="1" max="1" width="11.8515625" style="8" customWidth="1"/>
    <col min="2" max="2" width="16.421875" style="8" bestFit="1" customWidth="1"/>
    <col min="3" max="3" width="12.57421875" style="8" customWidth="1"/>
    <col min="4" max="4" width="12.57421875" style="8" bestFit="1" customWidth="1"/>
    <col min="5" max="5" width="12.57421875" style="8" customWidth="1"/>
    <col min="6" max="6" width="19.28125" style="8" customWidth="1"/>
    <col min="7" max="7" width="18.140625" style="8" customWidth="1"/>
    <col min="8" max="8" width="30.421875" style="8" customWidth="1"/>
    <col min="9" max="9" width="27.421875" style="8" customWidth="1"/>
    <col min="10" max="10" width="22.28125" style="8" customWidth="1"/>
    <col min="11" max="11" width="30.421875" style="8" customWidth="1"/>
    <col min="12" max="16384" width="9.140625" style="8" customWidth="1"/>
  </cols>
  <sheetData>
    <row r="1" spans="1:11" ht="58.5" thickBot="1">
      <c r="A1" s="36" t="s">
        <v>92</v>
      </c>
      <c r="B1" s="36" t="s">
        <v>175</v>
      </c>
      <c r="C1" s="36">
        <v>41913</v>
      </c>
      <c r="D1" s="36">
        <v>42248</v>
      </c>
      <c r="E1" s="36">
        <v>42278</v>
      </c>
      <c r="F1" s="1" t="s">
        <v>299</v>
      </c>
      <c r="G1" s="1" t="s">
        <v>283</v>
      </c>
      <c r="H1" s="1" t="s">
        <v>300</v>
      </c>
      <c r="I1" s="1" t="s">
        <v>301</v>
      </c>
      <c r="J1" s="1" t="s">
        <v>286</v>
      </c>
      <c r="K1" s="34" t="s">
        <v>302</v>
      </c>
    </row>
    <row r="2" spans="1:11" ht="15">
      <c r="A2" s="87">
        <v>1</v>
      </c>
      <c r="B2" s="88" t="s">
        <v>93</v>
      </c>
      <c r="C2" s="83">
        <v>64648</v>
      </c>
      <c r="D2" s="83">
        <v>68264</v>
      </c>
      <c r="E2" s="119">
        <v>70539</v>
      </c>
      <c r="F2" s="121">
        <f>E2/'[1]4a_İl'!E2</f>
        <v>0.2417109844019847</v>
      </c>
      <c r="G2" s="84">
        <f aca="true" t="shared" si="0" ref="G2:G65">E2/$E$83</f>
        <v>0.018532223906277217</v>
      </c>
      <c r="H2" s="84">
        <f aca="true" t="shared" si="1" ref="H2:H65">(E2-C2)/C2</f>
        <v>0.09112424204925133</v>
      </c>
      <c r="I2" s="85">
        <f aca="true" t="shared" si="2" ref="I2:I65">E2-C2</f>
        <v>5891</v>
      </c>
      <c r="J2" s="86">
        <f>I2/$I$83</f>
        <v>0.01639307767441472</v>
      </c>
      <c r="K2" s="83">
        <f aca="true" t="shared" si="3" ref="K2:K65">E2-D2</f>
        <v>2275</v>
      </c>
    </row>
    <row r="3" spans="1:11" ht="15">
      <c r="A3" s="89">
        <v>2</v>
      </c>
      <c r="B3" s="90" t="s">
        <v>94</v>
      </c>
      <c r="C3" s="52">
        <v>7294</v>
      </c>
      <c r="D3" s="52">
        <v>7391</v>
      </c>
      <c r="E3" s="120">
        <v>8061</v>
      </c>
      <c r="F3" s="122">
        <f>E3/'[1]4a_İl'!E3</f>
        <v>0.19465842409021758</v>
      </c>
      <c r="G3" s="67">
        <f t="shared" si="0"/>
        <v>0.002117810812578866</v>
      </c>
      <c r="H3" s="67">
        <f t="shared" si="1"/>
        <v>0.10515492185357829</v>
      </c>
      <c r="I3" s="53">
        <f t="shared" si="2"/>
        <v>767</v>
      </c>
      <c r="J3" s="68">
        <f aca="true" t="shared" si="4" ref="J3:J66">I3/$I$83</f>
        <v>0.002134355894801577</v>
      </c>
      <c r="K3" s="52">
        <f t="shared" si="3"/>
        <v>670</v>
      </c>
    </row>
    <row r="4" spans="1:11" ht="15">
      <c r="A4" s="89">
        <v>3</v>
      </c>
      <c r="B4" s="90" t="s">
        <v>95</v>
      </c>
      <c r="C4" s="52">
        <v>15324</v>
      </c>
      <c r="D4" s="52">
        <v>17583</v>
      </c>
      <c r="E4" s="120">
        <v>17975</v>
      </c>
      <c r="F4" s="122">
        <f>E4/'[1]4a_İl'!E4</f>
        <v>0.19604528400663118</v>
      </c>
      <c r="G4" s="67">
        <f t="shared" si="0"/>
        <v>0.004722447507270204</v>
      </c>
      <c r="H4" s="67">
        <f t="shared" si="1"/>
        <v>0.17299660663012267</v>
      </c>
      <c r="I4" s="53">
        <f t="shared" si="2"/>
        <v>2651</v>
      </c>
      <c r="J4" s="68">
        <f t="shared" si="4"/>
        <v>0.007377024090116012</v>
      </c>
      <c r="K4" s="52">
        <f t="shared" si="3"/>
        <v>392</v>
      </c>
    </row>
    <row r="5" spans="1:11" ht="15">
      <c r="A5" s="89">
        <v>4</v>
      </c>
      <c r="B5" s="90" t="s">
        <v>96</v>
      </c>
      <c r="C5" s="52">
        <v>2463</v>
      </c>
      <c r="D5" s="52">
        <v>2148</v>
      </c>
      <c r="E5" s="120">
        <v>2505</v>
      </c>
      <c r="F5" s="122">
        <f>E5/'[1]4a_İl'!E5</f>
        <v>0.11883301707779886</v>
      </c>
      <c r="G5" s="67">
        <f t="shared" si="0"/>
        <v>0.0006581213355055278</v>
      </c>
      <c r="H5" s="67">
        <f t="shared" si="1"/>
        <v>0.01705237515225335</v>
      </c>
      <c r="I5" s="53">
        <f t="shared" si="2"/>
        <v>42</v>
      </c>
      <c r="J5" s="68">
        <f t="shared" si="4"/>
        <v>0.00011687476868535364</v>
      </c>
      <c r="K5" s="52">
        <f t="shared" si="3"/>
        <v>357</v>
      </c>
    </row>
    <row r="6" spans="1:11" ht="15">
      <c r="A6" s="89">
        <v>5</v>
      </c>
      <c r="B6" s="90" t="s">
        <v>97</v>
      </c>
      <c r="C6" s="52">
        <v>7501</v>
      </c>
      <c r="D6" s="52">
        <v>8345</v>
      </c>
      <c r="E6" s="120">
        <v>8917</v>
      </c>
      <c r="F6" s="122">
        <f>E6/'[1]4a_İl'!E6</f>
        <v>0.21278575860258675</v>
      </c>
      <c r="G6" s="67">
        <f t="shared" si="0"/>
        <v>0.0023427017759292583</v>
      </c>
      <c r="H6" s="67">
        <f t="shared" si="1"/>
        <v>0.18877483002266365</v>
      </c>
      <c r="I6" s="53">
        <f t="shared" si="2"/>
        <v>1416</v>
      </c>
      <c r="J6" s="68">
        <f t="shared" si="4"/>
        <v>0.003940349344249066</v>
      </c>
      <c r="K6" s="52">
        <f t="shared" si="3"/>
        <v>572</v>
      </c>
    </row>
    <row r="7" spans="1:11" ht="15">
      <c r="A7" s="89">
        <v>6</v>
      </c>
      <c r="B7" s="90" t="s">
        <v>98</v>
      </c>
      <c r="C7" s="52">
        <v>305945</v>
      </c>
      <c r="D7" s="52">
        <v>353490</v>
      </c>
      <c r="E7" s="120">
        <v>366686</v>
      </c>
      <c r="F7" s="122">
        <f>E7/'[1]4a_İl'!E7</f>
        <v>0.3102255672175418</v>
      </c>
      <c r="G7" s="67">
        <f t="shared" si="0"/>
        <v>0.09633687825596007</v>
      </c>
      <c r="H7" s="67">
        <f t="shared" si="1"/>
        <v>0.1985356845184592</v>
      </c>
      <c r="I7" s="53">
        <f t="shared" si="2"/>
        <v>60741</v>
      </c>
      <c r="J7" s="68">
        <f t="shared" si="4"/>
        <v>0.16902596011231108</v>
      </c>
      <c r="K7" s="52">
        <f t="shared" si="3"/>
        <v>13196</v>
      </c>
    </row>
    <row r="8" spans="1:11" ht="15">
      <c r="A8" s="89">
        <v>7</v>
      </c>
      <c r="B8" s="90" t="s">
        <v>99</v>
      </c>
      <c r="C8" s="52">
        <v>154434</v>
      </c>
      <c r="D8" s="52">
        <v>172242</v>
      </c>
      <c r="E8" s="120">
        <v>166946</v>
      </c>
      <c r="F8" s="122">
        <f>E8/'[1]4a_İl'!E8</f>
        <v>0.2820324391533587</v>
      </c>
      <c r="G8" s="67">
        <f t="shared" si="0"/>
        <v>0.04386056865361511</v>
      </c>
      <c r="H8" s="67">
        <f t="shared" si="1"/>
        <v>0.08101842858437909</v>
      </c>
      <c r="I8" s="53">
        <f t="shared" si="2"/>
        <v>12512</v>
      </c>
      <c r="J8" s="68">
        <f t="shared" si="4"/>
        <v>0.0348175501378844</v>
      </c>
      <c r="K8" s="52">
        <f t="shared" si="3"/>
        <v>-5296</v>
      </c>
    </row>
    <row r="9" spans="1:11" ht="15">
      <c r="A9" s="89">
        <v>8</v>
      </c>
      <c r="B9" s="90" t="s">
        <v>100</v>
      </c>
      <c r="C9" s="52">
        <v>3876</v>
      </c>
      <c r="D9" s="52">
        <v>4117</v>
      </c>
      <c r="E9" s="120">
        <v>5214</v>
      </c>
      <c r="F9" s="122">
        <f>E9/'[1]4a_İl'!E9</f>
        <v>0.22384407332675052</v>
      </c>
      <c r="G9" s="67">
        <f t="shared" si="0"/>
        <v>0.0013698381809683921</v>
      </c>
      <c r="H9" s="67">
        <f t="shared" si="1"/>
        <v>0.34520123839009287</v>
      </c>
      <c r="I9" s="53">
        <f t="shared" si="2"/>
        <v>1338</v>
      </c>
      <c r="J9" s="68">
        <f t="shared" si="4"/>
        <v>0.0037232962024048373</v>
      </c>
      <c r="K9" s="52">
        <f t="shared" si="3"/>
        <v>1097</v>
      </c>
    </row>
    <row r="10" spans="1:11" ht="15">
      <c r="A10" s="89">
        <v>9</v>
      </c>
      <c r="B10" s="90" t="s">
        <v>101</v>
      </c>
      <c r="C10" s="52">
        <v>40306</v>
      </c>
      <c r="D10" s="52">
        <v>44722</v>
      </c>
      <c r="E10" s="120">
        <v>46295</v>
      </c>
      <c r="F10" s="122">
        <f>E10/'[1]4a_İl'!E10</f>
        <v>0.2854949215883372</v>
      </c>
      <c r="G10" s="67">
        <f t="shared" si="0"/>
        <v>0.012162765360171022</v>
      </c>
      <c r="H10" s="67">
        <f t="shared" si="1"/>
        <v>0.14858829950875801</v>
      </c>
      <c r="I10" s="53">
        <f t="shared" si="2"/>
        <v>5989</v>
      </c>
      <c r="J10" s="68">
        <f t="shared" si="4"/>
        <v>0.01666578546801388</v>
      </c>
      <c r="K10" s="52">
        <f t="shared" si="3"/>
        <v>1573</v>
      </c>
    </row>
    <row r="11" spans="1:11" ht="15">
      <c r="A11" s="89">
        <v>10</v>
      </c>
      <c r="B11" s="90" t="s">
        <v>102</v>
      </c>
      <c r="C11" s="52">
        <v>38454</v>
      </c>
      <c r="D11" s="52">
        <v>43814</v>
      </c>
      <c r="E11" s="120">
        <v>44460</v>
      </c>
      <c r="F11" s="122">
        <f>E11/'[1]4a_İl'!E11</f>
        <v>0.262539416342872</v>
      </c>
      <c r="G11" s="67">
        <f t="shared" si="0"/>
        <v>0.01168066849364302</v>
      </c>
      <c r="H11" s="67">
        <f t="shared" si="1"/>
        <v>0.15618661257606492</v>
      </c>
      <c r="I11" s="53">
        <f t="shared" si="2"/>
        <v>6006</v>
      </c>
      <c r="J11" s="68">
        <f t="shared" si="4"/>
        <v>0.016713091922005572</v>
      </c>
      <c r="K11" s="52">
        <f t="shared" si="3"/>
        <v>646</v>
      </c>
    </row>
    <row r="12" spans="1:11" ht="15">
      <c r="A12" s="89">
        <v>11</v>
      </c>
      <c r="B12" s="90" t="s">
        <v>103</v>
      </c>
      <c r="C12" s="52">
        <v>10021</v>
      </c>
      <c r="D12" s="52">
        <v>10857</v>
      </c>
      <c r="E12" s="120">
        <v>11102</v>
      </c>
      <c r="F12" s="122">
        <f>E12/'[1]4a_İl'!E12</f>
        <v>0.2568064583285143</v>
      </c>
      <c r="G12" s="67">
        <f t="shared" si="0"/>
        <v>0.002916751723266415</v>
      </c>
      <c r="H12" s="67">
        <f t="shared" si="1"/>
        <v>0.10787346572198384</v>
      </c>
      <c r="I12" s="53">
        <f t="shared" si="2"/>
        <v>1081</v>
      </c>
      <c r="J12" s="68">
        <f t="shared" si="4"/>
        <v>0.003008133927353983</v>
      </c>
      <c r="K12" s="52">
        <f t="shared" si="3"/>
        <v>245</v>
      </c>
    </row>
    <row r="13" spans="1:11" ht="15">
      <c r="A13" s="89">
        <v>12</v>
      </c>
      <c r="B13" s="90" t="s">
        <v>104</v>
      </c>
      <c r="C13" s="52">
        <v>3164</v>
      </c>
      <c r="D13" s="52">
        <v>2887</v>
      </c>
      <c r="E13" s="120">
        <v>3396</v>
      </c>
      <c r="F13" s="122">
        <f>E13/'[1]4a_İl'!E13</f>
        <v>0.14985438178448504</v>
      </c>
      <c r="G13" s="67">
        <f t="shared" si="0"/>
        <v>0.0008922076069368353</v>
      </c>
      <c r="H13" s="67">
        <f t="shared" si="1"/>
        <v>0.07332490518331226</v>
      </c>
      <c r="I13" s="53">
        <f t="shared" si="2"/>
        <v>232</v>
      </c>
      <c r="J13" s="68">
        <f t="shared" si="4"/>
        <v>0.0006455939603571915</v>
      </c>
      <c r="K13" s="52">
        <f t="shared" si="3"/>
        <v>509</v>
      </c>
    </row>
    <row r="14" spans="1:11" ht="15">
      <c r="A14" s="89">
        <v>13</v>
      </c>
      <c r="B14" s="90" t="s">
        <v>105</v>
      </c>
      <c r="C14" s="52">
        <v>2285</v>
      </c>
      <c r="D14" s="52">
        <v>2320</v>
      </c>
      <c r="E14" s="120">
        <v>3519</v>
      </c>
      <c r="F14" s="122">
        <f>E14/'[1]4a_İl'!E14</f>
        <v>0.17438057482656094</v>
      </c>
      <c r="G14" s="67">
        <f t="shared" si="0"/>
        <v>0.0009245225467640529</v>
      </c>
      <c r="H14" s="67">
        <f t="shared" si="1"/>
        <v>0.5400437636761488</v>
      </c>
      <c r="I14" s="53">
        <f t="shared" si="2"/>
        <v>1234</v>
      </c>
      <c r="J14" s="68">
        <f t="shared" si="4"/>
        <v>0.0034338920132792</v>
      </c>
      <c r="K14" s="52">
        <f t="shared" si="3"/>
        <v>1199</v>
      </c>
    </row>
    <row r="15" spans="1:11" ht="15">
      <c r="A15" s="89">
        <v>14</v>
      </c>
      <c r="B15" s="90" t="s">
        <v>106</v>
      </c>
      <c r="C15" s="52">
        <v>15032</v>
      </c>
      <c r="D15" s="52">
        <v>16141</v>
      </c>
      <c r="E15" s="120">
        <v>17259</v>
      </c>
      <c r="F15" s="122">
        <f>E15/'[1]4a_İl'!E15</f>
        <v>0.292094707803747</v>
      </c>
      <c r="G15" s="67">
        <f t="shared" si="0"/>
        <v>0.004534337776243475</v>
      </c>
      <c r="H15" s="67">
        <f t="shared" si="1"/>
        <v>0.1481506120276743</v>
      </c>
      <c r="I15" s="53">
        <f t="shared" si="2"/>
        <v>2227</v>
      </c>
      <c r="J15" s="68">
        <f t="shared" si="4"/>
        <v>0.00619714547291149</v>
      </c>
      <c r="K15" s="52">
        <f t="shared" si="3"/>
        <v>1118</v>
      </c>
    </row>
    <row r="16" spans="1:11" ht="15">
      <c r="A16" s="89">
        <v>15</v>
      </c>
      <c r="B16" s="90" t="s">
        <v>107</v>
      </c>
      <c r="C16" s="52">
        <v>7530</v>
      </c>
      <c r="D16" s="52">
        <v>7918</v>
      </c>
      <c r="E16" s="120">
        <v>8944</v>
      </c>
      <c r="F16" s="122">
        <f>E16/'[1]4a_İl'!E16</f>
        <v>0.2398176699289449</v>
      </c>
      <c r="G16" s="67">
        <f t="shared" si="0"/>
        <v>0.0023497952993059646</v>
      </c>
      <c r="H16" s="67">
        <f t="shared" si="1"/>
        <v>0.18778220451527225</v>
      </c>
      <c r="I16" s="53">
        <f t="shared" si="2"/>
        <v>1414</v>
      </c>
      <c r="J16" s="68">
        <f t="shared" si="4"/>
        <v>0.0039347838790735725</v>
      </c>
      <c r="K16" s="52">
        <f t="shared" si="3"/>
        <v>1026</v>
      </c>
    </row>
    <row r="17" spans="1:11" ht="15">
      <c r="A17" s="89">
        <v>16</v>
      </c>
      <c r="B17" s="90" t="s">
        <v>108</v>
      </c>
      <c r="C17" s="52">
        <v>180956</v>
      </c>
      <c r="D17" s="52">
        <v>193216</v>
      </c>
      <c r="E17" s="120">
        <v>207468</v>
      </c>
      <c r="F17" s="122">
        <f>E17/'[1]4a_İl'!E17</f>
        <v>0.32115839188605555</v>
      </c>
      <c r="G17" s="67">
        <f t="shared" si="0"/>
        <v>0.054506633626611116</v>
      </c>
      <c r="H17" s="67">
        <f t="shared" si="1"/>
        <v>0.1465107539954464</v>
      </c>
      <c r="I17" s="53">
        <f t="shared" si="2"/>
        <v>26512</v>
      </c>
      <c r="J17" s="68">
        <f t="shared" si="4"/>
        <v>0.07377580636633561</v>
      </c>
      <c r="K17" s="52">
        <f t="shared" si="3"/>
        <v>14252</v>
      </c>
    </row>
    <row r="18" spans="1:11" ht="15">
      <c r="A18" s="89">
        <v>17</v>
      </c>
      <c r="B18" s="90" t="s">
        <v>109</v>
      </c>
      <c r="C18" s="52">
        <v>19358</v>
      </c>
      <c r="D18" s="52">
        <v>22414</v>
      </c>
      <c r="E18" s="120">
        <v>22276</v>
      </c>
      <c r="F18" s="122">
        <f>E18/'[1]4a_İl'!E18</f>
        <v>0.2646831667874669</v>
      </c>
      <c r="G18" s="67">
        <f t="shared" si="0"/>
        <v>0.005852419508870714</v>
      </c>
      <c r="H18" s="67">
        <f t="shared" si="1"/>
        <v>0.15073871267692943</v>
      </c>
      <c r="I18" s="53">
        <f t="shared" si="2"/>
        <v>2918</v>
      </c>
      <c r="J18" s="68">
        <f t="shared" si="4"/>
        <v>0.008120013691044332</v>
      </c>
      <c r="K18" s="52">
        <f t="shared" si="3"/>
        <v>-138</v>
      </c>
    </row>
    <row r="19" spans="1:11" ht="15">
      <c r="A19" s="89">
        <v>18</v>
      </c>
      <c r="B19" s="90" t="s">
        <v>110</v>
      </c>
      <c r="C19" s="52">
        <v>5097</v>
      </c>
      <c r="D19" s="52">
        <v>5486</v>
      </c>
      <c r="E19" s="120">
        <v>5950</v>
      </c>
      <c r="F19" s="122">
        <f>E19/'[1]4a_İl'!E19</f>
        <v>0.24984253621667016</v>
      </c>
      <c r="G19" s="67">
        <f t="shared" si="0"/>
        <v>0.001563202373755645</v>
      </c>
      <c r="H19" s="67">
        <f t="shared" si="1"/>
        <v>0.1673533451049637</v>
      </c>
      <c r="I19" s="53">
        <f t="shared" si="2"/>
        <v>853</v>
      </c>
      <c r="J19" s="68">
        <f t="shared" si="4"/>
        <v>0.0023736708973477777</v>
      </c>
      <c r="K19" s="52">
        <f t="shared" si="3"/>
        <v>464</v>
      </c>
    </row>
    <row r="20" spans="1:11" ht="15">
      <c r="A20" s="89">
        <v>19</v>
      </c>
      <c r="B20" s="90" t="s">
        <v>111</v>
      </c>
      <c r="C20" s="52">
        <v>11955</v>
      </c>
      <c r="D20" s="52">
        <v>12637</v>
      </c>
      <c r="E20" s="120">
        <v>13757</v>
      </c>
      <c r="F20" s="122">
        <f>E20/'[1]4a_İl'!E20</f>
        <v>0.2478113628994488</v>
      </c>
      <c r="G20" s="67">
        <f t="shared" si="0"/>
        <v>0.0036142815219758666</v>
      </c>
      <c r="H20" s="67">
        <f t="shared" si="1"/>
        <v>0.1507319113341698</v>
      </c>
      <c r="I20" s="53">
        <f t="shared" si="2"/>
        <v>1802</v>
      </c>
      <c r="J20" s="68">
        <f t="shared" si="4"/>
        <v>0.005014484123119221</v>
      </c>
      <c r="K20" s="52">
        <f t="shared" si="3"/>
        <v>1120</v>
      </c>
    </row>
    <row r="21" spans="1:11" ht="15">
      <c r="A21" s="89">
        <v>20</v>
      </c>
      <c r="B21" s="90" t="s">
        <v>112</v>
      </c>
      <c r="C21" s="52">
        <v>58304</v>
      </c>
      <c r="D21" s="52">
        <v>61761</v>
      </c>
      <c r="E21" s="120">
        <v>62076</v>
      </c>
      <c r="F21" s="122">
        <f>E21/'[1]4a_İl'!E21</f>
        <v>0.3288080469937656</v>
      </c>
      <c r="G21" s="67">
        <f t="shared" si="0"/>
        <v>0.016308798412311833</v>
      </c>
      <c r="H21" s="67">
        <f t="shared" si="1"/>
        <v>0.06469538968166849</v>
      </c>
      <c r="I21" s="53">
        <f t="shared" si="2"/>
        <v>3772</v>
      </c>
      <c r="J21" s="68">
        <f t="shared" si="4"/>
        <v>0.010496467320979856</v>
      </c>
      <c r="K21" s="52">
        <f t="shared" si="3"/>
        <v>315</v>
      </c>
    </row>
    <row r="22" spans="1:11" ht="15">
      <c r="A22" s="89">
        <v>21</v>
      </c>
      <c r="B22" s="90" t="s">
        <v>113</v>
      </c>
      <c r="C22" s="52">
        <v>17794</v>
      </c>
      <c r="D22" s="52">
        <v>18143</v>
      </c>
      <c r="E22" s="120">
        <v>22279</v>
      </c>
      <c r="F22" s="122">
        <f>E22/'[1]4a_İl'!E22</f>
        <v>0.1900111726126003</v>
      </c>
      <c r="G22" s="67">
        <f t="shared" si="0"/>
        <v>0.005853207678134792</v>
      </c>
      <c r="H22" s="67">
        <f t="shared" si="1"/>
        <v>0.2520512532314263</v>
      </c>
      <c r="I22" s="53">
        <f t="shared" si="2"/>
        <v>4485</v>
      </c>
      <c r="J22" s="68">
        <f t="shared" si="4"/>
        <v>0.012480555656043122</v>
      </c>
      <c r="K22" s="52">
        <f t="shared" si="3"/>
        <v>4136</v>
      </c>
    </row>
    <row r="23" spans="1:11" ht="15">
      <c r="A23" s="89">
        <v>22</v>
      </c>
      <c r="B23" s="90" t="s">
        <v>114</v>
      </c>
      <c r="C23" s="52">
        <v>18943</v>
      </c>
      <c r="D23" s="52">
        <v>19987</v>
      </c>
      <c r="E23" s="120">
        <v>20563</v>
      </c>
      <c r="F23" s="122">
        <f>E23/'[1]4a_İl'!E23</f>
        <v>0.33092471595481027</v>
      </c>
      <c r="G23" s="67">
        <f t="shared" si="0"/>
        <v>0.005402374859081903</v>
      </c>
      <c r="H23" s="67">
        <f t="shared" si="1"/>
        <v>0.08551971704587447</v>
      </c>
      <c r="I23" s="53">
        <f t="shared" si="2"/>
        <v>1620</v>
      </c>
      <c r="J23" s="68">
        <f t="shared" si="4"/>
        <v>0.004508026792149355</v>
      </c>
      <c r="K23" s="52">
        <f t="shared" si="3"/>
        <v>576</v>
      </c>
    </row>
    <row r="24" spans="1:11" ht="15">
      <c r="A24" s="89">
        <v>23</v>
      </c>
      <c r="B24" s="90" t="s">
        <v>115</v>
      </c>
      <c r="C24" s="52">
        <v>9413</v>
      </c>
      <c r="D24" s="52">
        <v>10215</v>
      </c>
      <c r="E24" s="120">
        <v>10626</v>
      </c>
      <c r="F24" s="122">
        <f>E24/'[1]4a_İl'!E24</f>
        <v>0.16711751383995974</v>
      </c>
      <c r="G24" s="67">
        <f t="shared" si="0"/>
        <v>0.0027916955333659637</v>
      </c>
      <c r="H24" s="67">
        <f t="shared" si="1"/>
        <v>0.12886433655582705</v>
      </c>
      <c r="I24" s="53">
        <f t="shared" si="2"/>
        <v>1213</v>
      </c>
      <c r="J24" s="68">
        <f t="shared" si="4"/>
        <v>0.003375454628936523</v>
      </c>
      <c r="K24" s="52">
        <f t="shared" si="3"/>
        <v>411</v>
      </c>
    </row>
    <row r="25" spans="1:11" ht="15">
      <c r="A25" s="89">
        <v>24</v>
      </c>
      <c r="B25" s="90" t="s">
        <v>116</v>
      </c>
      <c r="C25" s="52">
        <v>4406</v>
      </c>
      <c r="D25" s="52">
        <v>4379</v>
      </c>
      <c r="E25" s="120">
        <v>5209</v>
      </c>
      <c r="F25" s="122">
        <f>E25/'[1]4a_İl'!E25</f>
        <v>0.19976223347139133</v>
      </c>
      <c r="G25" s="67">
        <f t="shared" si="0"/>
        <v>0.0013685245655282612</v>
      </c>
      <c r="H25" s="67">
        <f t="shared" si="1"/>
        <v>0.1822514752610077</v>
      </c>
      <c r="I25" s="53">
        <f t="shared" si="2"/>
        <v>803</v>
      </c>
      <c r="J25" s="68">
        <f t="shared" si="4"/>
        <v>0.002234534267960452</v>
      </c>
      <c r="K25" s="52">
        <f t="shared" si="3"/>
        <v>830</v>
      </c>
    </row>
    <row r="26" spans="1:11" ht="15">
      <c r="A26" s="89">
        <v>25</v>
      </c>
      <c r="B26" s="90" t="s">
        <v>117</v>
      </c>
      <c r="C26" s="52">
        <v>11318</v>
      </c>
      <c r="D26" s="52">
        <v>12788</v>
      </c>
      <c r="E26" s="120">
        <v>13665</v>
      </c>
      <c r="F26" s="122">
        <f>E26/'[1]4a_İl'!E26</f>
        <v>0.16979373757455268</v>
      </c>
      <c r="G26" s="67">
        <f t="shared" si="0"/>
        <v>0.00359011099787746</v>
      </c>
      <c r="H26" s="67">
        <f t="shared" si="1"/>
        <v>0.2073687930729811</v>
      </c>
      <c r="I26" s="53">
        <f t="shared" si="2"/>
        <v>2347</v>
      </c>
      <c r="J26" s="68">
        <f t="shared" si="4"/>
        <v>0.0065310733834410715</v>
      </c>
      <c r="K26" s="52">
        <f t="shared" si="3"/>
        <v>877</v>
      </c>
    </row>
    <row r="27" spans="1:11" ht="15">
      <c r="A27" s="89">
        <v>26</v>
      </c>
      <c r="B27" s="90" t="s">
        <v>118</v>
      </c>
      <c r="C27" s="52">
        <v>44121</v>
      </c>
      <c r="D27" s="52">
        <v>48370</v>
      </c>
      <c r="E27" s="120">
        <v>49190</v>
      </c>
      <c r="F27" s="122">
        <f>E27/'[1]4a_İl'!E27</f>
        <v>0.2914859323520349</v>
      </c>
      <c r="G27" s="67">
        <f t="shared" si="0"/>
        <v>0.012923348700006752</v>
      </c>
      <c r="H27" s="67">
        <f t="shared" si="1"/>
        <v>0.11488860179959656</v>
      </c>
      <c r="I27" s="53">
        <f t="shared" si="2"/>
        <v>5069</v>
      </c>
      <c r="J27" s="68">
        <f t="shared" si="4"/>
        <v>0.014105671487287086</v>
      </c>
      <c r="K27" s="52">
        <f t="shared" si="3"/>
        <v>820</v>
      </c>
    </row>
    <row r="28" spans="1:11" ht="15">
      <c r="A28" s="89">
        <v>27</v>
      </c>
      <c r="B28" s="90" t="s">
        <v>119</v>
      </c>
      <c r="C28" s="52">
        <v>37896</v>
      </c>
      <c r="D28" s="52">
        <v>40569</v>
      </c>
      <c r="E28" s="120">
        <v>43103</v>
      </c>
      <c r="F28" s="122">
        <f>E28/'[1]4a_İl'!E28</f>
        <v>0.16129853120029938</v>
      </c>
      <c r="G28" s="67">
        <f t="shared" si="0"/>
        <v>0.011324153263191524</v>
      </c>
      <c r="H28" s="67">
        <f t="shared" si="1"/>
        <v>0.13740236436563225</v>
      </c>
      <c r="I28" s="53">
        <f t="shared" si="2"/>
        <v>5207</v>
      </c>
      <c r="J28" s="68">
        <f t="shared" si="4"/>
        <v>0.014489688584396105</v>
      </c>
      <c r="K28" s="52">
        <f t="shared" si="3"/>
        <v>2534</v>
      </c>
    </row>
    <row r="29" spans="1:11" ht="15">
      <c r="A29" s="89">
        <v>28</v>
      </c>
      <c r="B29" s="90" t="s">
        <v>120</v>
      </c>
      <c r="C29" s="52">
        <v>12690</v>
      </c>
      <c r="D29" s="52">
        <v>12562</v>
      </c>
      <c r="E29" s="120">
        <v>13339</v>
      </c>
      <c r="F29" s="122">
        <f>E29/'[1]4a_İl'!E29</f>
        <v>0.2615951834637485</v>
      </c>
      <c r="G29" s="67">
        <f t="shared" si="0"/>
        <v>0.0035044632711809325</v>
      </c>
      <c r="H29" s="67">
        <f t="shared" si="1"/>
        <v>0.05114263199369582</v>
      </c>
      <c r="I29" s="53">
        <f t="shared" si="2"/>
        <v>649</v>
      </c>
      <c r="J29" s="68">
        <f t="shared" si="4"/>
        <v>0.0018059934494474884</v>
      </c>
      <c r="K29" s="52">
        <f t="shared" si="3"/>
        <v>777</v>
      </c>
    </row>
    <row r="30" spans="1:11" ht="15">
      <c r="A30" s="89">
        <v>29</v>
      </c>
      <c r="B30" s="90" t="s">
        <v>121</v>
      </c>
      <c r="C30" s="52">
        <v>2348</v>
      </c>
      <c r="D30" s="52">
        <v>2343</v>
      </c>
      <c r="E30" s="120">
        <v>3145</v>
      </c>
      <c r="F30" s="122">
        <f>E30/'[1]4a_İl'!E30</f>
        <v>0.1978111830932763</v>
      </c>
      <c r="G30" s="67">
        <f t="shared" si="0"/>
        <v>0.0008262641118422694</v>
      </c>
      <c r="H30" s="67">
        <f t="shared" si="1"/>
        <v>0.33943781942078366</v>
      </c>
      <c r="I30" s="53">
        <f t="shared" si="2"/>
        <v>797</v>
      </c>
      <c r="J30" s="68">
        <f t="shared" si="4"/>
        <v>0.0022178378724339726</v>
      </c>
      <c r="K30" s="52">
        <f t="shared" si="3"/>
        <v>802</v>
      </c>
    </row>
    <row r="31" spans="1:11" ht="15">
      <c r="A31" s="89">
        <v>30</v>
      </c>
      <c r="B31" s="90" t="s">
        <v>122</v>
      </c>
      <c r="C31" s="52">
        <v>1528</v>
      </c>
      <c r="D31" s="52">
        <v>1899</v>
      </c>
      <c r="E31" s="120">
        <v>2371</v>
      </c>
      <c r="F31" s="122">
        <f>E31/'[1]4a_İl'!E31</f>
        <v>0.19227962046873734</v>
      </c>
      <c r="G31" s="67">
        <f t="shared" si="0"/>
        <v>0.0006229164417100226</v>
      </c>
      <c r="H31" s="67">
        <f t="shared" si="1"/>
        <v>0.5517015706806283</v>
      </c>
      <c r="I31" s="53">
        <f t="shared" si="2"/>
        <v>843</v>
      </c>
      <c r="J31" s="68">
        <f t="shared" si="4"/>
        <v>0.0023458435714703123</v>
      </c>
      <c r="K31" s="52">
        <f t="shared" si="3"/>
        <v>472</v>
      </c>
    </row>
    <row r="32" spans="1:11" ht="15">
      <c r="A32" s="89">
        <v>31</v>
      </c>
      <c r="B32" s="90" t="s">
        <v>123</v>
      </c>
      <c r="C32" s="52">
        <v>27370</v>
      </c>
      <c r="D32" s="52">
        <v>28817</v>
      </c>
      <c r="E32" s="120">
        <v>30573</v>
      </c>
      <c r="F32" s="122">
        <f>E32/'[1]4a_İl'!E32</f>
        <v>0.20360282365476826</v>
      </c>
      <c r="G32" s="67">
        <f t="shared" si="0"/>
        <v>0.008032232970223754</v>
      </c>
      <c r="H32" s="67">
        <f t="shared" si="1"/>
        <v>0.11702594081110705</v>
      </c>
      <c r="I32" s="53">
        <f t="shared" si="2"/>
        <v>3203</v>
      </c>
      <c r="J32" s="68">
        <f t="shared" si="4"/>
        <v>0.008913092478552088</v>
      </c>
      <c r="K32" s="52">
        <f t="shared" si="3"/>
        <v>1756</v>
      </c>
    </row>
    <row r="33" spans="1:11" ht="15">
      <c r="A33" s="89">
        <v>32</v>
      </c>
      <c r="B33" s="90" t="s">
        <v>124</v>
      </c>
      <c r="C33" s="52">
        <v>13692</v>
      </c>
      <c r="D33" s="52">
        <v>14982</v>
      </c>
      <c r="E33" s="120">
        <v>16156</v>
      </c>
      <c r="F33" s="122">
        <f>E33/'[1]4a_İl'!E33</f>
        <v>0.25030211012301307</v>
      </c>
      <c r="G33" s="67">
        <f t="shared" si="0"/>
        <v>0.004244554210150622</v>
      </c>
      <c r="H33" s="67">
        <f t="shared" si="1"/>
        <v>0.17995910020449898</v>
      </c>
      <c r="I33" s="53">
        <f t="shared" si="2"/>
        <v>2464</v>
      </c>
      <c r="J33" s="68">
        <f t="shared" si="4"/>
        <v>0.0068566530962074134</v>
      </c>
      <c r="K33" s="52">
        <f t="shared" si="3"/>
        <v>1174</v>
      </c>
    </row>
    <row r="34" spans="1:11" ht="15">
      <c r="A34" s="89">
        <v>33</v>
      </c>
      <c r="B34" s="90" t="s">
        <v>125</v>
      </c>
      <c r="C34" s="52">
        <v>48421</v>
      </c>
      <c r="D34" s="52">
        <v>51760</v>
      </c>
      <c r="E34" s="120">
        <v>55279</v>
      </c>
      <c r="F34" s="122">
        <f>E34/'[1]4a_İl'!E34</f>
        <v>0.24398199232025422</v>
      </c>
      <c r="G34" s="67">
        <f t="shared" si="0"/>
        <v>0.014523069582998033</v>
      </c>
      <c r="H34" s="67">
        <f t="shared" si="1"/>
        <v>0.14163276264430721</v>
      </c>
      <c r="I34" s="53">
        <f t="shared" si="2"/>
        <v>6858</v>
      </c>
      <c r="J34" s="68">
        <f t="shared" si="4"/>
        <v>0.019083980086765602</v>
      </c>
      <c r="K34" s="52">
        <f t="shared" si="3"/>
        <v>3519</v>
      </c>
    </row>
    <row r="35" spans="1:11" ht="15">
      <c r="A35" s="89">
        <v>34</v>
      </c>
      <c r="B35" s="90" t="s">
        <v>126</v>
      </c>
      <c r="C35" s="52">
        <v>1200496</v>
      </c>
      <c r="D35" s="52">
        <v>1243658</v>
      </c>
      <c r="E35" s="120">
        <v>1258587</v>
      </c>
      <c r="F35" s="122">
        <f>E35/'[1]4a_İl'!E35</f>
        <v>0.31329371277794027</v>
      </c>
      <c r="G35" s="67">
        <f t="shared" si="0"/>
        <v>0.33065986318957913</v>
      </c>
      <c r="H35" s="67">
        <f t="shared" si="1"/>
        <v>0.048389165811464595</v>
      </c>
      <c r="I35" s="53">
        <f t="shared" si="2"/>
        <v>58091</v>
      </c>
      <c r="J35" s="68">
        <f t="shared" si="4"/>
        <v>0.16165171875478282</v>
      </c>
      <c r="K35" s="52">
        <f t="shared" si="3"/>
        <v>14929</v>
      </c>
    </row>
    <row r="36" spans="1:11" ht="15">
      <c r="A36" s="89">
        <v>35</v>
      </c>
      <c r="B36" s="90" t="s">
        <v>127</v>
      </c>
      <c r="C36" s="52">
        <v>254726</v>
      </c>
      <c r="D36" s="52">
        <v>267186</v>
      </c>
      <c r="E36" s="120">
        <v>271245</v>
      </c>
      <c r="F36" s="122">
        <f>E36/'[1]4a_İl'!E36</f>
        <v>0.31380949185642126</v>
      </c>
      <c r="G36" s="67">
        <f t="shared" si="0"/>
        <v>0.07126232401165544</v>
      </c>
      <c r="H36" s="67">
        <f t="shared" si="1"/>
        <v>0.06485007419737286</v>
      </c>
      <c r="I36" s="53">
        <f t="shared" si="2"/>
        <v>16519</v>
      </c>
      <c r="J36" s="68">
        <f t="shared" si="4"/>
        <v>0.04596795961698469</v>
      </c>
      <c r="K36" s="52">
        <f t="shared" si="3"/>
        <v>4059</v>
      </c>
    </row>
    <row r="37" spans="1:11" ht="15">
      <c r="A37" s="89">
        <v>36</v>
      </c>
      <c r="B37" s="90" t="s">
        <v>128</v>
      </c>
      <c r="C37" s="52">
        <v>3493</v>
      </c>
      <c r="D37" s="52">
        <v>3094</v>
      </c>
      <c r="E37" s="120">
        <v>4062</v>
      </c>
      <c r="F37" s="122">
        <f>E37/'[1]4a_İl'!E37</f>
        <v>0.18778604780176597</v>
      </c>
      <c r="G37" s="67">
        <f t="shared" si="0"/>
        <v>0.0010671811835622571</v>
      </c>
      <c r="H37" s="67">
        <f t="shared" si="1"/>
        <v>0.1628972230174635</v>
      </c>
      <c r="I37" s="53">
        <f t="shared" si="2"/>
        <v>569</v>
      </c>
      <c r="J37" s="68">
        <f t="shared" si="4"/>
        <v>0.0015833748424277673</v>
      </c>
      <c r="K37" s="52">
        <f t="shared" si="3"/>
        <v>968</v>
      </c>
    </row>
    <row r="38" spans="1:11" ht="15">
      <c r="A38" s="89">
        <v>37</v>
      </c>
      <c r="B38" s="90" t="s">
        <v>129</v>
      </c>
      <c r="C38" s="52">
        <v>9629</v>
      </c>
      <c r="D38" s="52">
        <v>9991</v>
      </c>
      <c r="E38" s="120">
        <v>11212</v>
      </c>
      <c r="F38" s="122">
        <f>E38/'[1]4a_İl'!E38</f>
        <v>0.23304441811643906</v>
      </c>
      <c r="G38" s="67">
        <f t="shared" si="0"/>
        <v>0.0029456512629492926</v>
      </c>
      <c r="H38" s="67">
        <f t="shared" si="1"/>
        <v>0.16439921071762384</v>
      </c>
      <c r="I38" s="53">
        <f t="shared" si="2"/>
        <v>1583</v>
      </c>
      <c r="J38" s="68">
        <f t="shared" si="4"/>
        <v>0.004405065686402734</v>
      </c>
      <c r="K38" s="52">
        <f t="shared" si="3"/>
        <v>1221</v>
      </c>
    </row>
    <row r="39" spans="1:11" ht="15">
      <c r="A39" s="89">
        <v>38</v>
      </c>
      <c r="B39" s="90" t="s">
        <v>130</v>
      </c>
      <c r="C39" s="52">
        <v>39290</v>
      </c>
      <c r="D39" s="52">
        <v>42326</v>
      </c>
      <c r="E39" s="120">
        <v>43950</v>
      </c>
      <c r="F39" s="122">
        <f>E39/'[1]4a_İl'!E39</f>
        <v>0.1962333904843549</v>
      </c>
      <c r="G39" s="67">
        <f t="shared" si="0"/>
        <v>0.01154667971874968</v>
      </c>
      <c r="H39" s="67">
        <f t="shared" si="1"/>
        <v>0.11860524306439298</v>
      </c>
      <c r="I39" s="53">
        <f t="shared" si="2"/>
        <v>4660</v>
      </c>
      <c r="J39" s="68">
        <f t="shared" si="4"/>
        <v>0.012967533858898761</v>
      </c>
      <c r="K39" s="52">
        <f t="shared" si="3"/>
        <v>1624</v>
      </c>
    </row>
    <row r="40" spans="1:11" ht="15">
      <c r="A40" s="89">
        <v>39</v>
      </c>
      <c r="B40" s="90" t="s">
        <v>131</v>
      </c>
      <c r="C40" s="52">
        <v>17902</v>
      </c>
      <c r="D40" s="52">
        <v>19119</v>
      </c>
      <c r="E40" s="120">
        <v>20221</v>
      </c>
      <c r="F40" s="122">
        <f>E40/'[1]4a_İl'!E40</f>
        <v>0.3089156405634147</v>
      </c>
      <c r="G40" s="67">
        <f t="shared" si="0"/>
        <v>0.005312523562976957</v>
      </c>
      <c r="H40" s="67">
        <f t="shared" si="1"/>
        <v>0.1295385990392135</v>
      </c>
      <c r="I40" s="53">
        <f t="shared" si="2"/>
        <v>2319</v>
      </c>
      <c r="J40" s="68">
        <f t="shared" si="4"/>
        <v>0.006453156870984169</v>
      </c>
      <c r="K40" s="52">
        <f t="shared" si="3"/>
        <v>1102</v>
      </c>
    </row>
    <row r="41" spans="1:11" ht="15">
      <c r="A41" s="89">
        <v>40</v>
      </c>
      <c r="B41" s="90" t="s">
        <v>132</v>
      </c>
      <c r="C41" s="52">
        <v>4307</v>
      </c>
      <c r="D41" s="52">
        <v>4054</v>
      </c>
      <c r="E41" s="120">
        <v>5553</v>
      </c>
      <c r="F41" s="122">
        <f>E41/'[1]4a_İl'!E41</f>
        <v>0.21431052448766932</v>
      </c>
      <c r="G41" s="67">
        <f t="shared" si="0"/>
        <v>0.00145890130780926</v>
      </c>
      <c r="H41" s="67">
        <f t="shared" si="1"/>
        <v>0.2892964940794056</v>
      </c>
      <c r="I41" s="53">
        <f t="shared" si="2"/>
        <v>1246</v>
      </c>
      <c r="J41" s="68">
        <f t="shared" si="4"/>
        <v>0.003467284804332158</v>
      </c>
      <c r="K41" s="52">
        <f t="shared" si="3"/>
        <v>1499</v>
      </c>
    </row>
    <row r="42" spans="1:11" ht="15">
      <c r="A42" s="89">
        <v>41</v>
      </c>
      <c r="B42" s="90" t="s">
        <v>133</v>
      </c>
      <c r="C42" s="52">
        <v>100865</v>
      </c>
      <c r="D42" s="52">
        <v>108969</v>
      </c>
      <c r="E42" s="120">
        <v>113237</v>
      </c>
      <c r="F42" s="122">
        <f>E42/'[1]4a_İl'!E42</f>
        <v>0.24393012780605705</v>
      </c>
      <c r="G42" s="67">
        <f t="shared" si="0"/>
        <v>0.029749974318818144</v>
      </c>
      <c r="H42" s="67">
        <f t="shared" si="1"/>
        <v>0.12265899965300153</v>
      </c>
      <c r="I42" s="53">
        <f t="shared" si="2"/>
        <v>12372</v>
      </c>
      <c r="J42" s="68">
        <f t="shared" si="4"/>
        <v>0.03442796757559989</v>
      </c>
      <c r="K42" s="52">
        <f t="shared" si="3"/>
        <v>4268</v>
      </c>
    </row>
    <row r="43" spans="1:11" ht="15">
      <c r="A43" s="89">
        <v>42</v>
      </c>
      <c r="B43" s="90" t="s">
        <v>134</v>
      </c>
      <c r="C43" s="52">
        <v>45768</v>
      </c>
      <c r="D43" s="52">
        <v>52005</v>
      </c>
      <c r="E43" s="120">
        <v>54508</v>
      </c>
      <c r="F43" s="122">
        <f>E43/'[1]4a_İl'!E43</f>
        <v>0.1800304520578259</v>
      </c>
      <c r="G43" s="67">
        <f t="shared" si="0"/>
        <v>0.014320510082129865</v>
      </c>
      <c r="H43" s="67">
        <f t="shared" si="1"/>
        <v>0.19096311833595525</v>
      </c>
      <c r="I43" s="53">
        <f t="shared" si="2"/>
        <v>8740</v>
      </c>
      <c r="J43" s="68">
        <f t="shared" si="4"/>
        <v>0.024321082816904545</v>
      </c>
      <c r="K43" s="52">
        <f t="shared" si="3"/>
        <v>2503</v>
      </c>
    </row>
    <row r="44" spans="1:11" ht="15">
      <c r="A44" s="89">
        <v>43</v>
      </c>
      <c r="B44" s="90" t="s">
        <v>135</v>
      </c>
      <c r="C44" s="52">
        <v>15458</v>
      </c>
      <c r="D44" s="52">
        <v>16883</v>
      </c>
      <c r="E44" s="120">
        <v>17898</v>
      </c>
      <c r="F44" s="122">
        <f>E44/'[1]4a_İl'!E44</f>
        <v>0.2150504043159071</v>
      </c>
      <c r="G44" s="67">
        <f t="shared" si="0"/>
        <v>0.00470221782949219</v>
      </c>
      <c r="H44" s="67">
        <f t="shared" si="1"/>
        <v>0.15784706947858715</v>
      </c>
      <c r="I44" s="53">
        <f t="shared" si="2"/>
        <v>2440</v>
      </c>
      <c r="J44" s="68">
        <f t="shared" si="4"/>
        <v>0.006789867514101497</v>
      </c>
      <c r="K44" s="52">
        <f t="shared" si="3"/>
        <v>1015</v>
      </c>
    </row>
    <row r="45" spans="1:11" ht="15">
      <c r="A45" s="89">
        <v>44</v>
      </c>
      <c r="B45" s="90" t="s">
        <v>136</v>
      </c>
      <c r="C45" s="52">
        <v>16977</v>
      </c>
      <c r="D45" s="52">
        <v>17898</v>
      </c>
      <c r="E45" s="120">
        <v>19536</v>
      </c>
      <c r="F45" s="122">
        <f>E45/'[1]4a_İl'!E45</f>
        <v>0.2149979090088702</v>
      </c>
      <c r="G45" s="67">
        <f t="shared" si="0"/>
        <v>0.0051325582476790385</v>
      </c>
      <c r="H45" s="67">
        <f t="shared" si="1"/>
        <v>0.15073334511397773</v>
      </c>
      <c r="I45" s="53">
        <f t="shared" si="2"/>
        <v>2559</v>
      </c>
      <c r="J45" s="68">
        <f t="shared" si="4"/>
        <v>0.007121012692043333</v>
      </c>
      <c r="K45" s="52">
        <f t="shared" si="3"/>
        <v>1638</v>
      </c>
    </row>
    <row r="46" spans="1:11" ht="15">
      <c r="A46" s="89">
        <v>45</v>
      </c>
      <c r="B46" s="90" t="s">
        <v>137</v>
      </c>
      <c r="C46" s="52">
        <v>54047</v>
      </c>
      <c r="D46" s="52">
        <v>59985</v>
      </c>
      <c r="E46" s="120">
        <v>61914</v>
      </c>
      <c r="F46" s="122">
        <f>E46/'[1]4a_İl'!E46</f>
        <v>0.2718113292036719</v>
      </c>
      <c r="G46" s="67">
        <f t="shared" si="0"/>
        <v>0.016266237272051596</v>
      </c>
      <c r="H46" s="67">
        <f t="shared" si="1"/>
        <v>0.14555849538364757</v>
      </c>
      <c r="I46" s="53">
        <f t="shared" si="2"/>
        <v>7867</v>
      </c>
      <c r="J46" s="68">
        <f t="shared" si="4"/>
        <v>0.021891757267801838</v>
      </c>
      <c r="K46" s="52">
        <f t="shared" si="3"/>
        <v>1929</v>
      </c>
    </row>
    <row r="47" spans="1:11" ht="15">
      <c r="A47" s="89">
        <v>46</v>
      </c>
      <c r="B47" s="90" t="s">
        <v>138</v>
      </c>
      <c r="C47" s="52">
        <v>18212</v>
      </c>
      <c r="D47" s="52">
        <v>18661</v>
      </c>
      <c r="E47" s="120">
        <v>21219</v>
      </c>
      <c r="F47" s="122">
        <f>E47/'[1]4a_İl'!E47</f>
        <v>0.15991408546235586</v>
      </c>
      <c r="G47" s="67">
        <f t="shared" si="0"/>
        <v>0.005574721204827064</v>
      </c>
      <c r="H47" s="67">
        <f t="shared" si="1"/>
        <v>0.1651109158796398</v>
      </c>
      <c r="I47" s="53">
        <f t="shared" si="2"/>
        <v>3007</v>
      </c>
      <c r="J47" s="68">
        <f t="shared" si="4"/>
        <v>0.008367676891353771</v>
      </c>
      <c r="K47" s="52">
        <f t="shared" si="3"/>
        <v>2558</v>
      </c>
    </row>
    <row r="48" spans="1:11" ht="15">
      <c r="A48" s="89">
        <v>47</v>
      </c>
      <c r="B48" s="90" t="s">
        <v>139</v>
      </c>
      <c r="C48" s="52">
        <v>5842</v>
      </c>
      <c r="D48" s="52">
        <v>6100</v>
      </c>
      <c r="E48" s="120">
        <v>6439</v>
      </c>
      <c r="F48" s="122">
        <f>E48/'[1]4a_İl'!E48</f>
        <v>0.11491237462968912</v>
      </c>
      <c r="G48" s="67">
        <f t="shared" si="0"/>
        <v>0.0016916739638004367</v>
      </c>
      <c r="H48" s="67">
        <f t="shared" si="1"/>
        <v>0.10219103046901747</v>
      </c>
      <c r="I48" s="53">
        <f t="shared" si="2"/>
        <v>597</v>
      </c>
      <c r="J48" s="68">
        <f t="shared" si="4"/>
        <v>0.0016612913548846697</v>
      </c>
      <c r="K48" s="52">
        <f t="shared" si="3"/>
        <v>339</v>
      </c>
    </row>
    <row r="49" spans="1:11" ht="15">
      <c r="A49" s="89">
        <v>48</v>
      </c>
      <c r="B49" s="90" t="s">
        <v>140</v>
      </c>
      <c r="C49" s="52">
        <v>49739</v>
      </c>
      <c r="D49" s="52">
        <v>59431</v>
      </c>
      <c r="E49" s="120">
        <v>56212</v>
      </c>
      <c r="F49" s="122">
        <f>E49/'[1]4a_İl'!E49</f>
        <v>0.24144388701807437</v>
      </c>
      <c r="G49" s="67">
        <f t="shared" si="0"/>
        <v>0.014768190224126438</v>
      </c>
      <c r="H49" s="67">
        <f t="shared" si="1"/>
        <v>0.13013932728844568</v>
      </c>
      <c r="I49" s="53">
        <f t="shared" si="2"/>
        <v>6473</v>
      </c>
      <c r="J49" s="68">
        <f t="shared" si="4"/>
        <v>0.018012628040483192</v>
      </c>
      <c r="K49" s="52">
        <f t="shared" si="3"/>
        <v>-3219</v>
      </c>
    </row>
    <row r="50" spans="1:11" ht="15">
      <c r="A50" s="89">
        <v>49</v>
      </c>
      <c r="B50" s="90" t="s">
        <v>141</v>
      </c>
      <c r="C50" s="52">
        <v>2078</v>
      </c>
      <c r="D50" s="52">
        <v>1968</v>
      </c>
      <c r="E50" s="120">
        <v>3049</v>
      </c>
      <c r="F50" s="122">
        <f>E50/'[1]4a_İl'!E50</f>
        <v>0.15890139670627476</v>
      </c>
      <c r="G50" s="67">
        <f t="shared" si="0"/>
        <v>0.0008010426953917582</v>
      </c>
      <c r="H50" s="67">
        <f t="shared" si="1"/>
        <v>0.4672762271414822</v>
      </c>
      <c r="I50" s="53">
        <f t="shared" si="2"/>
        <v>971</v>
      </c>
      <c r="J50" s="68">
        <f t="shared" si="4"/>
        <v>0.0027020333427018664</v>
      </c>
      <c r="K50" s="52">
        <f t="shared" si="3"/>
        <v>1081</v>
      </c>
    </row>
    <row r="51" spans="1:11" ht="15">
      <c r="A51" s="89">
        <v>50</v>
      </c>
      <c r="B51" s="90" t="s">
        <v>142</v>
      </c>
      <c r="C51" s="52">
        <v>7860</v>
      </c>
      <c r="D51" s="52">
        <v>8348</v>
      </c>
      <c r="E51" s="120">
        <v>8689</v>
      </c>
      <c r="F51" s="122">
        <f>E51/'[1]4a_İl'!E51</f>
        <v>0.21274668233681016</v>
      </c>
      <c r="G51" s="67">
        <f t="shared" si="0"/>
        <v>0.002282800911859294</v>
      </c>
      <c r="H51" s="67">
        <f t="shared" si="1"/>
        <v>0.105470737913486</v>
      </c>
      <c r="I51" s="53">
        <f t="shared" si="2"/>
        <v>829</v>
      </c>
      <c r="J51" s="68">
        <f t="shared" si="4"/>
        <v>0.002306885315241861</v>
      </c>
      <c r="K51" s="52">
        <f t="shared" si="3"/>
        <v>341</v>
      </c>
    </row>
    <row r="52" spans="1:11" ht="15">
      <c r="A52" s="89">
        <v>51</v>
      </c>
      <c r="B52" s="90" t="s">
        <v>143</v>
      </c>
      <c r="C52" s="52">
        <v>6415</v>
      </c>
      <c r="D52" s="52">
        <v>7095</v>
      </c>
      <c r="E52" s="120">
        <v>8474</v>
      </c>
      <c r="F52" s="122">
        <f>E52/'[1]4a_İl'!E52</f>
        <v>0.21241821873511643</v>
      </c>
      <c r="G52" s="67">
        <f t="shared" si="0"/>
        <v>0.0022263154479336697</v>
      </c>
      <c r="H52" s="67">
        <f t="shared" si="1"/>
        <v>0.32096648480124707</v>
      </c>
      <c r="I52" s="53">
        <f t="shared" si="2"/>
        <v>2059</v>
      </c>
      <c r="J52" s="68">
        <f t="shared" si="4"/>
        <v>0.005729646398170075</v>
      </c>
      <c r="K52" s="52">
        <f t="shared" si="3"/>
        <v>1379</v>
      </c>
    </row>
    <row r="53" spans="1:11" ht="15">
      <c r="A53" s="89">
        <v>52</v>
      </c>
      <c r="B53" s="90" t="s">
        <v>144</v>
      </c>
      <c r="C53" s="52">
        <v>20782</v>
      </c>
      <c r="D53" s="52">
        <v>20499</v>
      </c>
      <c r="E53" s="120">
        <v>22843</v>
      </c>
      <c r="F53" s="122">
        <f>E53/'[1]4a_İl'!E53</f>
        <v>0.3075255788906839</v>
      </c>
      <c r="G53" s="67">
        <f t="shared" si="0"/>
        <v>0.006001383499781546</v>
      </c>
      <c r="H53" s="67">
        <f t="shared" si="1"/>
        <v>0.0991723606967568</v>
      </c>
      <c r="I53" s="53">
        <f t="shared" si="2"/>
        <v>2061</v>
      </c>
      <c r="J53" s="68">
        <f t="shared" si="4"/>
        <v>0.005735211863345568</v>
      </c>
      <c r="K53" s="52">
        <f t="shared" si="3"/>
        <v>2344</v>
      </c>
    </row>
    <row r="54" spans="1:11" ht="15">
      <c r="A54" s="89">
        <v>53</v>
      </c>
      <c r="B54" s="90" t="s">
        <v>145</v>
      </c>
      <c r="C54" s="52">
        <v>9590</v>
      </c>
      <c r="D54" s="52">
        <v>10080</v>
      </c>
      <c r="E54" s="120">
        <v>11786</v>
      </c>
      <c r="F54" s="122">
        <f>E54/'[1]4a_İl'!E54</f>
        <v>0.24536786442936254</v>
      </c>
      <c r="G54" s="67">
        <f t="shared" si="0"/>
        <v>0.0030964543154763076</v>
      </c>
      <c r="H54" s="67">
        <f t="shared" si="1"/>
        <v>0.22898852971845673</v>
      </c>
      <c r="I54" s="53">
        <f t="shared" si="2"/>
        <v>2196</v>
      </c>
      <c r="J54" s="68">
        <f t="shared" si="4"/>
        <v>0.0061108807626913475</v>
      </c>
      <c r="K54" s="52">
        <f t="shared" si="3"/>
        <v>1706</v>
      </c>
    </row>
    <row r="55" spans="1:11" ht="15">
      <c r="A55" s="89">
        <v>54</v>
      </c>
      <c r="B55" s="90" t="s">
        <v>146</v>
      </c>
      <c r="C55" s="52">
        <v>39050</v>
      </c>
      <c r="D55" s="52">
        <v>42118</v>
      </c>
      <c r="E55" s="120">
        <v>44594</v>
      </c>
      <c r="F55" s="122">
        <f>E55/'[1]4a_İl'!E55</f>
        <v>0.259460528765593</v>
      </c>
      <c r="G55" s="67">
        <f t="shared" si="0"/>
        <v>0.011715873387438526</v>
      </c>
      <c r="H55" s="67">
        <f t="shared" si="1"/>
        <v>0.14197183098591548</v>
      </c>
      <c r="I55" s="53">
        <f t="shared" si="2"/>
        <v>5544</v>
      </c>
      <c r="J55" s="68">
        <f t="shared" si="4"/>
        <v>0.01542746946646668</v>
      </c>
      <c r="K55" s="52">
        <f t="shared" si="3"/>
        <v>2476</v>
      </c>
    </row>
    <row r="56" spans="1:11" ht="15">
      <c r="A56" s="89">
        <v>55</v>
      </c>
      <c r="B56" s="90" t="s">
        <v>147</v>
      </c>
      <c r="C56" s="52">
        <v>39516</v>
      </c>
      <c r="D56" s="52">
        <v>41153</v>
      </c>
      <c r="E56" s="120">
        <v>43593</v>
      </c>
      <c r="F56" s="122">
        <f>E56/'[1]4a_İl'!E56</f>
        <v>0.28239844008110543</v>
      </c>
      <c r="G56" s="67">
        <f t="shared" si="0"/>
        <v>0.01145288757632434</v>
      </c>
      <c r="H56" s="67">
        <f t="shared" si="1"/>
        <v>0.10317339811721835</v>
      </c>
      <c r="I56" s="53">
        <f t="shared" si="2"/>
        <v>4077</v>
      </c>
      <c r="J56" s="68">
        <f t="shared" si="4"/>
        <v>0.011345200760242542</v>
      </c>
      <c r="K56" s="52">
        <f t="shared" si="3"/>
        <v>2440</v>
      </c>
    </row>
    <row r="57" spans="1:11" ht="15">
      <c r="A57" s="89">
        <v>56</v>
      </c>
      <c r="B57" s="90" t="s">
        <v>148</v>
      </c>
      <c r="C57" s="52">
        <v>1715</v>
      </c>
      <c r="D57" s="52">
        <v>1678</v>
      </c>
      <c r="E57" s="120">
        <v>2225</v>
      </c>
      <c r="F57" s="122">
        <f>E57/'[1]4a_İl'!E57</f>
        <v>0.11237373737373738</v>
      </c>
      <c r="G57" s="67">
        <f t="shared" si="0"/>
        <v>0.0005845588708582034</v>
      </c>
      <c r="H57" s="67">
        <f t="shared" si="1"/>
        <v>0.29737609329446063</v>
      </c>
      <c r="I57" s="53">
        <f t="shared" si="2"/>
        <v>510</v>
      </c>
      <c r="J57" s="68">
        <f t="shared" si="4"/>
        <v>0.0014191936197507228</v>
      </c>
      <c r="K57" s="52">
        <f t="shared" si="3"/>
        <v>547</v>
      </c>
    </row>
    <row r="58" spans="1:11" ht="15">
      <c r="A58" s="89">
        <v>57</v>
      </c>
      <c r="B58" s="90" t="s">
        <v>149</v>
      </c>
      <c r="C58" s="52">
        <v>6086</v>
      </c>
      <c r="D58" s="52">
        <v>6260</v>
      </c>
      <c r="E58" s="120">
        <v>6432</v>
      </c>
      <c r="F58" s="122">
        <f>E58/'[1]4a_İl'!E58</f>
        <v>0.27786417833074134</v>
      </c>
      <c r="G58" s="67">
        <f t="shared" si="0"/>
        <v>0.0016898349021842534</v>
      </c>
      <c r="H58" s="67">
        <f t="shared" si="1"/>
        <v>0.0568517909957279</v>
      </c>
      <c r="I58" s="53">
        <f t="shared" si="2"/>
        <v>346</v>
      </c>
      <c r="J58" s="68">
        <f t="shared" si="4"/>
        <v>0.0009628254753602943</v>
      </c>
      <c r="K58" s="52">
        <f t="shared" si="3"/>
        <v>172</v>
      </c>
    </row>
    <row r="59" spans="1:11" ht="15">
      <c r="A59" s="89">
        <v>58</v>
      </c>
      <c r="B59" s="90" t="s">
        <v>150</v>
      </c>
      <c r="C59" s="52">
        <v>10722</v>
      </c>
      <c r="D59" s="52">
        <v>12822</v>
      </c>
      <c r="E59" s="120">
        <v>14223</v>
      </c>
      <c r="F59" s="122">
        <f>E59/'[1]4a_İl'!E59</f>
        <v>0.17790981299643505</v>
      </c>
      <c r="G59" s="67">
        <f t="shared" si="0"/>
        <v>0.0037367104809960566</v>
      </c>
      <c r="H59" s="67">
        <f t="shared" si="1"/>
        <v>0.3265249020705092</v>
      </c>
      <c r="I59" s="53">
        <f t="shared" si="2"/>
        <v>3501</v>
      </c>
      <c r="J59" s="68">
        <f t="shared" si="4"/>
        <v>0.00974234678970055</v>
      </c>
      <c r="K59" s="52">
        <f t="shared" si="3"/>
        <v>1401</v>
      </c>
    </row>
    <row r="60" spans="1:11" ht="15">
      <c r="A60" s="89">
        <v>59</v>
      </c>
      <c r="B60" s="90" t="s">
        <v>151</v>
      </c>
      <c r="C60" s="52">
        <v>69531</v>
      </c>
      <c r="D60" s="52">
        <v>72245</v>
      </c>
      <c r="E60" s="120">
        <v>74487</v>
      </c>
      <c r="F60" s="122">
        <f>E60/'[1]4a_İl'!E60</f>
        <v>0.303575067450258</v>
      </c>
      <c r="G60" s="67">
        <f t="shared" si="0"/>
        <v>0.01956945465780449</v>
      </c>
      <c r="H60" s="67">
        <f t="shared" si="1"/>
        <v>0.07127755964965267</v>
      </c>
      <c r="I60" s="53">
        <f t="shared" si="2"/>
        <v>4956</v>
      </c>
      <c r="J60" s="68">
        <f t="shared" si="4"/>
        <v>0.01379122270487173</v>
      </c>
      <c r="K60" s="52">
        <f t="shared" si="3"/>
        <v>2242</v>
      </c>
    </row>
    <row r="61" spans="1:11" ht="15">
      <c r="A61" s="89">
        <v>60</v>
      </c>
      <c r="B61" s="90" t="s">
        <v>152</v>
      </c>
      <c r="C61" s="52">
        <v>10897</v>
      </c>
      <c r="D61" s="52">
        <v>11481</v>
      </c>
      <c r="E61" s="120">
        <v>12167</v>
      </c>
      <c r="F61" s="122">
        <f>E61/'[1]4a_İl'!E61</f>
        <v>0.22448753667041826</v>
      </c>
      <c r="G61" s="67">
        <f t="shared" si="0"/>
        <v>0.003196551812014274</v>
      </c>
      <c r="H61" s="67">
        <f t="shared" si="1"/>
        <v>0.1165458383041204</v>
      </c>
      <c r="I61" s="53">
        <f t="shared" si="2"/>
        <v>1270</v>
      </c>
      <c r="J61" s="68">
        <f t="shared" si="4"/>
        <v>0.0035340703864380745</v>
      </c>
      <c r="K61" s="52">
        <f t="shared" si="3"/>
        <v>686</v>
      </c>
    </row>
    <row r="62" spans="1:11" ht="15">
      <c r="A62" s="89">
        <v>61</v>
      </c>
      <c r="B62" s="90" t="s">
        <v>153</v>
      </c>
      <c r="C62" s="52">
        <v>26471</v>
      </c>
      <c r="D62" s="52">
        <v>28127</v>
      </c>
      <c r="E62" s="120">
        <v>29061</v>
      </c>
      <c r="F62" s="122">
        <f>E62/'[1]4a_İl'!E62</f>
        <v>0.2429605725178076</v>
      </c>
      <c r="G62" s="67">
        <f t="shared" si="0"/>
        <v>0.007634995661128201</v>
      </c>
      <c r="H62" s="67">
        <f t="shared" si="1"/>
        <v>0.09784292244342865</v>
      </c>
      <c r="I62" s="53">
        <f t="shared" si="2"/>
        <v>2590</v>
      </c>
      <c r="J62" s="68">
        <f t="shared" si="4"/>
        <v>0.007207277402263475</v>
      </c>
      <c r="K62" s="52">
        <f t="shared" si="3"/>
        <v>934</v>
      </c>
    </row>
    <row r="63" spans="1:11" ht="15">
      <c r="A63" s="89">
        <v>62</v>
      </c>
      <c r="B63" s="90" t="s">
        <v>154</v>
      </c>
      <c r="C63" s="52">
        <v>1249</v>
      </c>
      <c r="D63" s="52">
        <v>1796</v>
      </c>
      <c r="E63" s="120">
        <v>1860</v>
      </c>
      <c r="F63" s="122">
        <f>E63/'[1]4a_İl'!E63</f>
        <v>0.19937828277414513</v>
      </c>
      <c r="G63" s="67">
        <f t="shared" si="0"/>
        <v>0.0004886649437286554</v>
      </c>
      <c r="H63" s="67">
        <f t="shared" si="1"/>
        <v>0.489191353082466</v>
      </c>
      <c r="I63" s="53">
        <f t="shared" si="2"/>
        <v>611</v>
      </c>
      <c r="J63" s="68">
        <f t="shared" si="4"/>
        <v>0.0017002496111131209</v>
      </c>
      <c r="K63" s="52">
        <f t="shared" si="3"/>
        <v>64</v>
      </c>
    </row>
    <row r="64" spans="1:11" ht="15">
      <c r="A64" s="89">
        <v>63</v>
      </c>
      <c r="B64" s="90" t="s">
        <v>155</v>
      </c>
      <c r="C64" s="52">
        <v>13908</v>
      </c>
      <c r="D64" s="52">
        <v>13793</v>
      </c>
      <c r="E64" s="120">
        <v>17004</v>
      </c>
      <c r="F64" s="122">
        <f>E64/'[1]4a_İl'!E64</f>
        <v>0.15566724341545138</v>
      </c>
      <c r="G64" s="67">
        <f t="shared" si="0"/>
        <v>0.004467343388796804</v>
      </c>
      <c r="H64" s="67">
        <f t="shared" si="1"/>
        <v>0.22260569456427956</v>
      </c>
      <c r="I64" s="53">
        <f t="shared" si="2"/>
        <v>3096</v>
      </c>
      <c r="J64" s="68">
        <f t="shared" si="4"/>
        <v>0.00861534009166321</v>
      </c>
      <c r="K64" s="52">
        <f t="shared" si="3"/>
        <v>3211</v>
      </c>
    </row>
    <row r="65" spans="1:11" ht="15">
      <c r="A65" s="89">
        <v>64</v>
      </c>
      <c r="B65" s="90" t="s">
        <v>156</v>
      </c>
      <c r="C65" s="52">
        <v>15014</v>
      </c>
      <c r="D65" s="52">
        <v>15557</v>
      </c>
      <c r="E65" s="120">
        <v>16704</v>
      </c>
      <c r="F65" s="122">
        <f>E65/'[1]4a_İl'!E65</f>
        <v>0.2804896478766813</v>
      </c>
      <c r="G65" s="67">
        <f t="shared" si="0"/>
        <v>0.004388526462388957</v>
      </c>
      <c r="H65" s="67">
        <f t="shared" si="1"/>
        <v>0.11256160916477954</v>
      </c>
      <c r="I65" s="53">
        <f t="shared" si="2"/>
        <v>1690</v>
      </c>
      <c r="J65" s="68">
        <f t="shared" si="4"/>
        <v>0.004702818073291611</v>
      </c>
      <c r="K65" s="52">
        <f t="shared" si="3"/>
        <v>1147</v>
      </c>
    </row>
    <row r="66" spans="1:11" ht="15">
      <c r="A66" s="89">
        <v>65</v>
      </c>
      <c r="B66" s="90" t="s">
        <v>157</v>
      </c>
      <c r="C66" s="52">
        <v>7575</v>
      </c>
      <c r="D66" s="52">
        <v>7040</v>
      </c>
      <c r="E66" s="120">
        <v>8515</v>
      </c>
      <c r="F66" s="122">
        <f>E66/'[1]4a_İl'!E66</f>
        <v>0.13504512077141453</v>
      </c>
      <c r="G66" s="67">
        <f aca="true" t="shared" si="5" ref="G66:G83">E66/$E$83</f>
        <v>0.002237087094542742</v>
      </c>
      <c r="H66" s="67">
        <f aca="true" t="shared" si="6" ref="H66:H83">(E66-C66)/C66</f>
        <v>0.12409240924092409</v>
      </c>
      <c r="I66" s="53">
        <f aca="true" t="shared" si="7" ref="I66:I83">E66-C66</f>
        <v>940</v>
      </c>
      <c r="J66" s="68">
        <f t="shared" si="4"/>
        <v>0.002615768632481724</v>
      </c>
      <c r="K66" s="52">
        <f aca="true" t="shared" si="8" ref="K66:K83">E66-D66</f>
        <v>1475</v>
      </c>
    </row>
    <row r="67" spans="1:11" ht="15">
      <c r="A67" s="89">
        <v>66</v>
      </c>
      <c r="B67" s="90" t="s">
        <v>158</v>
      </c>
      <c r="C67" s="52">
        <v>5153</v>
      </c>
      <c r="D67" s="52">
        <v>5682</v>
      </c>
      <c r="E67" s="120">
        <v>6500</v>
      </c>
      <c r="F67" s="122">
        <f>E67/'[1]4a_İl'!E67</f>
        <v>0.17181222245717911</v>
      </c>
      <c r="G67" s="67">
        <f t="shared" si="5"/>
        <v>0.0017077000721700322</v>
      </c>
      <c r="H67" s="67">
        <f t="shared" si="6"/>
        <v>0.26140112555792744</v>
      </c>
      <c r="I67" s="53">
        <f t="shared" si="7"/>
        <v>1347</v>
      </c>
      <c r="J67" s="68">
        <f aca="true" t="shared" si="9" ref="J67:J83">I67/$I$83</f>
        <v>0.003748340795694556</v>
      </c>
      <c r="K67" s="52">
        <f t="shared" si="8"/>
        <v>818</v>
      </c>
    </row>
    <row r="68" spans="1:11" ht="15">
      <c r="A68" s="89">
        <v>67</v>
      </c>
      <c r="B68" s="90" t="s">
        <v>159</v>
      </c>
      <c r="C68" s="52">
        <v>16218</v>
      </c>
      <c r="D68" s="52">
        <v>17404</v>
      </c>
      <c r="E68" s="120">
        <v>18846</v>
      </c>
      <c r="F68" s="122">
        <f>E68/'[1]4a_İl'!E68</f>
        <v>0.23227667126799448</v>
      </c>
      <c r="G68" s="67">
        <f t="shared" si="5"/>
        <v>0.004951279316940989</v>
      </c>
      <c r="H68" s="67">
        <f t="shared" si="6"/>
        <v>0.16204217536071033</v>
      </c>
      <c r="I68" s="53">
        <f t="shared" si="7"/>
        <v>2628</v>
      </c>
      <c r="J68" s="68">
        <f t="shared" si="9"/>
        <v>0.007313021240597842</v>
      </c>
      <c r="K68" s="52">
        <f t="shared" si="8"/>
        <v>1442</v>
      </c>
    </row>
    <row r="69" spans="1:11" ht="15">
      <c r="A69" s="89">
        <v>68</v>
      </c>
      <c r="B69" s="90" t="s">
        <v>160</v>
      </c>
      <c r="C69" s="52">
        <v>6773</v>
      </c>
      <c r="D69" s="52">
        <v>7245</v>
      </c>
      <c r="E69" s="120">
        <v>8058</v>
      </c>
      <c r="F69" s="122">
        <f>E69/'[1]4a_İl'!E69</f>
        <v>0.18046628294998993</v>
      </c>
      <c r="G69" s="67">
        <f t="shared" si="5"/>
        <v>0.002117022643314788</v>
      </c>
      <c r="H69" s="67">
        <f t="shared" si="6"/>
        <v>0.18972390373542006</v>
      </c>
      <c r="I69" s="53">
        <f t="shared" si="7"/>
        <v>1285</v>
      </c>
      <c r="J69" s="68">
        <f t="shared" si="9"/>
        <v>0.003575811375254272</v>
      </c>
      <c r="K69" s="52">
        <f t="shared" si="8"/>
        <v>813</v>
      </c>
    </row>
    <row r="70" spans="1:11" ht="15">
      <c r="A70" s="89">
        <v>69</v>
      </c>
      <c r="B70" s="90" t="s">
        <v>161</v>
      </c>
      <c r="C70" s="52">
        <v>1017</v>
      </c>
      <c r="D70" s="52">
        <v>1126</v>
      </c>
      <c r="E70" s="120">
        <v>2101</v>
      </c>
      <c r="F70" s="122">
        <f>E70/'[1]4a_İl'!E70</f>
        <v>0.2670649548747934</v>
      </c>
      <c r="G70" s="67">
        <f t="shared" si="5"/>
        <v>0.0005519812079429596</v>
      </c>
      <c r="H70" s="67">
        <f t="shared" si="6"/>
        <v>1.0658800393313668</v>
      </c>
      <c r="I70" s="53">
        <f t="shared" si="7"/>
        <v>1084</v>
      </c>
      <c r="J70" s="68">
        <f t="shared" si="9"/>
        <v>0.0030164821251172226</v>
      </c>
      <c r="K70" s="52">
        <f t="shared" si="8"/>
        <v>975</v>
      </c>
    </row>
    <row r="71" spans="1:11" ht="15">
      <c r="A71" s="89">
        <v>70</v>
      </c>
      <c r="B71" s="90" t="s">
        <v>162</v>
      </c>
      <c r="C71" s="52">
        <v>12174</v>
      </c>
      <c r="D71" s="52">
        <v>12019</v>
      </c>
      <c r="E71" s="120">
        <v>13009</v>
      </c>
      <c r="F71" s="122">
        <f>E71/'[1]4a_İl'!E71</f>
        <v>0.30866511649978645</v>
      </c>
      <c r="G71" s="67">
        <f t="shared" si="5"/>
        <v>0.0034177646521323</v>
      </c>
      <c r="H71" s="67">
        <f t="shared" si="6"/>
        <v>0.06858879579431576</v>
      </c>
      <c r="I71" s="53">
        <f t="shared" si="7"/>
        <v>835</v>
      </c>
      <c r="J71" s="68">
        <f t="shared" si="9"/>
        <v>0.0023235817107683404</v>
      </c>
      <c r="K71" s="52">
        <f t="shared" si="8"/>
        <v>990</v>
      </c>
    </row>
    <row r="72" spans="1:11" ht="15">
      <c r="A72" s="89">
        <v>71</v>
      </c>
      <c r="B72" s="90" t="s">
        <v>163</v>
      </c>
      <c r="C72" s="52">
        <v>5269</v>
      </c>
      <c r="D72" s="52">
        <v>5870</v>
      </c>
      <c r="E72" s="120">
        <v>6734</v>
      </c>
      <c r="F72" s="122">
        <f>E72/'[1]4a_İl'!E72</f>
        <v>0.19222425211235442</v>
      </c>
      <c r="G72" s="67">
        <f t="shared" si="5"/>
        <v>0.0017691772747681534</v>
      </c>
      <c r="H72" s="67">
        <f t="shared" si="6"/>
        <v>0.27804137407477697</v>
      </c>
      <c r="I72" s="53">
        <f t="shared" si="7"/>
        <v>1465</v>
      </c>
      <c r="J72" s="68">
        <f t="shared" si="9"/>
        <v>0.004076703241048645</v>
      </c>
      <c r="K72" s="52">
        <f t="shared" si="8"/>
        <v>864</v>
      </c>
    </row>
    <row r="73" spans="1:11" ht="15">
      <c r="A73" s="89">
        <v>72</v>
      </c>
      <c r="B73" s="90" t="s">
        <v>164</v>
      </c>
      <c r="C73" s="52">
        <v>6363</v>
      </c>
      <c r="D73" s="52">
        <v>7103</v>
      </c>
      <c r="E73" s="120">
        <v>7254</v>
      </c>
      <c r="F73" s="122">
        <f>E73/'[1]4a_İl'!E73</f>
        <v>0.16676628810520025</v>
      </c>
      <c r="G73" s="67">
        <f t="shared" si="5"/>
        <v>0.001905793280541756</v>
      </c>
      <c r="H73" s="67">
        <f t="shared" si="6"/>
        <v>0.14002828854314003</v>
      </c>
      <c r="I73" s="53">
        <f t="shared" si="7"/>
        <v>891</v>
      </c>
      <c r="J73" s="68">
        <f t="shared" si="9"/>
        <v>0.002479414735682145</v>
      </c>
      <c r="K73" s="52">
        <f t="shared" si="8"/>
        <v>151</v>
      </c>
    </row>
    <row r="74" spans="1:11" ht="15">
      <c r="A74" s="89">
        <v>73</v>
      </c>
      <c r="B74" s="90" t="s">
        <v>165</v>
      </c>
      <c r="C74" s="52">
        <v>2231</v>
      </c>
      <c r="D74" s="52">
        <v>1640</v>
      </c>
      <c r="E74" s="120">
        <v>2177</v>
      </c>
      <c r="F74" s="122">
        <f>E74/'[1]4a_İl'!E74</f>
        <v>0.0819715340010543</v>
      </c>
      <c r="G74" s="67">
        <f t="shared" si="5"/>
        <v>0.0005719481626329478</v>
      </c>
      <c r="H74" s="67">
        <f t="shared" si="6"/>
        <v>-0.024204392649036306</v>
      </c>
      <c r="I74" s="53">
        <f t="shared" si="7"/>
        <v>-54</v>
      </c>
      <c r="J74" s="68">
        <f t="shared" si="9"/>
        <v>-0.00015026755973831182</v>
      </c>
      <c r="K74" s="52">
        <f t="shared" si="8"/>
        <v>537</v>
      </c>
    </row>
    <row r="75" spans="1:11" ht="15">
      <c r="A75" s="89">
        <v>74</v>
      </c>
      <c r="B75" s="90" t="s">
        <v>166</v>
      </c>
      <c r="C75" s="52">
        <v>6867</v>
      </c>
      <c r="D75" s="52">
        <v>6869</v>
      </c>
      <c r="E75" s="120">
        <v>7534</v>
      </c>
      <c r="F75" s="122">
        <f>E75/'[1]4a_İl'!E75</f>
        <v>0.2697747699359043</v>
      </c>
      <c r="G75" s="67">
        <f t="shared" si="5"/>
        <v>0.0019793557451890805</v>
      </c>
      <c r="H75" s="67">
        <f t="shared" si="6"/>
        <v>0.09713120722295034</v>
      </c>
      <c r="I75" s="53">
        <f t="shared" si="7"/>
        <v>667</v>
      </c>
      <c r="J75" s="68">
        <f t="shared" si="9"/>
        <v>0.0018560826360269258</v>
      </c>
      <c r="K75" s="52">
        <f t="shared" si="8"/>
        <v>665</v>
      </c>
    </row>
    <row r="76" spans="1:11" ht="15">
      <c r="A76" s="89">
        <v>75</v>
      </c>
      <c r="B76" s="90" t="s">
        <v>167</v>
      </c>
      <c r="C76" s="52">
        <v>966</v>
      </c>
      <c r="D76" s="52">
        <v>1200</v>
      </c>
      <c r="E76" s="120">
        <v>1183</v>
      </c>
      <c r="F76" s="122">
        <f>E76/'[1]4a_İl'!E76</f>
        <v>0.1326381881376836</v>
      </c>
      <c r="G76" s="67">
        <f t="shared" si="5"/>
        <v>0.0003108014131349459</v>
      </c>
      <c r="H76" s="67">
        <f t="shared" si="6"/>
        <v>0.2246376811594203</v>
      </c>
      <c r="I76" s="53">
        <f t="shared" si="7"/>
        <v>217</v>
      </c>
      <c r="J76" s="68">
        <f t="shared" si="9"/>
        <v>0.0006038529715409938</v>
      </c>
      <c r="K76" s="52">
        <f t="shared" si="8"/>
        <v>-17</v>
      </c>
    </row>
    <row r="77" spans="1:11" ht="15">
      <c r="A77" s="89">
        <v>76</v>
      </c>
      <c r="B77" s="90" t="s">
        <v>168</v>
      </c>
      <c r="C77" s="52">
        <v>2273</v>
      </c>
      <c r="D77" s="52">
        <v>1996</v>
      </c>
      <c r="E77" s="120">
        <v>2362</v>
      </c>
      <c r="F77" s="122">
        <f>E77/'[1]4a_İl'!E77</f>
        <v>0.17601907742752812</v>
      </c>
      <c r="G77" s="67">
        <f t="shared" si="5"/>
        <v>0.0006205519339177871</v>
      </c>
      <c r="H77" s="67">
        <f t="shared" si="6"/>
        <v>0.03915530136383634</v>
      </c>
      <c r="I77" s="53">
        <f t="shared" si="7"/>
        <v>89</v>
      </c>
      <c r="J77" s="68">
        <f t="shared" si="9"/>
        <v>0.00024766320030943984</v>
      </c>
      <c r="K77" s="52">
        <f t="shared" si="8"/>
        <v>366</v>
      </c>
    </row>
    <row r="78" spans="1:11" ht="15">
      <c r="A78" s="89">
        <v>77</v>
      </c>
      <c r="B78" s="90" t="s">
        <v>169</v>
      </c>
      <c r="C78" s="52">
        <v>10847</v>
      </c>
      <c r="D78" s="52">
        <v>11749</v>
      </c>
      <c r="E78" s="120">
        <v>12306</v>
      </c>
      <c r="F78" s="122">
        <f>E78/'[1]4a_İl'!E78</f>
        <v>0.24122789822401694</v>
      </c>
      <c r="G78" s="67">
        <f t="shared" si="5"/>
        <v>0.00323307032124991</v>
      </c>
      <c r="H78" s="67">
        <f t="shared" si="6"/>
        <v>0.13450723702406195</v>
      </c>
      <c r="I78" s="53">
        <f t="shared" si="7"/>
        <v>1459</v>
      </c>
      <c r="J78" s="68">
        <f t="shared" si="9"/>
        <v>0.004060006845522166</v>
      </c>
      <c r="K78" s="52">
        <f t="shared" si="8"/>
        <v>557</v>
      </c>
    </row>
    <row r="79" spans="1:11" ht="15">
      <c r="A79" s="89">
        <v>78</v>
      </c>
      <c r="B79" s="90" t="s">
        <v>170</v>
      </c>
      <c r="C79" s="52">
        <v>7664</v>
      </c>
      <c r="D79" s="52">
        <v>8250</v>
      </c>
      <c r="E79" s="120">
        <v>10411</v>
      </c>
      <c r="F79" s="122">
        <f>E79/'[1]4a_İl'!E79</f>
        <v>0.247374423798888</v>
      </c>
      <c r="G79" s="67">
        <f t="shared" si="5"/>
        <v>0.0027352100694403394</v>
      </c>
      <c r="H79" s="67">
        <f t="shared" si="6"/>
        <v>0.35842901878914407</v>
      </c>
      <c r="I79" s="53">
        <f t="shared" si="7"/>
        <v>2747</v>
      </c>
      <c r="J79" s="68">
        <f t="shared" si="9"/>
        <v>0.007644166418539678</v>
      </c>
      <c r="K79" s="52">
        <f t="shared" si="8"/>
        <v>2161</v>
      </c>
    </row>
    <row r="80" spans="1:11" ht="15">
      <c r="A80" s="89">
        <v>79</v>
      </c>
      <c r="B80" s="90" t="s">
        <v>171</v>
      </c>
      <c r="C80" s="52">
        <v>1880</v>
      </c>
      <c r="D80" s="52">
        <v>1632</v>
      </c>
      <c r="E80" s="120">
        <v>2766</v>
      </c>
      <c r="F80" s="122">
        <f>E80/'[1]4a_İl'!E80</f>
        <v>0.2267584849975406</v>
      </c>
      <c r="G80" s="67">
        <f t="shared" si="5"/>
        <v>0.0007266920614803552</v>
      </c>
      <c r="H80" s="67">
        <f t="shared" si="6"/>
        <v>0.47127659574468084</v>
      </c>
      <c r="I80" s="53">
        <f t="shared" si="7"/>
        <v>886</v>
      </c>
      <c r="J80" s="68">
        <f t="shared" si="9"/>
        <v>0.0024655010727434126</v>
      </c>
      <c r="K80" s="52">
        <f t="shared" si="8"/>
        <v>1134</v>
      </c>
    </row>
    <row r="81" spans="1:11" ht="15">
      <c r="A81" s="89">
        <v>80</v>
      </c>
      <c r="B81" s="90" t="s">
        <v>172</v>
      </c>
      <c r="C81" s="52">
        <v>9131</v>
      </c>
      <c r="D81" s="52">
        <v>9223</v>
      </c>
      <c r="E81" s="120">
        <v>10461</v>
      </c>
      <c r="F81" s="122">
        <f>E81/'[1]4a_İl'!E81</f>
        <v>0.21517164777752637</v>
      </c>
      <c r="G81" s="67">
        <f t="shared" si="5"/>
        <v>0.0027483462238416475</v>
      </c>
      <c r="H81" s="67">
        <f t="shared" si="6"/>
        <v>0.14565764976453838</v>
      </c>
      <c r="I81" s="53">
        <f t="shared" si="7"/>
        <v>1330</v>
      </c>
      <c r="J81" s="68">
        <f t="shared" si="9"/>
        <v>0.0037010343417028654</v>
      </c>
      <c r="K81" s="52">
        <f t="shared" si="8"/>
        <v>1238</v>
      </c>
    </row>
    <row r="82" spans="1:11" ht="15" thickBot="1">
      <c r="A82" s="89">
        <v>81</v>
      </c>
      <c r="B82" s="90" t="s">
        <v>173</v>
      </c>
      <c r="C82" s="52">
        <v>23007</v>
      </c>
      <c r="D82" s="52">
        <v>23050</v>
      </c>
      <c r="E82" s="120">
        <v>24245</v>
      </c>
      <c r="F82" s="122">
        <f>E82/'[1]4a_İl'!E82</f>
        <v>0.31839731046528424</v>
      </c>
      <c r="G82" s="67">
        <f t="shared" si="5"/>
        <v>0.006369721269194221</v>
      </c>
      <c r="H82" s="67">
        <f t="shared" si="6"/>
        <v>0.053809710088234014</v>
      </c>
      <c r="I82" s="53">
        <f t="shared" si="7"/>
        <v>1238</v>
      </c>
      <c r="J82" s="68">
        <f t="shared" si="9"/>
        <v>0.003445022943630186</v>
      </c>
      <c r="K82" s="52">
        <f t="shared" si="8"/>
        <v>1195</v>
      </c>
    </row>
    <row r="83" spans="1:11" s="12" customFormat="1" ht="15" thickBot="1">
      <c r="A83" s="165" t="s">
        <v>174</v>
      </c>
      <c r="B83" s="166"/>
      <c r="C83" s="73">
        <v>3446930</v>
      </c>
      <c r="D83" s="73">
        <v>3678045</v>
      </c>
      <c r="E83" s="123">
        <v>3806289</v>
      </c>
      <c r="F83" s="124">
        <f>E83/'[1]4a_İl'!E83</f>
        <v>0.2740057338149306</v>
      </c>
      <c r="G83" s="74">
        <f t="shared" si="5"/>
        <v>1</v>
      </c>
      <c r="H83" s="74">
        <f t="shared" si="6"/>
        <v>0.10425480064869319</v>
      </c>
      <c r="I83" s="72">
        <f t="shared" si="7"/>
        <v>359359</v>
      </c>
      <c r="J83" s="75">
        <f t="shared" si="9"/>
        <v>1</v>
      </c>
      <c r="K83" s="73">
        <f t="shared" si="8"/>
        <v>128244</v>
      </c>
    </row>
    <row r="84" spans="3:10" ht="15">
      <c r="C84" s="43"/>
      <c r="F84" s="44"/>
      <c r="J84" s="17"/>
    </row>
    <row r="85" spans="6:10" ht="15">
      <c r="F85" s="26"/>
      <c r="J85" s="17"/>
    </row>
    <row r="86" ht="15">
      <c r="J86" s="17"/>
    </row>
    <row r="87" ht="15">
      <c r="J87" s="17"/>
    </row>
    <row r="88" ht="15">
      <c r="J88" s="17"/>
    </row>
    <row r="89" ht="15">
      <c r="J89" s="17"/>
    </row>
  </sheetData>
  <mergeCells count="1">
    <mergeCell ref="A83:B8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I85"/>
  <sheetViews>
    <sheetView workbookViewId="0" topLeftCell="A1">
      <pane ySplit="1" topLeftCell="A82" activePane="bottomLeft" state="frozen"/>
      <selection pane="bottomLeft" activeCell="C90" sqref="C90"/>
    </sheetView>
  </sheetViews>
  <sheetFormatPr defaultColWidth="8.8515625" defaultRowHeight="15"/>
  <cols>
    <col min="1" max="1" width="18.28125" style="8" bestFit="1" customWidth="1"/>
    <col min="2" max="2" width="12.00390625" style="8" customWidth="1"/>
    <col min="3" max="3" width="12.00390625" style="8" bestFit="1" customWidth="1"/>
    <col min="4" max="4" width="12.00390625" style="8" customWidth="1"/>
    <col min="5" max="5" width="22.421875" style="8" customWidth="1"/>
    <col min="6" max="6" width="26.421875" style="8" customWidth="1"/>
    <col min="7" max="7" width="27.421875" style="8" customWidth="1"/>
    <col min="8" max="16384" width="8.8515625" style="8" customWidth="1"/>
  </cols>
  <sheetData>
    <row r="1" spans="1:8" ht="44" thickBot="1">
      <c r="A1" s="3" t="s">
        <v>175</v>
      </c>
      <c r="B1" s="3">
        <v>41974</v>
      </c>
      <c r="C1" s="3">
        <v>42309</v>
      </c>
      <c r="D1" s="3">
        <v>42339</v>
      </c>
      <c r="E1" s="1" t="s">
        <v>321</v>
      </c>
      <c r="F1" s="2" t="s">
        <v>322</v>
      </c>
      <c r="G1" s="2" t="s">
        <v>323</v>
      </c>
      <c r="H1" s="1" t="s">
        <v>264</v>
      </c>
    </row>
    <row r="2" spans="1:8" ht="15">
      <c r="A2" s="127" t="s">
        <v>176</v>
      </c>
      <c r="B2" s="83">
        <v>2381</v>
      </c>
      <c r="C2" s="85">
        <v>2490</v>
      </c>
      <c r="D2" s="125">
        <v>2515</v>
      </c>
      <c r="E2" s="86">
        <f>D2/$D$83</f>
        <v>0.022808481308834998</v>
      </c>
      <c r="F2" s="86">
        <f aca="true" t="shared" si="0" ref="F2:F33">(D2-B2)/B2</f>
        <v>0.05627887442251155</v>
      </c>
      <c r="G2" s="85">
        <f aca="true" t="shared" si="1" ref="G2:G33">D2-B2</f>
        <v>134</v>
      </c>
      <c r="H2" s="85">
        <f>D2-C2</f>
        <v>25</v>
      </c>
    </row>
    <row r="3" spans="1:8" ht="15">
      <c r="A3" s="128" t="s">
        <v>177</v>
      </c>
      <c r="B3" s="52">
        <v>383</v>
      </c>
      <c r="C3" s="53">
        <v>287</v>
      </c>
      <c r="D3" s="51">
        <v>392</v>
      </c>
      <c r="E3" s="68">
        <f aca="true" t="shared" si="2" ref="E3:E66">D3/$D$83</f>
        <v>0.0035550396314367075</v>
      </c>
      <c r="F3" s="68">
        <f t="shared" si="0"/>
        <v>0.02349869451697128</v>
      </c>
      <c r="G3" s="53">
        <f t="shared" si="1"/>
        <v>9</v>
      </c>
      <c r="H3" s="53">
        <f aca="true" t="shared" si="3" ref="H3:H66">D3-C3</f>
        <v>105</v>
      </c>
    </row>
    <row r="4" spans="1:8" ht="15">
      <c r="A4" s="128" t="s">
        <v>178</v>
      </c>
      <c r="B4" s="52">
        <v>407</v>
      </c>
      <c r="C4" s="53">
        <v>569</v>
      </c>
      <c r="D4" s="51">
        <v>922</v>
      </c>
      <c r="E4" s="68">
        <f t="shared" si="2"/>
        <v>0.008361598316797562</v>
      </c>
      <c r="F4" s="68">
        <f t="shared" si="0"/>
        <v>1.2653562653562653</v>
      </c>
      <c r="G4" s="53">
        <f t="shared" si="1"/>
        <v>515</v>
      </c>
      <c r="H4" s="53">
        <f t="shared" si="3"/>
        <v>353</v>
      </c>
    </row>
    <row r="5" spans="1:8" ht="15">
      <c r="A5" s="128" t="s">
        <v>179</v>
      </c>
      <c r="B5" s="52">
        <v>277</v>
      </c>
      <c r="C5" s="53">
        <v>149</v>
      </c>
      <c r="D5" s="51">
        <v>329</v>
      </c>
      <c r="E5" s="68">
        <f t="shared" si="2"/>
        <v>0.0029836939763843795</v>
      </c>
      <c r="F5" s="68">
        <f t="shared" si="0"/>
        <v>0.18772563176895307</v>
      </c>
      <c r="G5" s="53">
        <f t="shared" si="1"/>
        <v>52</v>
      </c>
      <c r="H5" s="53">
        <f t="shared" si="3"/>
        <v>180</v>
      </c>
    </row>
    <row r="6" spans="1:8" ht="15">
      <c r="A6" s="128" t="s">
        <v>180</v>
      </c>
      <c r="B6" s="52">
        <v>206</v>
      </c>
      <c r="C6" s="53">
        <v>203</v>
      </c>
      <c r="D6" s="51">
        <v>358</v>
      </c>
      <c r="E6" s="68">
        <f t="shared" si="2"/>
        <v>0.003246694357281483</v>
      </c>
      <c r="F6" s="68">
        <f t="shared" si="0"/>
        <v>0.7378640776699029</v>
      </c>
      <c r="G6" s="53">
        <f t="shared" si="1"/>
        <v>152</v>
      </c>
      <c r="H6" s="53">
        <f t="shared" si="3"/>
        <v>155</v>
      </c>
    </row>
    <row r="7" spans="1:8" ht="15">
      <c r="A7" s="128" t="s">
        <v>181</v>
      </c>
      <c r="B7" s="52">
        <v>248</v>
      </c>
      <c r="C7" s="53">
        <v>294</v>
      </c>
      <c r="D7" s="51">
        <v>338</v>
      </c>
      <c r="E7" s="68">
        <f t="shared" si="2"/>
        <v>0.0030653147842489977</v>
      </c>
      <c r="F7" s="68">
        <f t="shared" si="0"/>
        <v>0.3629032258064516</v>
      </c>
      <c r="G7" s="53">
        <f t="shared" si="1"/>
        <v>90</v>
      </c>
      <c r="H7" s="53">
        <f t="shared" si="3"/>
        <v>44</v>
      </c>
    </row>
    <row r="8" spans="1:8" ht="15">
      <c r="A8" s="128" t="s">
        <v>182</v>
      </c>
      <c r="B8" s="52">
        <v>6078</v>
      </c>
      <c r="C8" s="53">
        <v>6635</v>
      </c>
      <c r="D8" s="51">
        <v>7121</v>
      </c>
      <c r="E8" s="68">
        <f t="shared" si="2"/>
        <v>0.06458019697821632</v>
      </c>
      <c r="F8" s="68">
        <f t="shared" si="0"/>
        <v>0.17160250082263903</v>
      </c>
      <c r="G8" s="53">
        <f t="shared" si="1"/>
        <v>1043</v>
      </c>
      <c r="H8" s="53">
        <f t="shared" si="3"/>
        <v>486</v>
      </c>
    </row>
    <row r="9" spans="1:8" ht="15">
      <c r="A9" s="128" t="s">
        <v>183</v>
      </c>
      <c r="B9" s="52">
        <v>6347</v>
      </c>
      <c r="C9" s="53">
        <v>13848</v>
      </c>
      <c r="D9" s="51">
        <v>8605</v>
      </c>
      <c r="E9" s="68">
        <f t="shared" si="2"/>
        <v>0.07803856129722671</v>
      </c>
      <c r="F9" s="68">
        <f t="shared" si="0"/>
        <v>0.3557586261225776</v>
      </c>
      <c r="G9" s="53">
        <f t="shared" si="1"/>
        <v>2258</v>
      </c>
      <c r="H9" s="53">
        <f t="shared" si="3"/>
        <v>-5243</v>
      </c>
    </row>
    <row r="10" spans="1:8" ht="15">
      <c r="A10" s="128" t="s">
        <v>184</v>
      </c>
      <c r="B10" s="52">
        <v>106</v>
      </c>
      <c r="C10" s="53">
        <v>79</v>
      </c>
      <c r="D10" s="51">
        <v>94</v>
      </c>
      <c r="E10" s="68">
        <f t="shared" si="2"/>
        <v>0.0008524839932526799</v>
      </c>
      <c r="F10" s="68">
        <f t="shared" si="0"/>
        <v>-0.11320754716981132</v>
      </c>
      <c r="G10" s="53">
        <f t="shared" si="1"/>
        <v>-12</v>
      </c>
      <c r="H10" s="53">
        <f t="shared" si="3"/>
        <v>15</v>
      </c>
    </row>
    <row r="11" spans="1:8" ht="15">
      <c r="A11" s="128" t="s">
        <v>185</v>
      </c>
      <c r="B11" s="52">
        <v>214</v>
      </c>
      <c r="C11" s="53">
        <v>223</v>
      </c>
      <c r="D11" s="51">
        <v>238</v>
      </c>
      <c r="E11" s="68">
        <f t="shared" si="2"/>
        <v>0.0021584169190865723</v>
      </c>
      <c r="F11" s="68">
        <f t="shared" si="0"/>
        <v>0.11214953271028037</v>
      </c>
      <c r="G11" s="53">
        <f t="shared" si="1"/>
        <v>24</v>
      </c>
      <c r="H11" s="53">
        <f t="shared" si="3"/>
        <v>15</v>
      </c>
    </row>
    <row r="12" spans="1:8" ht="15">
      <c r="A12" s="128" t="s">
        <v>186</v>
      </c>
      <c r="B12" s="52">
        <v>1159</v>
      </c>
      <c r="C12" s="53">
        <v>1613</v>
      </c>
      <c r="D12" s="51">
        <v>1357</v>
      </c>
      <c r="E12" s="68">
        <f t="shared" si="2"/>
        <v>0.012306604030254112</v>
      </c>
      <c r="F12" s="68">
        <f t="shared" si="0"/>
        <v>0.17083692838654013</v>
      </c>
      <c r="G12" s="53">
        <f t="shared" si="1"/>
        <v>198</v>
      </c>
      <c r="H12" s="53">
        <f t="shared" si="3"/>
        <v>-256</v>
      </c>
    </row>
    <row r="13" spans="1:8" ht="15">
      <c r="A13" s="128" t="s">
        <v>187</v>
      </c>
      <c r="B13" s="52">
        <v>987</v>
      </c>
      <c r="C13" s="53">
        <v>934</v>
      </c>
      <c r="D13" s="51">
        <v>1045</v>
      </c>
      <c r="E13" s="68">
        <f t="shared" si="2"/>
        <v>0.009477082690947346</v>
      </c>
      <c r="F13" s="68">
        <f t="shared" si="0"/>
        <v>0.05876393110435663</v>
      </c>
      <c r="G13" s="53">
        <f t="shared" si="1"/>
        <v>58</v>
      </c>
      <c r="H13" s="53">
        <f t="shared" si="3"/>
        <v>111</v>
      </c>
    </row>
    <row r="14" spans="1:8" ht="15">
      <c r="A14" s="128" t="s">
        <v>188</v>
      </c>
      <c r="B14" s="52">
        <v>152</v>
      </c>
      <c r="C14" s="53">
        <v>169</v>
      </c>
      <c r="D14" s="51">
        <v>205</v>
      </c>
      <c r="E14" s="68">
        <f t="shared" si="2"/>
        <v>0.0018591406235829722</v>
      </c>
      <c r="F14" s="68">
        <f t="shared" si="0"/>
        <v>0.34868421052631576</v>
      </c>
      <c r="G14" s="53">
        <f t="shared" si="1"/>
        <v>53</v>
      </c>
      <c r="H14" s="53">
        <f t="shared" si="3"/>
        <v>36</v>
      </c>
    </row>
    <row r="15" spans="1:8" ht="15">
      <c r="A15" s="128" t="s">
        <v>189</v>
      </c>
      <c r="B15" s="52">
        <v>313</v>
      </c>
      <c r="C15" s="53">
        <v>254</v>
      </c>
      <c r="D15" s="51">
        <v>333</v>
      </c>
      <c r="E15" s="68">
        <f t="shared" si="2"/>
        <v>0.0030199698909908765</v>
      </c>
      <c r="F15" s="68">
        <f t="shared" si="0"/>
        <v>0.06389776357827476</v>
      </c>
      <c r="G15" s="53">
        <f t="shared" si="1"/>
        <v>20</v>
      </c>
      <c r="H15" s="53">
        <f t="shared" si="3"/>
        <v>79</v>
      </c>
    </row>
    <row r="16" spans="1:8" ht="15">
      <c r="A16" s="128" t="s">
        <v>190</v>
      </c>
      <c r="B16" s="52">
        <v>103</v>
      </c>
      <c r="C16" s="53">
        <v>125</v>
      </c>
      <c r="D16" s="51">
        <v>155</v>
      </c>
      <c r="E16" s="68">
        <f t="shared" si="2"/>
        <v>0.0014056916910017594</v>
      </c>
      <c r="F16" s="68">
        <f t="shared" si="0"/>
        <v>0.5048543689320388</v>
      </c>
      <c r="G16" s="53">
        <f t="shared" si="1"/>
        <v>52</v>
      </c>
      <c r="H16" s="53">
        <f t="shared" si="3"/>
        <v>30</v>
      </c>
    </row>
    <row r="17" spans="1:8" ht="15">
      <c r="A17" s="128" t="s">
        <v>191</v>
      </c>
      <c r="B17" s="52">
        <v>349</v>
      </c>
      <c r="C17" s="53">
        <v>228</v>
      </c>
      <c r="D17" s="51">
        <v>326</v>
      </c>
      <c r="E17" s="68">
        <f t="shared" si="2"/>
        <v>0.002956487040429507</v>
      </c>
      <c r="F17" s="68">
        <f t="shared" si="0"/>
        <v>-0.0659025787965616</v>
      </c>
      <c r="G17" s="53">
        <f t="shared" si="1"/>
        <v>-23</v>
      </c>
      <c r="H17" s="53">
        <f t="shared" si="3"/>
        <v>98</v>
      </c>
    </row>
    <row r="18" spans="1:8" ht="15">
      <c r="A18" s="128" t="s">
        <v>192</v>
      </c>
      <c r="B18" s="52">
        <v>434</v>
      </c>
      <c r="C18" s="53">
        <v>160</v>
      </c>
      <c r="D18" s="51">
        <v>485</v>
      </c>
      <c r="E18" s="68">
        <f t="shared" si="2"/>
        <v>0.004398454646037764</v>
      </c>
      <c r="F18" s="68">
        <f t="shared" si="0"/>
        <v>0.1175115207373272</v>
      </c>
      <c r="G18" s="53">
        <f t="shared" si="1"/>
        <v>51</v>
      </c>
      <c r="H18" s="53">
        <f t="shared" si="3"/>
        <v>325</v>
      </c>
    </row>
    <row r="19" spans="1:8" ht="15">
      <c r="A19" s="128" t="s">
        <v>193</v>
      </c>
      <c r="B19" s="52">
        <v>306</v>
      </c>
      <c r="C19" s="53">
        <v>168</v>
      </c>
      <c r="D19" s="51">
        <v>360</v>
      </c>
      <c r="E19" s="68">
        <f t="shared" si="2"/>
        <v>0.0032648323145847316</v>
      </c>
      <c r="F19" s="68">
        <f t="shared" si="0"/>
        <v>0.17647058823529413</v>
      </c>
      <c r="G19" s="53">
        <f t="shared" si="1"/>
        <v>54</v>
      </c>
      <c r="H19" s="53">
        <f t="shared" si="3"/>
        <v>192</v>
      </c>
    </row>
    <row r="20" spans="1:8" ht="15">
      <c r="A20" s="128" t="s">
        <v>194</v>
      </c>
      <c r="B20" s="52">
        <v>319</v>
      </c>
      <c r="C20" s="53">
        <v>320</v>
      </c>
      <c r="D20" s="51">
        <v>332</v>
      </c>
      <c r="E20" s="68">
        <f t="shared" si="2"/>
        <v>0.0030109009123392523</v>
      </c>
      <c r="F20" s="68">
        <f t="shared" si="0"/>
        <v>0.04075235109717868</v>
      </c>
      <c r="G20" s="53">
        <f t="shared" si="1"/>
        <v>13</v>
      </c>
      <c r="H20" s="53">
        <f t="shared" si="3"/>
        <v>12</v>
      </c>
    </row>
    <row r="21" spans="1:8" ht="15">
      <c r="A21" s="128" t="s">
        <v>195</v>
      </c>
      <c r="B21" s="52">
        <v>231</v>
      </c>
      <c r="C21" s="53">
        <v>218</v>
      </c>
      <c r="D21" s="51">
        <v>299</v>
      </c>
      <c r="E21" s="68">
        <f t="shared" si="2"/>
        <v>0.002711624616835652</v>
      </c>
      <c r="F21" s="68">
        <f t="shared" si="0"/>
        <v>0.2943722943722944</v>
      </c>
      <c r="G21" s="53">
        <f t="shared" si="1"/>
        <v>68</v>
      </c>
      <c r="H21" s="53">
        <f t="shared" si="3"/>
        <v>81</v>
      </c>
    </row>
    <row r="22" spans="1:8" ht="15">
      <c r="A22" s="128" t="s">
        <v>196</v>
      </c>
      <c r="B22" s="52">
        <v>4294</v>
      </c>
      <c r="C22" s="53">
        <v>4517</v>
      </c>
      <c r="D22" s="51">
        <v>4976</v>
      </c>
      <c r="E22" s="68">
        <f t="shared" si="2"/>
        <v>0.04512723777048229</v>
      </c>
      <c r="F22" s="68">
        <f t="shared" si="0"/>
        <v>0.15882626921285514</v>
      </c>
      <c r="G22" s="53">
        <f t="shared" si="1"/>
        <v>682</v>
      </c>
      <c r="H22" s="53">
        <f t="shared" si="3"/>
        <v>459</v>
      </c>
    </row>
    <row r="23" spans="1:8" ht="15">
      <c r="A23" s="128" t="s">
        <v>197</v>
      </c>
      <c r="B23" s="52">
        <v>431</v>
      </c>
      <c r="C23" s="53">
        <v>462</v>
      </c>
      <c r="D23" s="51">
        <v>454</v>
      </c>
      <c r="E23" s="68">
        <f t="shared" si="2"/>
        <v>0.004117316307837411</v>
      </c>
      <c r="F23" s="68">
        <f t="shared" si="0"/>
        <v>0.05336426914153132</v>
      </c>
      <c r="G23" s="53">
        <f t="shared" si="1"/>
        <v>23</v>
      </c>
      <c r="H23" s="53">
        <f t="shared" si="3"/>
        <v>-8</v>
      </c>
    </row>
    <row r="24" spans="1:8" ht="15">
      <c r="A24" s="128" t="s">
        <v>198</v>
      </c>
      <c r="B24" s="52">
        <v>167</v>
      </c>
      <c r="C24" s="53">
        <v>220</v>
      </c>
      <c r="D24" s="51">
        <v>262</v>
      </c>
      <c r="E24" s="68">
        <f t="shared" si="2"/>
        <v>0.0023760724067255546</v>
      </c>
      <c r="F24" s="68">
        <f t="shared" si="0"/>
        <v>0.5688622754491018</v>
      </c>
      <c r="G24" s="53">
        <f t="shared" si="1"/>
        <v>95</v>
      </c>
      <c r="H24" s="53">
        <f t="shared" si="3"/>
        <v>42</v>
      </c>
    </row>
    <row r="25" spans="1:8" ht="15">
      <c r="A25" s="128" t="s">
        <v>199</v>
      </c>
      <c r="B25" s="52">
        <v>790</v>
      </c>
      <c r="C25" s="53">
        <v>563</v>
      </c>
      <c r="D25" s="51">
        <v>786</v>
      </c>
      <c r="E25" s="68">
        <f t="shared" si="2"/>
        <v>0.007128217220176663</v>
      </c>
      <c r="F25" s="68">
        <f t="shared" si="0"/>
        <v>-0.005063291139240506</v>
      </c>
      <c r="G25" s="53">
        <f t="shared" si="1"/>
        <v>-4</v>
      </c>
      <c r="H25" s="53">
        <f t="shared" si="3"/>
        <v>223</v>
      </c>
    </row>
    <row r="26" spans="1:8" ht="15">
      <c r="A26" s="128" t="s">
        <v>200</v>
      </c>
      <c r="B26" s="52">
        <v>1204</v>
      </c>
      <c r="C26" s="53">
        <v>1245</v>
      </c>
      <c r="D26" s="51">
        <v>1754</v>
      </c>
      <c r="E26" s="68">
        <f t="shared" si="2"/>
        <v>0.01590698855494894</v>
      </c>
      <c r="F26" s="68">
        <f t="shared" si="0"/>
        <v>0.4568106312292359</v>
      </c>
      <c r="G26" s="53">
        <f t="shared" si="1"/>
        <v>550</v>
      </c>
      <c r="H26" s="53">
        <f t="shared" si="3"/>
        <v>509</v>
      </c>
    </row>
    <row r="27" spans="1:8" ht="15">
      <c r="A27" s="128" t="s">
        <v>113</v>
      </c>
      <c r="B27" s="52">
        <v>946</v>
      </c>
      <c r="C27" s="53">
        <v>773</v>
      </c>
      <c r="D27" s="51">
        <v>1112</v>
      </c>
      <c r="E27" s="68">
        <f t="shared" si="2"/>
        <v>0.01008470426060617</v>
      </c>
      <c r="F27" s="68">
        <f t="shared" si="0"/>
        <v>0.17547568710359407</v>
      </c>
      <c r="G27" s="53">
        <f t="shared" si="1"/>
        <v>166</v>
      </c>
      <c r="H27" s="53">
        <f t="shared" si="3"/>
        <v>339</v>
      </c>
    </row>
    <row r="28" spans="1:8" ht="15">
      <c r="A28" s="128" t="s">
        <v>201</v>
      </c>
      <c r="B28" s="52">
        <v>588</v>
      </c>
      <c r="C28" s="53">
        <v>497</v>
      </c>
      <c r="D28" s="51">
        <v>636</v>
      </c>
      <c r="E28" s="68">
        <f t="shared" si="2"/>
        <v>0.005767870422433026</v>
      </c>
      <c r="F28" s="68">
        <f t="shared" si="0"/>
        <v>0.08163265306122448</v>
      </c>
      <c r="G28" s="53">
        <f t="shared" si="1"/>
        <v>48</v>
      </c>
      <c r="H28" s="53">
        <f t="shared" si="3"/>
        <v>139</v>
      </c>
    </row>
    <row r="29" spans="1:8" ht="15">
      <c r="A29" s="128" t="s">
        <v>202</v>
      </c>
      <c r="B29" s="52">
        <v>417</v>
      </c>
      <c r="C29" s="53">
        <v>361</v>
      </c>
      <c r="D29" s="51">
        <v>426</v>
      </c>
      <c r="E29" s="68">
        <f t="shared" si="2"/>
        <v>0.0038633849055919323</v>
      </c>
      <c r="F29" s="68">
        <f t="shared" si="0"/>
        <v>0.02158273381294964</v>
      </c>
      <c r="G29" s="53">
        <f t="shared" si="1"/>
        <v>9</v>
      </c>
      <c r="H29" s="53">
        <f t="shared" si="3"/>
        <v>65</v>
      </c>
    </row>
    <row r="30" spans="1:8" ht="15">
      <c r="A30" s="128" t="s">
        <v>203</v>
      </c>
      <c r="B30" s="52">
        <v>796</v>
      </c>
      <c r="C30" s="53">
        <v>524</v>
      </c>
      <c r="D30" s="51">
        <v>873</v>
      </c>
      <c r="E30" s="68">
        <f t="shared" si="2"/>
        <v>0.007917218362867974</v>
      </c>
      <c r="F30" s="68">
        <f t="shared" si="0"/>
        <v>0.09673366834170855</v>
      </c>
      <c r="G30" s="53">
        <f t="shared" si="1"/>
        <v>77</v>
      </c>
      <c r="H30" s="53">
        <f t="shared" si="3"/>
        <v>349</v>
      </c>
    </row>
    <row r="31" spans="1:8" ht="15">
      <c r="A31" s="128" t="s">
        <v>204</v>
      </c>
      <c r="B31" s="52">
        <v>333</v>
      </c>
      <c r="C31" s="53">
        <v>169</v>
      </c>
      <c r="D31" s="51">
        <v>325</v>
      </c>
      <c r="E31" s="68">
        <f t="shared" si="2"/>
        <v>0.0029474180617778825</v>
      </c>
      <c r="F31" s="68">
        <f t="shared" si="0"/>
        <v>-0.024024024024024024</v>
      </c>
      <c r="G31" s="53">
        <f t="shared" si="1"/>
        <v>-8</v>
      </c>
      <c r="H31" s="53">
        <f t="shared" si="3"/>
        <v>156</v>
      </c>
    </row>
    <row r="32" spans="1:8" ht="15">
      <c r="A32" s="128" t="s">
        <v>205</v>
      </c>
      <c r="B32" s="52">
        <v>832</v>
      </c>
      <c r="C32" s="53">
        <v>597</v>
      </c>
      <c r="D32" s="51">
        <v>1115</v>
      </c>
      <c r="E32" s="68">
        <f t="shared" si="2"/>
        <v>0.010111911196561043</v>
      </c>
      <c r="F32" s="68">
        <f t="shared" si="0"/>
        <v>0.3401442307692308</v>
      </c>
      <c r="G32" s="53">
        <f t="shared" si="1"/>
        <v>283</v>
      </c>
      <c r="H32" s="53">
        <f t="shared" si="3"/>
        <v>518</v>
      </c>
    </row>
    <row r="33" spans="1:8" ht="15">
      <c r="A33" s="128" t="s">
        <v>206</v>
      </c>
      <c r="B33" s="52">
        <v>917</v>
      </c>
      <c r="C33" s="53">
        <v>1184</v>
      </c>
      <c r="D33" s="51">
        <v>1362</v>
      </c>
      <c r="E33" s="68">
        <f t="shared" si="2"/>
        <v>0.012351948923512233</v>
      </c>
      <c r="F33" s="68">
        <f t="shared" si="0"/>
        <v>0.48527808069792805</v>
      </c>
      <c r="G33" s="53">
        <f t="shared" si="1"/>
        <v>445</v>
      </c>
      <c r="H33" s="53">
        <f t="shared" si="3"/>
        <v>178</v>
      </c>
    </row>
    <row r="34" spans="1:8" ht="15">
      <c r="A34" s="128" t="s">
        <v>207</v>
      </c>
      <c r="B34" s="52">
        <v>1725</v>
      </c>
      <c r="C34" s="53">
        <v>1919</v>
      </c>
      <c r="D34" s="51">
        <v>2546</v>
      </c>
      <c r="E34" s="68">
        <f t="shared" si="2"/>
        <v>0.02308961964703535</v>
      </c>
      <c r="F34" s="68">
        <f aca="true" t="shared" si="4" ref="F34:F65">(D34-B34)/B34</f>
        <v>0.47594202898550725</v>
      </c>
      <c r="G34" s="53">
        <f aca="true" t="shared" si="5" ref="G34:G65">D34-B34</f>
        <v>821</v>
      </c>
      <c r="H34" s="53">
        <f t="shared" si="3"/>
        <v>627</v>
      </c>
    </row>
    <row r="35" spans="1:8" ht="15">
      <c r="A35" s="128" t="s">
        <v>208</v>
      </c>
      <c r="B35" s="52">
        <v>281</v>
      </c>
      <c r="C35" s="53">
        <v>278</v>
      </c>
      <c r="D35" s="51">
        <v>307</v>
      </c>
      <c r="E35" s="68">
        <f t="shared" si="2"/>
        <v>0.002784176446048646</v>
      </c>
      <c r="F35" s="68">
        <f t="shared" si="4"/>
        <v>0.09252669039145907</v>
      </c>
      <c r="G35" s="53">
        <f t="shared" si="5"/>
        <v>26</v>
      </c>
      <c r="H35" s="53">
        <f t="shared" si="3"/>
        <v>29</v>
      </c>
    </row>
    <row r="36" spans="1:8" ht="15">
      <c r="A36" s="128" t="s">
        <v>209</v>
      </c>
      <c r="B36" s="52">
        <v>172</v>
      </c>
      <c r="C36" s="53">
        <v>89</v>
      </c>
      <c r="D36" s="51">
        <v>156</v>
      </c>
      <c r="E36" s="68">
        <f t="shared" si="2"/>
        <v>0.0014147606696533837</v>
      </c>
      <c r="F36" s="68">
        <f t="shared" si="4"/>
        <v>-0.09302325581395349</v>
      </c>
      <c r="G36" s="53">
        <f t="shared" si="5"/>
        <v>-16</v>
      </c>
      <c r="H36" s="53">
        <f t="shared" si="3"/>
        <v>67</v>
      </c>
    </row>
    <row r="37" spans="1:8" ht="15">
      <c r="A37" s="128" t="s">
        <v>210</v>
      </c>
      <c r="B37" s="52">
        <v>115</v>
      </c>
      <c r="C37" s="53">
        <v>115</v>
      </c>
      <c r="D37" s="51">
        <v>140</v>
      </c>
      <c r="E37" s="68">
        <f t="shared" si="2"/>
        <v>0.0012696570112273955</v>
      </c>
      <c r="F37" s="68">
        <f t="shared" si="4"/>
        <v>0.21739130434782608</v>
      </c>
      <c r="G37" s="53">
        <f t="shared" si="5"/>
        <v>25</v>
      </c>
      <c r="H37" s="53">
        <f t="shared" si="3"/>
        <v>25</v>
      </c>
    </row>
    <row r="38" spans="1:8" ht="15">
      <c r="A38" s="128" t="s">
        <v>211</v>
      </c>
      <c r="B38" s="52">
        <v>925</v>
      </c>
      <c r="C38" s="53">
        <v>725</v>
      </c>
      <c r="D38" s="51">
        <v>828</v>
      </c>
      <c r="E38" s="68">
        <f t="shared" si="2"/>
        <v>0.007509114323544883</v>
      </c>
      <c r="F38" s="68">
        <f t="shared" si="4"/>
        <v>-0.10486486486486486</v>
      </c>
      <c r="G38" s="53">
        <f t="shared" si="5"/>
        <v>-97</v>
      </c>
      <c r="H38" s="53">
        <f t="shared" si="3"/>
        <v>103</v>
      </c>
    </row>
    <row r="39" spans="1:8" ht="15">
      <c r="A39" s="128" t="s">
        <v>212</v>
      </c>
      <c r="B39" s="52">
        <v>127</v>
      </c>
      <c r="C39" s="53">
        <v>71</v>
      </c>
      <c r="D39" s="51">
        <v>172</v>
      </c>
      <c r="E39" s="68">
        <f t="shared" si="2"/>
        <v>0.0015598643280793716</v>
      </c>
      <c r="F39" s="68">
        <f t="shared" si="4"/>
        <v>0.3543307086614173</v>
      </c>
      <c r="G39" s="53">
        <f t="shared" si="5"/>
        <v>45</v>
      </c>
      <c r="H39" s="53">
        <f t="shared" si="3"/>
        <v>101</v>
      </c>
    </row>
    <row r="40" spans="1:8" ht="15">
      <c r="A40" s="128" t="s">
        <v>213</v>
      </c>
      <c r="B40" s="52">
        <v>334</v>
      </c>
      <c r="C40" s="53">
        <v>314</v>
      </c>
      <c r="D40" s="51">
        <v>389</v>
      </c>
      <c r="E40" s="68">
        <f t="shared" si="2"/>
        <v>0.0035278326954818347</v>
      </c>
      <c r="F40" s="68">
        <f t="shared" si="4"/>
        <v>0.16467065868263472</v>
      </c>
      <c r="G40" s="53">
        <f t="shared" si="5"/>
        <v>55</v>
      </c>
      <c r="H40" s="53">
        <f t="shared" si="3"/>
        <v>75</v>
      </c>
    </row>
    <row r="41" spans="1:8" ht="15">
      <c r="A41" s="128" t="s">
        <v>214</v>
      </c>
      <c r="B41" s="52">
        <v>23208</v>
      </c>
      <c r="C41" s="53">
        <v>25749</v>
      </c>
      <c r="D41" s="51">
        <v>26144</v>
      </c>
      <c r="E41" s="68">
        <f t="shared" si="2"/>
        <v>0.2370993778680645</v>
      </c>
      <c r="F41" s="68">
        <f t="shared" si="4"/>
        <v>0.12650810065494658</v>
      </c>
      <c r="G41" s="53">
        <f t="shared" si="5"/>
        <v>2936</v>
      </c>
      <c r="H41" s="53">
        <f t="shared" si="3"/>
        <v>395</v>
      </c>
    </row>
    <row r="42" spans="1:8" ht="15">
      <c r="A42" s="128" t="s">
        <v>215</v>
      </c>
      <c r="B42" s="52">
        <v>5816</v>
      </c>
      <c r="C42" s="53">
        <v>6151</v>
      </c>
      <c r="D42" s="51">
        <v>5892</v>
      </c>
      <c r="E42" s="68">
        <f t="shared" si="2"/>
        <v>0.053434422215370106</v>
      </c>
      <c r="F42" s="68">
        <f t="shared" si="4"/>
        <v>0.013067400275103164</v>
      </c>
      <c r="G42" s="53">
        <f t="shared" si="5"/>
        <v>76</v>
      </c>
      <c r="H42" s="53">
        <f t="shared" si="3"/>
        <v>-259</v>
      </c>
    </row>
    <row r="43" spans="1:8" ht="15">
      <c r="A43" s="128" t="s">
        <v>216</v>
      </c>
      <c r="B43" s="52">
        <v>1281</v>
      </c>
      <c r="C43" s="53">
        <v>961</v>
      </c>
      <c r="D43" s="51">
        <v>1305</v>
      </c>
      <c r="E43" s="68">
        <f t="shared" si="2"/>
        <v>0.011835017140369651</v>
      </c>
      <c r="F43" s="68">
        <f t="shared" si="4"/>
        <v>0.01873536299765808</v>
      </c>
      <c r="G43" s="53">
        <f t="shared" si="5"/>
        <v>24</v>
      </c>
      <c r="H43" s="53">
        <f t="shared" si="3"/>
        <v>344</v>
      </c>
    </row>
    <row r="44" spans="1:8" ht="15">
      <c r="A44" s="128" t="s">
        <v>217</v>
      </c>
      <c r="B44" s="52">
        <v>296</v>
      </c>
      <c r="C44" s="53">
        <v>202</v>
      </c>
      <c r="D44" s="51">
        <v>308</v>
      </c>
      <c r="E44" s="68">
        <f t="shared" si="2"/>
        <v>0.0027932454247002704</v>
      </c>
      <c r="F44" s="68">
        <f t="shared" si="4"/>
        <v>0.04054054054054054</v>
      </c>
      <c r="G44" s="53">
        <f t="shared" si="5"/>
        <v>12</v>
      </c>
      <c r="H44" s="53">
        <f t="shared" si="3"/>
        <v>106</v>
      </c>
    </row>
    <row r="45" spans="1:8" ht="15">
      <c r="A45" s="128" t="s">
        <v>218</v>
      </c>
      <c r="B45" s="52">
        <v>292</v>
      </c>
      <c r="C45" s="53">
        <v>233</v>
      </c>
      <c r="D45" s="51">
        <v>394</v>
      </c>
      <c r="E45" s="68">
        <f t="shared" si="2"/>
        <v>0.003573177588739956</v>
      </c>
      <c r="F45" s="68">
        <f t="shared" si="4"/>
        <v>0.3493150684931507</v>
      </c>
      <c r="G45" s="53">
        <f t="shared" si="5"/>
        <v>102</v>
      </c>
      <c r="H45" s="53">
        <f t="shared" si="3"/>
        <v>161</v>
      </c>
    </row>
    <row r="46" spans="1:8" ht="15">
      <c r="A46" s="128" t="s">
        <v>219</v>
      </c>
      <c r="B46" s="52">
        <v>205</v>
      </c>
      <c r="C46" s="53">
        <v>104</v>
      </c>
      <c r="D46" s="51">
        <v>192</v>
      </c>
      <c r="E46" s="68">
        <f t="shared" si="2"/>
        <v>0.0017412439011118567</v>
      </c>
      <c r="F46" s="68">
        <f t="shared" si="4"/>
        <v>-0.06341463414634146</v>
      </c>
      <c r="G46" s="53">
        <f t="shared" si="5"/>
        <v>-13</v>
      </c>
      <c r="H46" s="53">
        <f t="shared" si="3"/>
        <v>88</v>
      </c>
    </row>
    <row r="47" spans="1:8" ht="15">
      <c r="A47" s="128" t="s">
        <v>220</v>
      </c>
      <c r="B47" s="52">
        <v>423</v>
      </c>
      <c r="C47" s="53">
        <v>320</v>
      </c>
      <c r="D47" s="51">
        <v>448</v>
      </c>
      <c r="E47" s="68">
        <f t="shared" si="2"/>
        <v>0.004062902435927666</v>
      </c>
      <c r="F47" s="68">
        <f t="shared" si="4"/>
        <v>0.0591016548463357</v>
      </c>
      <c r="G47" s="53">
        <f t="shared" si="5"/>
        <v>25</v>
      </c>
      <c r="H47" s="53">
        <f t="shared" si="3"/>
        <v>128</v>
      </c>
    </row>
    <row r="48" spans="1:8" ht="15">
      <c r="A48" s="128" t="s">
        <v>221</v>
      </c>
      <c r="B48" s="52">
        <v>1972</v>
      </c>
      <c r="C48" s="53">
        <v>1586</v>
      </c>
      <c r="D48" s="51">
        <v>2817</v>
      </c>
      <c r="E48" s="68">
        <f t="shared" si="2"/>
        <v>0.025547312861625524</v>
      </c>
      <c r="F48" s="68">
        <f t="shared" si="4"/>
        <v>0.42849898580121704</v>
      </c>
      <c r="G48" s="53">
        <f t="shared" si="5"/>
        <v>845</v>
      </c>
      <c r="H48" s="53">
        <f t="shared" si="3"/>
        <v>1231</v>
      </c>
    </row>
    <row r="49" spans="1:8" ht="15">
      <c r="A49" s="128" t="s">
        <v>223</v>
      </c>
      <c r="B49" s="52">
        <v>46</v>
      </c>
      <c r="C49" s="53">
        <v>66</v>
      </c>
      <c r="D49" s="51">
        <v>52</v>
      </c>
      <c r="E49" s="68">
        <f t="shared" si="2"/>
        <v>0.0004715868898844612</v>
      </c>
      <c r="F49" s="68">
        <f t="shared" si="4"/>
        <v>0.13043478260869565</v>
      </c>
      <c r="G49" s="53">
        <f t="shared" si="5"/>
        <v>6</v>
      </c>
      <c r="H49" s="53">
        <f t="shared" si="3"/>
        <v>-14</v>
      </c>
    </row>
    <row r="50" spans="1:8" ht="15">
      <c r="A50" s="128" t="s">
        <v>131</v>
      </c>
      <c r="B50" s="52">
        <v>162</v>
      </c>
      <c r="C50" s="53">
        <v>208</v>
      </c>
      <c r="D50" s="51">
        <v>402</v>
      </c>
      <c r="E50" s="68">
        <f t="shared" si="2"/>
        <v>0.00364572941795295</v>
      </c>
      <c r="F50" s="68">
        <f t="shared" si="4"/>
        <v>1.4814814814814814</v>
      </c>
      <c r="G50" s="53">
        <f t="shared" si="5"/>
        <v>240</v>
      </c>
      <c r="H50" s="53">
        <f t="shared" si="3"/>
        <v>194</v>
      </c>
    </row>
    <row r="51" spans="1:8" ht="15">
      <c r="A51" s="128" t="s">
        <v>224</v>
      </c>
      <c r="B51" s="52">
        <v>297</v>
      </c>
      <c r="C51" s="53">
        <v>363</v>
      </c>
      <c r="D51" s="51">
        <v>407</v>
      </c>
      <c r="E51" s="68">
        <f t="shared" si="2"/>
        <v>0.0036910743112110716</v>
      </c>
      <c r="F51" s="68">
        <f t="shared" si="4"/>
        <v>0.37037037037037035</v>
      </c>
      <c r="G51" s="53">
        <f t="shared" si="5"/>
        <v>110</v>
      </c>
      <c r="H51" s="53">
        <f t="shared" si="3"/>
        <v>44</v>
      </c>
    </row>
    <row r="52" spans="1:8" ht="15">
      <c r="A52" s="128" t="s">
        <v>222</v>
      </c>
      <c r="B52" s="52">
        <v>111</v>
      </c>
      <c r="C52" s="53">
        <v>94</v>
      </c>
      <c r="D52" s="51">
        <v>158</v>
      </c>
      <c r="E52" s="68">
        <f t="shared" si="2"/>
        <v>0.0014328986269566322</v>
      </c>
      <c r="F52" s="68">
        <f t="shared" si="4"/>
        <v>0.42342342342342343</v>
      </c>
      <c r="G52" s="53">
        <f t="shared" si="5"/>
        <v>47</v>
      </c>
      <c r="H52" s="53">
        <f t="shared" si="3"/>
        <v>64</v>
      </c>
    </row>
    <row r="53" spans="1:8" ht="15">
      <c r="A53" s="128" t="s">
        <v>225</v>
      </c>
      <c r="B53" s="52">
        <v>2945</v>
      </c>
      <c r="C53" s="53">
        <v>3048</v>
      </c>
      <c r="D53" s="51">
        <v>2945</v>
      </c>
      <c r="E53" s="68">
        <f t="shared" si="2"/>
        <v>0.026708142129033427</v>
      </c>
      <c r="F53" s="68">
        <f t="shared" si="4"/>
        <v>0</v>
      </c>
      <c r="G53" s="53">
        <f t="shared" si="5"/>
        <v>0</v>
      </c>
      <c r="H53" s="53">
        <f t="shared" si="3"/>
        <v>-103</v>
      </c>
    </row>
    <row r="54" spans="1:8" ht="15">
      <c r="A54" s="128" t="s">
        <v>226</v>
      </c>
      <c r="B54" s="52">
        <v>1628</v>
      </c>
      <c r="C54" s="53">
        <v>1679</v>
      </c>
      <c r="D54" s="51">
        <v>2238</v>
      </c>
      <c r="E54" s="68">
        <f t="shared" si="2"/>
        <v>0.02029637422233508</v>
      </c>
      <c r="F54" s="68">
        <f t="shared" si="4"/>
        <v>0.3746928746928747</v>
      </c>
      <c r="G54" s="53">
        <f t="shared" si="5"/>
        <v>610</v>
      </c>
      <c r="H54" s="53">
        <f t="shared" si="3"/>
        <v>559</v>
      </c>
    </row>
    <row r="55" spans="1:8" ht="15">
      <c r="A55" s="128" t="s">
        <v>227</v>
      </c>
      <c r="B55" s="52">
        <v>740</v>
      </c>
      <c r="C55" s="53">
        <v>546</v>
      </c>
      <c r="D55" s="51">
        <v>881</v>
      </c>
      <c r="E55" s="68">
        <f t="shared" si="2"/>
        <v>0.007989770192080968</v>
      </c>
      <c r="F55" s="68">
        <f t="shared" si="4"/>
        <v>0.19054054054054054</v>
      </c>
      <c r="G55" s="53">
        <f t="shared" si="5"/>
        <v>141</v>
      </c>
      <c r="H55" s="53">
        <f t="shared" si="3"/>
        <v>335</v>
      </c>
    </row>
    <row r="56" spans="1:8" ht="15">
      <c r="A56" s="128" t="s">
        <v>228</v>
      </c>
      <c r="B56" s="52">
        <v>660</v>
      </c>
      <c r="C56" s="53">
        <v>586</v>
      </c>
      <c r="D56" s="51">
        <v>807</v>
      </c>
      <c r="E56" s="68">
        <f t="shared" si="2"/>
        <v>0.0073186657718607735</v>
      </c>
      <c r="F56" s="68">
        <f t="shared" si="4"/>
        <v>0.22272727272727272</v>
      </c>
      <c r="G56" s="53">
        <f t="shared" si="5"/>
        <v>147</v>
      </c>
      <c r="H56" s="53">
        <f t="shared" si="3"/>
        <v>221</v>
      </c>
    </row>
    <row r="57" spans="1:8" ht="15">
      <c r="A57" s="128" t="s">
        <v>229</v>
      </c>
      <c r="B57" s="52">
        <v>4052</v>
      </c>
      <c r="C57" s="53">
        <v>1410</v>
      </c>
      <c r="D57" s="51">
        <v>1462</v>
      </c>
      <c r="E57" s="68">
        <f t="shared" si="2"/>
        <v>0.01325884678867466</v>
      </c>
      <c r="F57" s="68">
        <f t="shared" si="4"/>
        <v>-0.6391905231984205</v>
      </c>
      <c r="G57" s="53">
        <f t="shared" si="5"/>
        <v>-2590</v>
      </c>
      <c r="H57" s="53">
        <f t="shared" si="3"/>
        <v>52</v>
      </c>
    </row>
    <row r="58" spans="1:8" ht="15">
      <c r="A58" s="128" t="s">
        <v>230</v>
      </c>
      <c r="B58" s="52">
        <v>360</v>
      </c>
      <c r="C58" s="53">
        <v>356</v>
      </c>
      <c r="D58" s="51">
        <v>408</v>
      </c>
      <c r="E58" s="68">
        <f t="shared" si="2"/>
        <v>0.003700143289862696</v>
      </c>
      <c r="F58" s="68">
        <f t="shared" si="4"/>
        <v>0.13333333333333333</v>
      </c>
      <c r="G58" s="53">
        <f t="shared" si="5"/>
        <v>48</v>
      </c>
      <c r="H58" s="53">
        <f t="shared" si="3"/>
        <v>52</v>
      </c>
    </row>
    <row r="59" spans="1:8" ht="15">
      <c r="A59" s="128" t="s">
        <v>231</v>
      </c>
      <c r="B59" s="52">
        <v>1254</v>
      </c>
      <c r="C59" s="53">
        <v>1759</v>
      </c>
      <c r="D59" s="51">
        <v>1675</v>
      </c>
      <c r="E59" s="68">
        <f t="shared" si="2"/>
        <v>0.015190539241470626</v>
      </c>
      <c r="F59" s="68">
        <f t="shared" si="4"/>
        <v>0.335725677830941</v>
      </c>
      <c r="G59" s="53">
        <f t="shared" si="5"/>
        <v>421</v>
      </c>
      <c r="H59" s="53">
        <f t="shared" si="3"/>
        <v>-84</v>
      </c>
    </row>
    <row r="60" spans="1:8" ht="15">
      <c r="A60" s="128" t="s">
        <v>232</v>
      </c>
      <c r="B60" s="52">
        <v>1810</v>
      </c>
      <c r="C60" s="53">
        <v>4706</v>
      </c>
      <c r="D60" s="51">
        <v>1854</v>
      </c>
      <c r="E60" s="68">
        <f t="shared" si="2"/>
        <v>0.016813886420111366</v>
      </c>
      <c r="F60" s="68">
        <f t="shared" si="4"/>
        <v>0.02430939226519337</v>
      </c>
      <c r="G60" s="53">
        <f t="shared" si="5"/>
        <v>44</v>
      </c>
      <c r="H60" s="53">
        <f t="shared" si="3"/>
        <v>-2852</v>
      </c>
    </row>
    <row r="61" spans="1:8" ht="15">
      <c r="A61" s="128" t="s">
        <v>233</v>
      </c>
      <c r="B61" s="52">
        <v>347</v>
      </c>
      <c r="C61" s="53">
        <v>112</v>
      </c>
      <c r="D61" s="51">
        <v>291</v>
      </c>
      <c r="E61" s="68">
        <f t="shared" si="2"/>
        <v>0.0026390727876226578</v>
      </c>
      <c r="F61" s="68">
        <f t="shared" si="4"/>
        <v>-0.16138328530259366</v>
      </c>
      <c r="G61" s="53">
        <f t="shared" si="5"/>
        <v>-56</v>
      </c>
      <c r="H61" s="53">
        <f t="shared" si="3"/>
        <v>179</v>
      </c>
    </row>
    <row r="62" spans="1:8" ht="15">
      <c r="A62" s="128" t="s">
        <v>234</v>
      </c>
      <c r="B62" s="52">
        <v>308</v>
      </c>
      <c r="C62" s="53">
        <v>266</v>
      </c>
      <c r="D62" s="51">
        <v>431</v>
      </c>
      <c r="E62" s="68">
        <f t="shared" si="2"/>
        <v>0.0039087297988500535</v>
      </c>
      <c r="F62" s="68">
        <f t="shared" si="4"/>
        <v>0.39935064935064934</v>
      </c>
      <c r="G62" s="53">
        <f t="shared" si="5"/>
        <v>123</v>
      </c>
      <c r="H62" s="53">
        <f t="shared" si="3"/>
        <v>165</v>
      </c>
    </row>
    <row r="63" spans="1:8" ht="15">
      <c r="A63" s="128" t="s">
        <v>235</v>
      </c>
      <c r="B63" s="52">
        <v>238</v>
      </c>
      <c r="C63" s="53">
        <v>240</v>
      </c>
      <c r="D63" s="51">
        <v>520</v>
      </c>
      <c r="E63" s="68">
        <f t="shared" si="2"/>
        <v>0.004715868898844612</v>
      </c>
      <c r="F63" s="68">
        <f t="shared" si="4"/>
        <v>1.184873949579832</v>
      </c>
      <c r="G63" s="53">
        <f t="shared" si="5"/>
        <v>282</v>
      </c>
      <c r="H63" s="53">
        <f t="shared" si="3"/>
        <v>280</v>
      </c>
    </row>
    <row r="64" spans="1:8" ht="15">
      <c r="A64" s="128" t="s">
        <v>236</v>
      </c>
      <c r="B64" s="52">
        <v>408</v>
      </c>
      <c r="C64" s="53">
        <v>460</v>
      </c>
      <c r="D64" s="51">
        <v>630</v>
      </c>
      <c r="E64" s="68">
        <f t="shared" si="2"/>
        <v>0.00571345655052328</v>
      </c>
      <c r="F64" s="68">
        <f t="shared" si="4"/>
        <v>0.5441176470588235</v>
      </c>
      <c r="G64" s="53">
        <f t="shared" si="5"/>
        <v>222</v>
      </c>
      <c r="H64" s="53">
        <f t="shared" si="3"/>
        <v>170</v>
      </c>
    </row>
    <row r="65" spans="1:8" ht="15">
      <c r="A65" s="128" t="s">
        <v>237</v>
      </c>
      <c r="B65" s="52">
        <v>383</v>
      </c>
      <c r="C65" s="53">
        <v>286</v>
      </c>
      <c r="D65" s="51">
        <v>376</v>
      </c>
      <c r="E65" s="68">
        <f t="shared" si="2"/>
        <v>0.0034099359730107195</v>
      </c>
      <c r="F65" s="68">
        <f t="shared" si="4"/>
        <v>-0.018276762402088774</v>
      </c>
      <c r="G65" s="53">
        <f t="shared" si="5"/>
        <v>-7</v>
      </c>
      <c r="H65" s="53">
        <f t="shared" si="3"/>
        <v>90</v>
      </c>
    </row>
    <row r="66" spans="1:8" ht="15">
      <c r="A66" s="128" t="s">
        <v>238</v>
      </c>
      <c r="B66" s="52">
        <v>286</v>
      </c>
      <c r="C66" s="53">
        <v>304</v>
      </c>
      <c r="D66" s="51">
        <v>262</v>
      </c>
      <c r="E66" s="68">
        <f t="shared" si="2"/>
        <v>0.0023760724067255546</v>
      </c>
      <c r="F66" s="68">
        <f aca="true" t="shared" si="6" ref="F66:F83">(D66-B66)/B66</f>
        <v>-0.08391608391608392</v>
      </c>
      <c r="G66" s="53">
        <f aca="true" t="shared" si="7" ref="G66:G83">D66-B66</f>
        <v>-24</v>
      </c>
      <c r="H66" s="53">
        <f t="shared" si="3"/>
        <v>-42</v>
      </c>
    </row>
    <row r="67" spans="1:8" ht="15">
      <c r="A67" s="128" t="s">
        <v>239</v>
      </c>
      <c r="B67" s="52">
        <v>974</v>
      </c>
      <c r="C67" s="53">
        <v>1057</v>
      </c>
      <c r="D67" s="51">
        <v>1146</v>
      </c>
      <c r="E67" s="68">
        <f aca="true" t="shared" si="8" ref="E67:E83">D67/$D$83</f>
        <v>0.010393049534761395</v>
      </c>
      <c r="F67" s="68">
        <f t="shared" si="6"/>
        <v>0.17659137577002054</v>
      </c>
      <c r="G67" s="53">
        <f t="shared" si="7"/>
        <v>172</v>
      </c>
      <c r="H67" s="53">
        <f aca="true" t="shared" si="9" ref="H67:H83">D67-C67</f>
        <v>89</v>
      </c>
    </row>
    <row r="68" spans="1:8" ht="15">
      <c r="A68" s="128" t="s">
        <v>240</v>
      </c>
      <c r="B68" s="52">
        <v>765</v>
      </c>
      <c r="C68" s="53">
        <v>829</v>
      </c>
      <c r="D68" s="51">
        <v>853</v>
      </c>
      <c r="E68" s="68">
        <f t="shared" si="8"/>
        <v>0.007735838789835489</v>
      </c>
      <c r="F68" s="68">
        <f t="shared" si="6"/>
        <v>0.11503267973856209</v>
      </c>
      <c r="G68" s="53">
        <f t="shared" si="7"/>
        <v>88</v>
      </c>
      <c r="H68" s="53">
        <f t="shared" si="9"/>
        <v>24</v>
      </c>
    </row>
    <row r="69" spans="1:8" ht="15">
      <c r="A69" s="128" t="s">
        <v>241</v>
      </c>
      <c r="B69" s="52">
        <v>160</v>
      </c>
      <c r="C69" s="53">
        <v>108</v>
      </c>
      <c r="D69" s="51">
        <v>439</v>
      </c>
      <c r="E69" s="68">
        <f t="shared" si="8"/>
        <v>0.0039812816280630475</v>
      </c>
      <c r="F69" s="68">
        <f t="shared" si="6"/>
        <v>1.74375</v>
      </c>
      <c r="G69" s="53">
        <f t="shared" si="7"/>
        <v>279</v>
      </c>
      <c r="H69" s="53">
        <f t="shared" si="9"/>
        <v>331</v>
      </c>
    </row>
    <row r="70" spans="1:8" ht="15">
      <c r="A70" s="128" t="s">
        <v>242</v>
      </c>
      <c r="B70" s="52">
        <v>166</v>
      </c>
      <c r="C70" s="53">
        <v>101</v>
      </c>
      <c r="D70" s="51">
        <v>149</v>
      </c>
      <c r="E70" s="68">
        <f t="shared" si="8"/>
        <v>0.001351277819092014</v>
      </c>
      <c r="F70" s="68">
        <f t="shared" si="6"/>
        <v>-0.10240963855421686</v>
      </c>
      <c r="G70" s="53">
        <f t="shared" si="7"/>
        <v>-17</v>
      </c>
      <c r="H70" s="53">
        <f t="shared" si="9"/>
        <v>48</v>
      </c>
    </row>
    <row r="71" spans="1:8" ht="15">
      <c r="A71" s="128" t="s">
        <v>243</v>
      </c>
      <c r="B71" s="52">
        <v>1000</v>
      </c>
      <c r="C71" s="53">
        <v>583</v>
      </c>
      <c r="D71" s="51">
        <v>2054</v>
      </c>
      <c r="E71" s="68">
        <f t="shared" si="8"/>
        <v>0.01862768215043622</v>
      </c>
      <c r="F71" s="68">
        <f t="shared" si="6"/>
        <v>1.054</v>
      </c>
      <c r="G71" s="53">
        <f t="shared" si="7"/>
        <v>1054</v>
      </c>
      <c r="H71" s="53">
        <f t="shared" si="9"/>
        <v>1471</v>
      </c>
    </row>
    <row r="72" spans="1:8" ht="15">
      <c r="A72" s="128" t="s">
        <v>244</v>
      </c>
      <c r="B72" s="52">
        <v>803</v>
      </c>
      <c r="C72" s="53">
        <v>639</v>
      </c>
      <c r="D72" s="51">
        <v>782</v>
      </c>
      <c r="E72" s="68">
        <f t="shared" si="8"/>
        <v>0.0070919413055701664</v>
      </c>
      <c r="F72" s="68">
        <f t="shared" si="6"/>
        <v>-0.026151930261519303</v>
      </c>
      <c r="G72" s="53">
        <f t="shared" si="7"/>
        <v>-21</v>
      </c>
      <c r="H72" s="53">
        <f t="shared" si="9"/>
        <v>143</v>
      </c>
    </row>
    <row r="73" spans="1:8" ht="15">
      <c r="A73" s="128" t="s">
        <v>245</v>
      </c>
      <c r="B73" s="52">
        <v>166</v>
      </c>
      <c r="C73" s="53">
        <v>152</v>
      </c>
      <c r="D73" s="51">
        <v>139</v>
      </c>
      <c r="E73" s="68">
        <f t="shared" si="8"/>
        <v>0.0012605880325757713</v>
      </c>
      <c r="F73" s="68">
        <f t="shared" si="6"/>
        <v>-0.16265060240963855</v>
      </c>
      <c r="G73" s="53">
        <f t="shared" si="7"/>
        <v>-27</v>
      </c>
      <c r="H73" s="53">
        <f t="shared" si="9"/>
        <v>-13</v>
      </c>
    </row>
    <row r="74" spans="1:8" ht="15">
      <c r="A74" s="128" t="s">
        <v>246</v>
      </c>
      <c r="B74" s="52">
        <v>2319</v>
      </c>
      <c r="C74" s="53">
        <v>1906</v>
      </c>
      <c r="D74" s="51">
        <v>2469</v>
      </c>
      <c r="E74" s="68">
        <f t="shared" si="8"/>
        <v>0.022391308290860282</v>
      </c>
      <c r="F74" s="68">
        <f t="shared" si="6"/>
        <v>0.0646830530401035</v>
      </c>
      <c r="G74" s="53">
        <f t="shared" si="7"/>
        <v>150</v>
      </c>
      <c r="H74" s="53">
        <f t="shared" si="9"/>
        <v>563</v>
      </c>
    </row>
    <row r="75" spans="1:8" ht="15">
      <c r="A75" s="128" t="s">
        <v>247</v>
      </c>
      <c r="B75" s="52">
        <v>490</v>
      </c>
      <c r="C75" s="53">
        <v>388</v>
      </c>
      <c r="D75" s="51">
        <v>451</v>
      </c>
      <c r="E75" s="68">
        <f t="shared" si="8"/>
        <v>0.004090109371882538</v>
      </c>
      <c r="F75" s="68">
        <f t="shared" si="6"/>
        <v>-0.07959183673469387</v>
      </c>
      <c r="G75" s="53">
        <f t="shared" si="7"/>
        <v>-39</v>
      </c>
      <c r="H75" s="53">
        <f t="shared" si="9"/>
        <v>63</v>
      </c>
    </row>
    <row r="76" spans="1:8" ht="15">
      <c r="A76" s="128" t="s">
        <v>248</v>
      </c>
      <c r="B76" s="52">
        <v>569</v>
      </c>
      <c r="C76" s="53">
        <v>570</v>
      </c>
      <c r="D76" s="51">
        <v>825</v>
      </c>
      <c r="E76" s="68">
        <f t="shared" si="8"/>
        <v>0.00748190738759001</v>
      </c>
      <c r="F76" s="68">
        <f t="shared" si="6"/>
        <v>0.44991212653778556</v>
      </c>
      <c r="G76" s="53">
        <f t="shared" si="7"/>
        <v>256</v>
      </c>
      <c r="H76" s="53">
        <f t="shared" si="9"/>
        <v>255</v>
      </c>
    </row>
    <row r="77" spans="1:8" ht="15">
      <c r="A77" s="128" t="s">
        <v>249</v>
      </c>
      <c r="B77" s="52">
        <v>77</v>
      </c>
      <c r="C77" s="53">
        <v>34</v>
      </c>
      <c r="D77" s="51">
        <v>148</v>
      </c>
      <c r="E77" s="68">
        <f t="shared" si="8"/>
        <v>0.0013422088404403897</v>
      </c>
      <c r="F77" s="68">
        <f t="shared" si="6"/>
        <v>0.922077922077922</v>
      </c>
      <c r="G77" s="53">
        <f t="shared" si="7"/>
        <v>71</v>
      </c>
      <c r="H77" s="53">
        <f t="shared" si="9"/>
        <v>114</v>
      </c>
    </row>
    <row r="78" spans="1:8" ht="15">
      <c r="A78" s="128" t="s">
        <v>250</v>
      </c>
      <c r="B78" s="52">
        <v>462</v>
      </c>
      <c r="C78" s="53">
        <v>522</v>
      </c>
      <c r="D78" s="51">
        <v>536</v>
      </c>
      <c r="E78" s="68">
        <f t="shared" si="8"/>
        <v>0.0048609725572706</v>
      </c>
      <c r="F78" s="68">
        <f t="shared" si="6"/>
        <v>0.16017316017316016</v>
      </c>
      <c r="G78" s="53">
        <f t="shared" si="7"/>
        <v>74</v>
      </c>
      <c r="H78" s="53">
        <f t="shared" si="9"/>
        <v>14</v>
      </c>
    </row>
    <row r="79" spans="1:8" ht="15">
      <c r="A79" s="128" t="s">
        <v>251</v>
      </c>
      <c r="B79" s="52">
        <v>909</v>
      </c>
      <c r="C79" s="53">
        <v>563</v>
      </c>
      <c r="D79" s="51">
        <v>995</v>
      </c>
      <c r="E79" s="68">
        <f t="shared" si="8"/>
        <v>0.009023633758366133</v>
      </c>
      <c r="F79" s="68">
        <f t="shared" si="6"/>
        <v>0.09460946094609461</v>
      </c>
      <c r="G79" s="53">
        <f t="shared" si="7"/>
        <v>86</v>
      </c>
      <c r="H79" s="53">
        <f t="shared" si="9"/>
        <v>432</v>
      </c>
    </row>
    <row r="80" spans="1:8" ht="15">
      <c r="A80" s="128" t="s">
        <v>252</v>
      </c>
      <c r="B80" s="52">
        <v>262</v>
      </c>
      <c r="C80" s="53">
        <v>309</v>
      </c>
      <c r="D80" s="51">
        <v>369</v>
      </c>
      <c r="E80" s="68">
        <f t="shared" si="8"/>
        <v>0.00334645312244935</v>
      </c>
      <c r="F80" s="68">
        <f t="shared" si="6"/>
        <v>0.4083969465648855</v>
      </c>
      <c r="G80" s="53">
        <f t="shared" si="7"/>
        <v>107</v>
      </c>
      <c r="H80" s="53">
        <f t="shared" si="9"/>
        <v>60</v>
      </c>
    </row>
    <row r="81" spans="1:8" ht="15">
      <c r="A81" s="128" t="s">
        <v>253</v>
      </c>
      <c r="B81" s="52">
        <v>306</v>
      </c>
      <c r="C81" s="53">
        <v>333</v>
      </c>
      <c r="D81" s="51">
        <v>418</v>
      </c>
      <c r="E81" s="68">
        <f t="shared" si="8"/>
        <v>0.0037908330763789383</v>
      </c>
      <c r="F81" s="68">
        <f t="shared" si="6"/>
        <v>0.3660130718954248</v>
      </c>
      <c r="G81" s="53">
        <f t="shared" si="7"/>
        <v>112</v>
      </c>
      <c r="H81" s="53">
        <f t="shared" si="9"/>
        <v>85</v>
      </c>
    </row>
    <row r="82" spans="1:8" ht="15" thickBot="1">
      <c r="A82" s="128" t="s">
        <v>254</v>
      </c>
      <c r="B82" s="52">
        <v>938</v>
      </c>
      <c r="C82" s="53">
        <v>601</v>
      </c>
      <c r="D82" s="51">
        <v>766</v>
      </c>
      <c r="E82" s="68">
        <f t="shared" si="8"/>
        <v>0.0069468376471441785</v>
      </c>
      <c r="F82" s="68">
        <f t="shared" si="6"/>
        <v>-0.18336886993603413</v>
      </c>
      <c r="G82" s="53">
        <f t="shared" si="7"/>
        <v>-172</v>
      </c>
      <c r="H82" s="53">
        <f t="shared" si="9"/>
        <v>165</v>
      </c>
    </row>
    <row r="83" spans="1:9" s="12" customFormat="1" ht="15" thickBot="1">
      <c r="A83" s="126" t="s">
        <v>174</v>
      </c>
      <c r="B83" s="73">
        <v>96288</v>
      </c>
      <c r="C83" s="72">
        <v>104079</v>
      </c>
      <c r="D83" s="103">
        <v>110266</v>
      </c>
      <c r="E83" s="75">
        <f t="shared" si="8"/>
        <v>1</v>
      </c>
      <c r="F83" s="75">
        <f t="shared" si="6"/>
        <v>0.14516866068461282</v>
      </c>
      <c r="G83" s="72">
        <f t="shared" si="7"/>
        <v>13978</v>
      </c>
      <c r="H83" s="72">
        <f t="shared" si="9"/>
        <v>6187</v>
      </c>
      <c r="I83" s="23"/>
    </row>
    <row r="85" ht="15">
      <c r="C85" s="9"/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I83"/>
  <sheetViews>
    <sheetView workbookViewId="0" topLeftCell="A1">
      <pane ySplit="1" topLeftCell="A71" activePane="bottomLeft" state="frozen"/>
      <selection pane="bottomLeft" activeCell="F86" sqref="F86"/>
    </sheetView>
  </sheetViews>
  <sheetFormatPr defaultColWidth="8.8515625" defaultRowHeight="16.5" customHeight="1"/>
  <cols>
    <col min="1" max="1" width="18.28125" style="8" bestFit="1" customWidth="1"/>
    <col min="2" max="2" width="12.00390625" style="8" customWidth="1"/>
    <col min="3" max="3" width="12.00390625" style="8" bestFit="1" customWidth="1"/>
    <col min="4" max="4" width="12.00390625" style="8" customWidth="1"/>
    <col min="5" max="5" width="21.421875" style="8" customWidth="1"/>
    <col min="6" max="6" width="31.140625" style="8" customWidth="1"/>
    <col min="7" max="7" width="36.7109375" style="8" customWidth="1"/>
    <col min="8" max="16384" width="8.8515625" style="8" customWidth="1"/>
  </cols>
  <sheetData>
    <row r="1" spans="1:8" ht="55.5" customHeight="1" thickBot="1">
      <c r="A1" s="24" t="s">
        <v>175</v>
      </c>
      <c r="B1" s="3">
        <v>41974</v>
      </c>
      <c r="C1" s="3">
        <v>42309</v>
      </c>
      <c r="D1" s="3">
        <v>42339</v>
      </c>
      <c r="E1" s="1" t="s">
        <v>321</v>
      </c>
      <c r="F1" s="2" t="s">
        <v>324</v>
      </c>
      <c r="G1" s="2" t="s">
        <v>325</v>
      </c>
      <c r="H1" s="2" t="s">
        <v>264</v>
      </c>
    </row>
    <row r="2" spans="1:8" ht="16.5" customHeight="1">
      <c r="A2" s="127" t="s">
        <v>176</v>
      </c>
      <c r="B2" s="83">
        <v>1042</v>
      </c>
      <c r="C2" s="85">
        <v>755</v>
      </c>
      <c r="D2" s="125">
        <v>881</v>
      </c>
      <c r="E2" s="86">
        <f>D2/$D$83</f>
        <v>0.026512187782124587</v>
      </c>
      <c r="F2" s="86">
        <f aca="true" t="shared" si="0" ref="F2:F33">(D2-B2)/B2</f>
        <v>-0.15451055662188098</v>
      </c>
      <c r="G2" s="85">
        <f aca="true" t="shared" si="1" ref="G2:G33">D2-B2</f>
        <v>-161</v>
      </c>
      <c r="H2" s="85">
        <f>D2-C2</f>
        <v>126</v>
      </c>
    </row>
    <row r="3" spans="1:8" ht="16.5" customHeight="1">
      <c r="A3" s="128" t="s">
        <v>177</v>
      </c>
      <c r="B3" s="52">
        <v>122</v>
      </c>
      <c r="C3" s="53">
        <v>130</v>
      </c>
      <c r="D3" s="51">
        <v>96</v>
      </c>
      <c r="E3" s="68">
        <f aca="true" t="shared" si="2" ref="E3:E66">D3/$D$83</f>
        <v>0.002888955762864881</v>
      </c>
      <c r="F3" s="68">
        <f t="shared" si="0"/>
        <v>-0.21311475409836064</v>
      </c>
      <c r="G3" s="53">
        <f t="shared" si="1"/>
        <v>-26</v>
      </c>
      <c r="H3" s="53">
        <f aca="true" t="shared" si="3" ref="H3:H66">D3-C3</f>
        <v>-34</v>
      </c>
    </row>
    <row r="4" spans="1:8" ht="16.5" customHeight="1">
      <c r="A4" s="128" t="s">
        <v>178</v>
      </c>
      <c r="B4" s="52">
        <v>238</v>
      </c>
      <c r="C4" s="53">
        <v>222</v>
      </c>
      <c r="D4" s="51">
        <v>190</v>
      </c>
      <c r="E4" s="68">
        <f t="shared" si="2"/>
        <v>0.005717724947336744</v>
      </c>
      <c r="F4" s="68">
        <f t="shared" si="0"/>
        <v>-0.20168067226890757</v>
      </c>
      <c r="G4" s="53">
        <f t="shared" si="1"/>
        <v>-48</v>
      </c>
      <c r="H4" s="53">
        <f t="shared" si="3"/>
        <v>-32</v>
      </c>
    </row>
    <row r="5" spans="1:8" ht="16.5" customHeight="1">
      <c r="A5" s="128" t="s">
        <v>179</v>
      </c>
      <c r="B5" s="52">
        <v>122</v>
      </c>
      <c r="C5" s="53">
        <v>35</v>
      </c>
      <c r="D5" s="51">
        <v>21</v>
      </c>
      <c r="E5" s="68">
        <f t="shared" si="2"/>
        <v>0.0006319590731266927</v>
      </c>
      <c r="F5" s="68">
        <f t="shared" si="0"/>
        <v>-0.8278688524590164</v>
      </c>
      <c r="G5" s="53">
        <f t="shared" si="1"/>
        <v>-101</v>
      </c>
      <c r="H5" s="53">
        <f t="shared" si="3"/>
        <v>-14</v>
      </c>
    </row>
    <row r="6" spans="1:8" ht="16.5" customHeight="1">
      <c r="A6" s="128" t="s">
        <v>180</v>
      </c>
      <c r="B6" s="52">
        <v>86</v>
      </c>
      <c r="C6" s="53">
        <v>80</v>
      </c>
      <c r="D6" s="51">
        <v>62</v>
      </c>
      <c r="E6" s="68">
        <f t="shared" si="2"/>
        <v>0.001865783930183569</v>
      </c>
      <c r="F6" s="68">
        <f t="shared" si="0"/>
        <v>-0.27906976744186046</v>
      </c>
      <c r="G6" s="53">
        <f t="shared" si="1"/>
        <v>-24</v>
      </c>
      <c r="H6" s="53">
        <f t="shared" si="3"/>
        <v>-18</v>
      </c>
    </row>
    <row r="7" spans="1:8" ht="16.5" customHeight="1">
      <c r="A7" s="128" t="s">
        <v>181</v>
      </c>
      <c r="B7" s="52">
        <v>96</v>
      </c>
      <c r="C7" s="53">
        <v>100</v>
      </c>
      <c r="D7" s="51">
        <v>88</v>
      </c>
      <c r="E7" s="68">
        <f t="shared" si="2"/>
        <v>0.0026482094492928077</v>
      </c>
      <c r="F7" s="68">
        <f t="shared" si="0"/>
        <v>-0.08333333333333333</v>
      </c>
      <c r="G7" s="53">
        <f t="shared" si="1"/>
        <v>-8</v>
      </c>
      <c r="H7" s="53">
        <f t="shared" si="3"/>
        <v>-12</v>
      </c>
    </row>
    <row r="8" spans="1:8" ht="16.5" customHeight="1">
      <c r="A8" s="128" t="s">
        <v>182</v>
      </c>
      <c r="B8" s="52">
        <v>2315</v>
      </c>
      <c r="C8" s="53">
        <v>2690</v>
      </c>
      <c r="D8" s="51">
        <v>2490</v>
      </c>
      <c r="E8" s="68">
        <f t="shared" si="2"/>
        <v>0.07493229009930785</v>
      </c>
      <c r="F8" s="68">
        <f t="shared" si="0"/>
        <v>0.0755939524838013</v>
      </c>
      <c r="G8" s="53">
        <f t="shared" si="1"/>
        <v>175</v>
      </c>
      <c r="H8" s="53">
        <f t="shared" si="3"/>
        <v>-200</v>
      </c>
    </row>
    <row r="9" spans="1:8" ht="16.5" customHeight="1">
      <c r="A9" s="128" t="s">
        <v>183</v>
      </c>
      <c r="B9" s="52">
        <v>2372</v>
      </c>
      <c r="C9" s="53">
        <v>5294</v>
      </c>
      <c r="D9" s="51">
        <v>1944</v>
      </c>
      <c r="E9" s="68">
        <f t="shared" si="2"/>
        <v>0.05850135419801384</v>
      </c>
      <c r="F9" s="68">
        <f t="shared" si="0"/>
        <v>-0.18043844856661045</v>
      </c>
      <c r="G9" s="53">
        <f t="shared" si="1"/>
        <v>-428</v>
      </c>
      <c r="H9" s="53">
        <f t="shared" si="3"/>
        <v>-3350</v>
      </c>
    </row>
    <row r="10" spans="1:8" ht="16.5" customHeight="1">
      <c r="A10" s="128" t="s">
        <v>184</v>
      </c>
      <c r="B10" s="52">
        <v>37</v>
      </c>
      <c r="C10" s="53">
        <v>18</v>
      </c>
      <c r="D10" s="51">
        <v>13</v>
      </c>
      <c r="E10" s="68">
        <f t="shared" si="2"/>
        <v>0.00039121275955461934</v>
      </c>
      <c r="F10" s="68">
        <f t="shared" si="0"/>
        <v>-0.6486486486486487</v>
      </c>
      <c r="G10" s="53">
        <f t="shared" si="1"/>
        <v>-24</v>
      </c>
      <c r="H10" s="53">
        <f t="shared" si="3"/>
        <v>-5</v>
      </c>
    </row>
    <row r="11" spans="1:8" ht="16.5" customHeight="1">
      <c r="A11" s="128" t="s">
        <v>185</v>
      </c>
      <c r="B11" s="52">
        <v>72</v>
      </c>
      <c r="C11" s="53">
        <v>109</v>
      </c>
      <c r="D11" s="51">
        <v>68</v>
      </c>
      <c r="E11" s="68">
        <f t="shared" si="2"/>
        <v>0.0020463436653626243</v>
      </c>
      <c r="F11" s="68">
        <f t="shared" si="0"/>
        <v>-0.05555555555555555</v>
      </c>
      <c r="G11" s="53">
        <f t="shared" si="1"/>
        <v>-4</v>
      </c>
      <c r="H11" s="53">
        <f t="shared" si="3"/>
        <v>-41</v>
      </c>
    </row>
    <row r="12" spans="1:8" ht="16.5" customHeight="1">
      <c r="A12" s="128" t="s">
        <v>186</v>
      </c>
      <c r="B12" s="52">
        <v>504</v>
      </c>
      <c r="C12" s="53">
        <v>716</v>
      </c>
      <c r="D12" s="51">
        <v>438</v>
      </c>
      <c r="E12" s="68">
        <f t="shared" si="2"/>
        <v>0.01318086066807102</v>
      </c>
      <c r="F12" s="68">
        <f t="shared" si="0"/>
        <v>-0.13095238095238096</v>
      </c>
      <c r="G12" s="53">
        <f t="shared" si="1"/>
        <v>-66</v>
      </c>
      <c r="H12" s="53">
        <f t="shared" si="3"/>
        <v>-278</v>
      </c>
    </row>
    <row r="13" spans="1:8" ht="16.5" customHeight="1">
      <c r="A13" s="128" t="s">
        <v>187</v>
      </c>
      <c r="B13" s="52">
        <v>488</v>
      </c>
      <c r="C13" s="53">
        <v>391</v>
      </c>
      <c r="D13" s="51">
        <v>399</v>
      </c>
      <c r="E13" s="68">
        <f t="shared" si="2"/>
        <v>0.012007222389407162</v>
      </c>
      <c r="F13" s="68">
        <f t="shared" si="0"/>
        <v>-0.18237704918032788</v>
      </c>
      <c r="G13" s="53">
        <f t="shared" si="1"/>
        <v>-89</v>
      </c>
      <c r="H13" s="53">
        <f t="shared" si="3"/>
        <v>8</v>
      </c>
    </row>
    <row r="14" spans="1:8" ht="16.5" customHeight="1">
      <c r="A14" s="128" t="s">
        <v>188</v>
      </c>
      <c r="B14" s="52">
        <v>66</v>
      </c>
      <c r="C14" s="53">
        <v>70</v>
      </c>
      <c r="D14" s="51">
        <v>65</v>
      </c>
      <c r="E14" s="68">
        <f t="shared" si="2"/>
        <v>0.001956063797773097</v>
      </c>
      <c r="F14" s="68">
        <f t="shared" si="0"/>
        <v>-0.015151515151515152</v>
      </c>
      <c r="G14" s="53">
        <f t="shared" si="1"/>
        <v>-1</v>
      </c>
      <c r="H14" s="53">
        <f t="shared" si="3"/>
        <v>-5</v>
      </c>
    </row>
    <row r="15" spans="1:8" ht="16.5" customHeight="1">
      <c r="A15" s="128" t="s">
        <v>189</v>
      </c>
      <c r="B15" s="52">
        <v>173</v>
      </c>
      <c r="C15" s="53">
        <v>138</v>
      </c>
      <c r="D15" s="51">
        <v>131</v>
      </c>
      <c r="E15" s="68">
        <f t="shared" si="2"/>
        <v>0.0039422208847427025</v>
      </c>
      <c r="F15" s="68">
        <f t="shared" si="0"/>
        <v>-0.24277456647398843</v>
      </c>
      <c r="G15" s="53">
        <f t="shared" si="1"/>
        <v>-42</v>
      </c>
      <c r="H15" s="53">
        <f t="shared" si="3"/>
        <v>-7</v>
      </c>
    </row>
    <row r="16" spans="1:8" ht="16.5" customHeight="1">
      <c r="A16" s="128" t="s">
        <v>190</v>
      </c>
      <c r="B16" s="52">
        <v>36</v>
      </c>
      <c r="C16" s="53">
        <v>69</v>
      </c>
      <c r="D16" s="51">
        <v>9</v>
      </c>
      <c r="E16" s="68">
        <f t="shared" si="2"/>
        <v>0.0002708396027685826</v>
      </c>
      <c r="F16" s="68">
        <f t="shared" si="0"/>
        <v>-0.75</v>
      </c>
      <c r="G16" s="53">
        <f t="shared" si="1"/>
        <v>-27</v>
      </c>
      <c r="H16" s="53">
        <f t="shared" si="3"/>
        <v>-60</v>
      </c>
    </row>
    <row r="17" spans="1:8" ht="16.5" customHeight="1">
      <c r="A17" s="128" t="s">
        <v>191</v>
      </c>
      <c r="B17" s="52">
        <v>116</v>
      </c>
      <c r="C17" s="53">
        <v>90</v>
      </c>
      <c r="D17" s="51">
        <v>107</v>
      </c>
      <c r="E17" s="68">
        <f t="shared" si="2"/>
        <v>0.0032199819440264822</v>
      </c>
      <c r="F17" s="68">
        <f t="shared" si="0"/>
        <v>-0.07758620689655173</v>
      </c>
      <c r="G17" s="53">
        <f t="shared" si="1"/>
        <v>-9</v>
      </c>
      <c r="H17" s="53">
        <f t="shared" si="3"/>
        <v>17</v>
      </c>
    </row>
    <row r="18" spans="1:8" ht="16.5" customHeight="1">
      <c r="A18" s="128" t="s">
        <v>192</v>
      </c>
      <c r="B18" s="52">
        <v>291</v>
      </c>
      <c r="C18" s="53">
        <v>73</v>
      </c>
      <c r="D18" s="51">
        <v>48</v>
      </c>
      <c r="E18" s="68">
        <f t="shared" si="2"/>
        <v>0.0014444778814324405</v>
      </c>
      <c r="F18" s="68">
        <f t="shared" si="0"/>
        <v>-0.8350515463917526</v>
      </c>
      <c r="G18" s="53">
        <f t="shared" si="1"/>
        <v>-243</v>
      </c>
      <c r="H18" s="53">
        <f t="shared" si="3"/>
        <v>-25</v>
      </c>
    </row>
    <row r="19" spans="1:8" ht="16.5" customHeight="1">
      <c r="A19" s="128" t="s">
        <v>193</v>
      </c>
      <c r="B19" s="52">
        <v>148</v>
      </c>
      <c r="C19" s="53">
        <v>62</v>
      </c>
      <c r="D19" s="51">
        <v>45</v>
      </c>
      <c r="E19" s="68">
        <f t="shared" si="2"/>
        <v>0.001354198013842913</v>
      </c>
      <c r="F19" s="68">
        <f t="shared" si="0"/>
        <v>-0.6959459459459459</v>
      </c>
      <c r="G19" s="53">
        <f t="shared" si="1"/>
        <v>-103</v>
      </c>
      <c r="H19" s="53">
        <f t="shared" si="3"/>
        <v>-17</v>
      </c>
    </row>
    <row r="20" spans="1:8" ht="16.5" customHeight="1">
      <c r="A20" s="128" t="s">
        <v>194</v>
      </c>
      <c r="B20" s="52">
        <v>148</v>
      </c>
      <c r="C20" s="53">
        <v>91</v>
      </c>
      <c r="D20" s="51">
        <v>109</v>
      </c>
      <c r="E20" s="68">
        <f t="shared" si="2"/>
        <v>0.0032801685224195004</v>
      </c>
      <c r="F20" s="68">
        <f t="shared" si="0"/>
        <v>-0.2635135135135135</v>
      </c>
      <c r="G20" s="53">
        <f t="shared" si="1"/>
        <v>-39</v>
      </c>
      <c r="H20" s="53">
        <f t="shared" si="3"/>
        <v>18</v>
      </c>
    </row>
    <row r="21" spans="1:8" ht="16.5" customHeight="1">
      <c r="A21" s="128" t="s">
        <v>195</v>
      </c>
      <c r="B21" s="52">
        <v>88</v>
      </c>
      <c r="C21" s="53">
        <v>93</v>
      </c>
      <c r="D21" s="51">
        <v>74</v>
      </c>
      <c r="E21" s="68">
        <f t="shared" si="2"/>
        <v>0.0022269034005416794</v>
      </c>
      <c r="F21" s="68">
        <f t="shared" si="0"/>
        <v>-0.1590909090909091</v>
      </c>
      <c r="G21" s="53">
        <f t="shared" si="1"/>
        <v>-14</v>
      </c>
      <c r="H21" s="53">
        <f t="shared" si="3"/>
        <v>-19</v>
      </c>
    </row>
    <row r="22" spans="1:8" ht="16.5" customHeight="1">
      <c r="A22" s="128" t="s">
        <v>196</v>
      </c>
      <c r="B22" s="52">
        <v>1925</v>
      </c>
      <c r="C22" s="53">
        <v>1974</v>
      </c>
      <c r="D22" s="51">
        <v>1643</v>
      </c>
      <c r="E22" s="68">
        <f t="shared" si="2"/>
        <v>0.04944327414986458</v>
      </c>
      <c r="F22" s="68">
        <f t="shared" si="0"/>
        <v>-0.14649350649350648</v>
      </c>
      <c r="G22" s="53">
        <f t="shared" si="1"/>
        <v>-282</v>
      </c>
      <c r="H22" s="53">
        <f t="shared" si="3"/>
        <v>-331</v>
      </c>
    </row>
    <row r="23" spans="1:8" ht="16.5" customHeight="1">
      <c r="A23" s="128" t="s">
        <v>197</v>
      </c>
      <c r="B23" s="52">
        <v>154</v>
      </c>
      <c r="C23" s="53">
        <v>177</v>
      </c>
      <c r="D23" s="51">
        <v>170</v>
      </c>
      <c r="E23" s="68">
        <f t="shared" si="2"/>
        <v>0.00511585916340656</v>
      </c>
      <c r="F23" s="68">
        <f t="shared" si="0"/>
        <v>0.1038961038961039</v>
      </c>
      <c r="G23" s="53">
        <f t="shared" si="1"/>
        <v>16</v>
      </c>
      <c r="H23" s="53">
        <f t="shared" si="3"/>
        <v>-7</v>
      </c>
    </row>
    <row r="24" spans="1:8" ht="16.5" customHeight="1">
      <c r="A24" s="128" t="s">
        <v>198</v>
      </c>
      <c r="B24" s="52">
        <v>67</v>
      </c>
      <c r="C24" s="53">
        <v>71</v>
      </c>
      <c r="D24" s="51">
        <v>35</v>
      </c>
      <c r="E24" s="68">
        <f t="shared" si="2"/>
        <v>0.0010532651218778213</v>
      </c>
      <c r="F24" s="68">
        <f t="shared" si="0"/>
        <v>-0.47761194029850745</v>
      </c>
      <c r="G24" s="53">
        <f t="shared" si="1"/>
        <v>-32</v>
      </c>
      <c r="H24" s="53">
        <f t="shared" si="3"/>
        <v>-36</v>
      </c>
    </row>
    <row r="25" spans="1:8" ht="16.5" customHeight="1">
      <c r="A25" s="128" t="s">
        <v>199</v>
      </c>
      <c r="B25" s="52">
        <v>287</v>
      </c>
      <c r="C25" s="53">
        <v>169</v>
      </c>
      <c r="D25" s="51">
        <v>123</v>
      </c>
      <c r="E25" s="68">
        <f t="shared" si="2"/>
        <v>0.0037014745711706288</v>
      </c>
      <c r="F25" s="68">
        <f t="shared" si="0"/>
        <v>-0.5714285714285714</v>
      </c>
      <c r="G25" s="53">
        <f t="shared" si="1"/>
        <v>-164</v>
      </c>
      <c r="H25" s="53">
        <f t="shared" si="3"/>
        <v>-46</v>
      </c>
    </row>
    <row r="26" spans="1:8" ht="16.5" customHeight="1">
      <c r="A26" s="128" t="s">
        <v>200</v>
      </c>
      <c r="B26" s="52">
        <v>542</v>
      </c>
      <c r="C26" s="53">
        <v>567</v>
      </c>
      <c r="D26" s="51">
        <v>449</v>
      </c>
      <c r="E26" s="68">
        <f t="shared" si="2"/>
        <v>0.01351188684923262</v>
      </c>
      <c r="F26" s="68">
        <f t="shared" si="0"/>
        <v>-0.17158671586715868</v>
      </c>
      <c r="G26" s="53">
        <f t="shared" si="1"/>
        <v>-93</v>
      </c>
      <c r="H26" s="53">
        <f t="shared" si="3"/>
        <v>-118</v>
      </c>
    </row>
    <row r="27" spans="1:8" ht="16.5" customHeight="1">
      <c r="A27" s="128" t="s">
        <v>113</v>
      </c>
      <c r="B27" s="52">
        <v>434</v>
      </c>
      <c r="C27" s="53">
        <v>373</v>
      </c>
      <c r="D27" s="51">
        <v>294</v>
      </c>
      <c r="E27" s="68">
        <f t="shared" si="2"/>
        <v>0.008847427023773698</v>
      </c>
      <c r="F27" s="68">
        <f t="shared" si="0"/>
        <v>-0.3225806451612903</v>
      </c>
      <c r="G27" s="53">
        <f t="shared" si="1"/>
        <v>-140</v>
      </c>
      <c r="H27" s="53">
        <f t="shared" si="3"/>
        <v>-79</v>
      </c>
    </row>
    <row r="28" spans="1:8" ht="16.5" customHeight="1">
      <c r="A28" s="128" t="s">
        <v>201</v>
      </c>
      <c r="B28" s="52">
        <v>231</v>
      </c>
      <c r="C28" s="53">
        <v>240</v>
      </c>
      <c r="D28" s="51">
        <v>254</v>
      </c>
      <c r="E28" s="68">
        <f t="shared" si="2"/>
        <v>0.007643695455913331</v>
      </c>
      <c r="F28" s="68">
        <f t="shared" si="0"/>
        <v>0.09956709956709957</v>
      </c>
      <c r="G28" s="53">
        <f t="shared" si="1"/>
        <v>23</v>
      </c>
      <c r="H28" s="53">
        <f t="shared" si="3"/>
        <v>14</v>
      </c>
    </row>
    <row r="29" spans="1:8" ht="16.5" customHeight="1">
      <c r="A29" s="128" t="s">
        <v>202</v>
      </c>
      <c r="B29" s="52">
        <v>193</v>
      </c>
      <c r="C29" s="53">
        <v>177</v>
      </c>
      <c r="D29" s="51">
        <v>120</v>
      </c>
      <c r="E29" s="68">
        <f t="shared" si="2"/>
        <v>0.0036111947035811012</v>
      </c>
      <c r="F29" s="68">
        <f t="shared" si="0"/>
        <v>-0.37823834196891193</v>
      </c>
      <c r="G29" s="53">
        <f t="shared" si="1"/>
        <v>-73</v>
      </c>
      <c r="H29" s="53">
        <f t="shared" si="3"/>
        <v>-57</v>
      </c>
    </row>
    <row r="30" spans="1:8" ht="16.5" customHeight="1">
      <c r="A30" s="128" t="s">
        <v>203</v>
      </c>
      <c r="B30" s="52">
        <v>292</v>
      </c>
      <c r="C30" s="53">
        <v>184</v>
      </c>
      <c r="D30" s="51">
        <v>142</v>
      </c>
      <c r="E30" s="68">
        <f t="shared" si="2"/>
        <v>0.004273247065904304</v>
      </c>
      <c r="F30" s="68">
        <f t="shared" si="0"/>
        <v>-0.5136986301369864</v>
      </c>
      <c r="G30" s="53">
        <f t="shared" si="1"/>
        <v>-150</v>
      </c>
      <c r="H30" s="53">
        <f t="shared" si="3"/>
        <v>-42</v>
      </c>
    </row>
    <row r="31" spans="1:8" ht="16.5" customHeight="1">
      <c r="A31" s="128" t="s">
        <v>204</v>
      </c>
      <c r="B31" s="52">
        <v>129</v>
      </c>
      <c r="C31" s="53">
        <v>69</v>
      </c>
      <c r="D31" s="51">
        <v>50</v>
      </c>
      <c r="E31" s="68">
        <f t="shared" si="2"/>
        <v>0.001504664459825459</v>
      </c>
      <c r="F31" s="68">
        <f t="shared" si="0"/>
        <v>-0.6124031007751938</v>
      </c>
      <c r="G31" s="53">
        <f t="shared" si="1"/>
        <v>-79</v>
      </c>
      <c r="H31" s="53">
        <f t="shared" si="3"/>
        <v>-19</v>
      </c>
    </row>
    <row r="32" spans="1:8" ht="16.5" customHeight="1">
      <c r="A32" s="128" t="s">
        <v>205</v>
      </c>
      <c r="B32" s="52">
        <v>225</v>
      </c>
      <c r="C32" s="53">
        <v>171</v>
      </c>
      <c r="D32" s="51">
        <v>182</v>
      </c>
      <c r="E32" s="68">
        <f t="shared" si="2"/>
        <v>0.0054769786337646705</v>
      </c>
      <c r="F32" s="68">
        <f t="shared" si="0"/>
        <v>-0.19111111111111112</v>
      </c>
      <c r="G32" s="53">
        <f t="shared" si="1"/>
        <v>-43</v>
      </c>
      <c r="H32" s="53">
        <f t="shared" si="3"/>
        <v>11</v>
      </c>
    </row>
    <row r="33" spans="1:8" ht="16.5" customHeight="1">
      <c r="A33" s="128" t="s">
        <v>206</v>
      </c>
      <c r="B33" s="52">
        <v>279</v>
      </c>
      <c r="C33" s="53">
        <v>480</v>
      </c>
      <c r="D33" s="51">
        <v>260</v>
      </c>
      <c r="E33" s="68">
        <f t="shared" si="2"/>
        <v>0.007824255191092387</v>
      </c>
      <c r="F33" s="68">
        <f t="shared" si="0"/>
        <v>-0.06810035842293907</v>
      </c>
      <c r="G33" s="53">
        <f t="shared" si="1"/>
        <v>-19</v>
      </c>
      <c r="H33" s="53">
        <f t="shared" si="3"/>
        <v>-220</v>
      </c>
    </row>
    <row r="34" spans="1:8" ht="16.5" customHeight="1">
      <c r="A34" s="128" t="s">
        <v>207</v>
      </c>
      <c r="B34" s="52">
        <v>1009</v>
      </c>
      <c r="C34" s="53">
        <v>878</v>
      </c>
      <c r="D34" s="51">
        <v>869</v>
      </c>
      <c r="E34" s="68">
        <f t="shared" si="2"/>
        <v>0.026151068311766477</v>
      </c>
      <c r="F34" s="68">
        <f aca="true" t="shared" si="4" ref="F34:F65">(D34-B34)/B34</f>
        <v>-0.13875123885034688</v>
      </c>
      <c r="G34" s="53">
        <f aca="true" t="shared" si="5" ref="G34:G65">D34-B34</f>
        <v>-140</v>
      </c>
      <c r="H34" s="53">
        <f t="shared" si="3"/>
        <v>-9</v>
      </c>
    </row>
    <row r="35" spans="1:8" ht="16.5" customHeight="1">
      <c r="A35" s="128" t="s">
        <v>208</v>
      </c>
      <c r="B35" s="52">
        <v>113</v>
      </c>
      <c r="C35" s="53">
        <v>120</v>
      </c>
      <c r="D35" s="51">
        <v>122</v>
      </c>
      <c r="E35" s="68">
        <f t="shared" si="2"/>
        <v>0.00367138128197412</v>
      </c>
      <c r="F35" s="68">
        <f t="shared" si="4"/>
        <v>0.07964601769911504</v>
      </c>
      <c r="G35" s="53">
        <f t="shared" si="5"/>
        <v>9</v>
      </c>
      <c r="H35" s="53">
        <f t="shared" si="3"/>
        <v>2</v>
      </c>
    </row>
    <row r="36" spans="1:8" ht="16.5" customHeight="1">
      <c r="A36" s="128" t="s">
        <v>209</v>
      </c>
      <c r="B36" s="52">
        <v>56</v>
      </c>
      <c r="C36" s="53">
        <v>29</v>
      </c>
      <c r="D36" s="51">
        <v>29</v>
      </c>
      <c r="E36" s="68">
        <f t="shared" si="2"/>
        <v>0.0008727053866987662</v>
      </c>
      <c r="F36" s="68">
        <f t="shared" si="4"/>
        <v>-0.48214285714285715</v>
      </c>
      <c r="G36" s="53">
        <f t="shared" si="5"/>
        <v>-27</v>
      </c>
      <c r="H36" s="53">
        <f t="shared" si="3"/>
        <v>0</v>
      </c>
    </row>
    <row r="37" spans="1:8" ht="16.5" customHeight="1">
      <c r="A37" s="128" t="s">
        <v>210</v>
      </c>
      <c r="B37" s="52">
        <v>26</v>
      </c>
      <c r="C37" s="53">
        <v>43</v>
      </c>
      <c r="D37" s="51">
        <v>30</v>
      </c>
      <c r="E37" s="68">
        <f t="shared" si="2"/>
        <v>0.0009027986758952753</v>
      </c>
      <c r="F37" s="68">
        <f t="shared" si="4"/>
        <v>0.15384615384615385</v>
      </c>
      <c r="G37" s="53">
        <f t="shared" si="5"/>
        <v>4</v>
      </c>
      <c r="H37" s="53">
        <f t="shared" si="3"/>
        <v>-13</v>
      </c>
    </row>
    <row r="38" spans="1:8" ht="16.5" customHeight="1">
      <c r="A38" s="128" t="s">
        <v>211</v>
      </c>
      <c r="B38" s="52">
        <v>314</v>
      </c>
      <c r="C38" s="53">
        <v>312</v>
      </c>
      <c r="D38" s="51">
        <v>293</v>
      </c>
      <c r="E38" s="68">
        <f t="shared" si="2"/>
        <v>0.008817333734577189</v>
      </c>
      <c r="F38" s="68">
        <f t="shared" si="4"/>
        <v>-0.06687898089171974</v>
      </c>
      <c r="G38" s="53">
        <f t="shared" si="5"/>
        <v>-21</v>
      </c>
      <c r="H38" s="53">
        <f t="shared" si="3"/>
        <v>-19</v>
      </c>
    </row>
    <row r="39" spans="1:8" ht="16.5" customHeight="1">
      <c r="A39" s="128" t="s">
        <v>212</v>
      </c>
      <c r="B39" s="52">
        <v>50</v>
      </c>
      <c r="C39" s="53">
        <v>27</v>
      </c>
      <c r="D39" s="51">
        <v>37</v>
      </c>
      <c r="E39" s="68">
        <f t="shared" si="2"/>
        <v>0.0011134517002708397</v>
      </c>
      <c r="F39" s="68">
        <f t="shared" si="4"/>
        <v>-0.26</v>
      </c>
      <c r="G39" s="53">
        <f t="shared" si="5"/>
        <v>-13</v>
      </c>
      <c r="H39" s="53">
        <f t="shared" si="3"/>
        <v>10</v>
      </c>
    </row>
    <row r="40" spans="1:8" ht="16.5" customHeight="1">
      <c r="A40" s="128" t="s">
        <v>213</v>
      </c>
      <c r="B40" s="52">
        <v>138</v>
      </c>
      <c r="C40" s="53">
        <v>168</v>
      </c>
      <c r="D40" s="51">
        <v>113</v>
      </c>
      <c r="E40" s="68">
        <f t="shared" si="2"/>
        <v>0.0034005416792055373</v>
      </c>
      <c r="F40" s="68">
        <f t="shared" si="4"/>
        <v>-0.18115942028985507</v>
      </c>
      <c r="G40" s="53">
        <f t="shared" si="5"/>
        <v>-25</v>
      </c>
      <c r="H40" s="53">
        <f t="shared" si="3"/>
        <v>-55</v>
      </c>
    </row>
    <row r="41" spans="1:8" ht="16.5" customHeight="1">
      <c r="A41" s="128" t="s">
        <v>214</v>
      </c>
      <c r="B41" s="52">
        <v>10037</v>
      </c>
      <c r="C41" s="53">
        <v>11519</v>
      </c>
      <c r="D41" s="51">
        <v>10266</v>
      </c>
      <c r="E41" s="68">
        <f t="shared" si="2"/>
        <v>0.30893770689136324</v>
      </c>
      <c r="F41" s="68">
        <f t="shared" si="4"/>
        <v>0.022815582345322306</v>
      </c>
      <c r="G41" s="53">
        <f t="shared" si="5"/>
        <v>229</v>
      </c>
      <c r="H41" s="53">
        <f t="shared" si="3"/>
        <v>-1253</v>
      </c>
    </row>
    <row r="42" spans="1:8" ht="16.5" customHeight="1">
      <c r="A42" s="128" t="s">
        <v>215</v>
      </c>
      <c r="B42" s="52">
        <v>2512</v>
      </c>
      <c r="C42" s="53">
        <v>2732</v>
      </c>
      <c r="D42" s="51">
        <v>2378</v>
      </c>
      <c r="E42" s="68">
        <f t="shared" si="2"/>
        <v>0.07156184170929883</v>
      </c>
      <c r="F42" s="68">
        <f t="shared" si="4"/>
        <v>-0.05334394904458599</v>
      </c>
      <c r="G42" s="53">
        <f t="shared" si="5"/>
        <v>-134</v>
      </c>
      <c r="H42" s="53">
        <f t="shared" si="3"/>
        <v>-354</v>
      </c>
    </row>
    <row r="43" spans="1:8" ht="16.5" customHeight="1">
      <c r="A43" s="128" t="s">
        <v>216</v>
      </c>
      <c r="B43" s="52">
        <v>287</v>
      </c>
      <c r="C43" s="53">
        <v>302</v>
      </c>
      <c r="D43" s="51">
        <v>180</v>
      </c>
      <c r="E43" s="68">
        <f t="shared" si="2"/>
        <v>0.005416792055371652</v>
      </c>
      <c r="F43" s="68">
        <f t="shared" si="4"/>
        <v>-0.37282229965156793</v>
      </c>
      <c r="G43" s="53">
        <f t="shared" si="5"/>
        <v>-107</v>
      </c>
      <c r="H43" s="53">
        <f t="shared" si="3"/>
        <v>-122</v>
      </c>
    </row>
    <row r="44" spans="1:8" ht="16.5" customHeight="1">
      <c r="A44" s="128" t="s">
        <v>217</v>
      </c>
      <c r="B44" s="52">
        <v>128</v>
      </c>
      <c r="C44" s="53">
        <v>65</v>
      </c>
      <c r="D44" s="51">
        <v>60</v>
      </c>
      <c r="E44" s="68">
        <f t="shared" si="2"/>
        <v>0.0018055973517905506</v>
      </c>
      <c r="F44" s="68">
        <f t="shared" si="4"/>
        <v>-0.53125</v>
      </c>
      <c r="G44" s="53">
        <f t="shared" si="5"/>
        <v>-68</v>
      </c>
      <c r="H44" s="53">
        <f t="shared" si="3"/>
        <v>-5</v>
      </c>
    </row>
    <row r="45" spans="1:8" ht="16.5" customHeight="1">
      <c r="A45" s="128" t="s">
        <v>218</v>
      </c>
      <c r="B45" s="52">
        <v>110</v>
      </c>
      <c r="C45" s="53">
        <v>63</v>
      </c>
      <c r="D45" s="51">
        <v>60</v>
      </c>
      <c r="E45" s="68">
        <f t="shared" si="2"/>
        <v>0.0018055973517905506</v>
      </c>
      <c r="F45" s="68">
        <f t="shared" si="4"/>
        <v>-0.45454545454545453</v>
      </c>
      <c r="G45" s="53">
        <f t="shared" si="5"/>
        <v>-50</v>
      </c>
      <c r="H45" s="53">
        <f t="shared" si="3"/>
        <v>-3</v>
      </c>
    </row>
    <row r="46" spans="1:8" ht="16.5" customHeight="1">
      <c r="A46" s="128" t="s">
        <v>219</v>
      </c>
      <c r="B46" s="52">
        <v>112</v>
      </c>
      <c r="C46" s="53">
        <v>34</v>
      </c>
      <c r="D46" s="51">
        <v>31</v>
      </c>
      <c r="E46" s="68">
        <f t="shared" si="2"/>
        <v>0.0009328919650917845</v>
      </c>
      <c r="F46" s="68">
        <f t="shared" si="4"/>
        <v>-0.7232142857142857</v>
      </c>
      <c r="G46" s="53">
        <f t="shared" si="5"/>
        <v>-81</v>
      </c>
      <c r="H46" s="53">
        <f t="shared" si="3"/>
        <v>-3</v>
      </c>
    </row>
    <row r="47" spans="1:8" ht="16.5" customHeight="1">
      <c r="A47" s="128" t="s">
        <v>220</v>
      </c>
      <c r="B47" s="52">
        <v>138</v>
      </c>
      <c r="C47" s="53">
        <v>103</v>
      </c>
      <c r="D47" s="51">
        <v>48</v>
      </c>
      <c r="E47" s="68">
        <f t="shared" si="2"/>
        <v>0.0014444778814324405</v>
      </c>
      <c r="F47" s="68">
        <f t="shared" si="4"/>
        <v>-0.6521739130434783</v>
      </c>
      <c r="G47" s="53">
        <f t="shared" si="5"/>
        <v>-90</v>
      </c>
      <c r="H47" s="53">
        <f t="shared" si="3"/>
        <v>-55</v>
      </c>
    </row>
    <row r="48" spans="1:8" ht="16.5" customHeight="1">
      <c r="A48" s="128" t="s">
        <v>221</v>
      </c>
      <c r="B48" s="52">
        <v>742</v>
      </c>
      <c r="C48" s="53">
        <v>608</v>
      </c>
      <c r="D48" s="51">
        <v>465</v>
      </c>
      <c r="E48" s="68">
        <f t="shared" si="2"/>
        <v>0.013993379476376768</v>
      </c>
      <c r="F48" s="68">
        <f t="shared" si="4"/>
        <v>-0.37331536388140163</v>
      </c>
      <c r="G48" s="53">
        <f t="shared" si="5"/>
        <v>-277</v>
      </c>
      <c r="H48" s="53">
        <f t="shared" si="3"/>
        <v>-143</v>
      </c>
    </row>
    <row r="49" spans="1:8" ht="16.5" customHeight="1">
      <c r="A49" s="128" t="s">
        <v>223</v>
      </c>
      <c r="B49" s="52">
        <v>25</v>
      </c>
      <c r="C49" s="53">
        <v>31</v>
      </c>
      <c r="D49" s="51">
        <v>76</v>
      </c>
      <c r="E49" s="68">
        <f t="shared" si="2"/>
        <v>0.0022870899789346976</v>
      </c>
      <c r="F49" s="68">
        <f t="shared" si="4"/>
        <v>2.04</v>
      </c>
      <c r="G49" s="53">
        <f t="shared" si="5"/>
        <v>51</v>
      </c>
      <c r="H49" s="53">
        <f t="shared" si="3"/>
        <v>45</v>
      </c>
    </row>
    <row r="50" spans="1:8" ht="16.5" customHeight="1">
      <c r="A50" s="128" t="s">
        <v>131</v>
      </c>
      <c r="B50" s="52">
        <v>61</v>
      </c>
      <c r="C50" s="53">
        <v>79</v>
      </c>
      <c r="D50" s="51">
        <v>71</v>
      </c>
      <c r="E50" s="68">
        <f t="shared" si="2"/>
        <v>0.002136623532952152</v>
      </c>
      <c r="F50" s="68">
        <f t="shared" si="4"/>
        <v>0.16393442622950818</v>
      </c>
      <c r="G50" s="53">
        <f t="shared" si="5"/>
        <v>10</v>
      </c>
      <c r="H50" s="53">
        <f t="shared" si="3"/>
        <v>-8</v>
      </c>
    </row>
    <row r="51" spans="1:8" ht="16.5" customHeight="1">
      <c r="A51" s="128" t="s">
        <v>224</v>
      </c>
      <c r="B51" s="52">
        <v>143</v>
      </c>
      <c r="C51" s="53">
        <v>160</v>
      </c>
      <c r="D51" s="51">
        <v>132</v>
      </c>
      <c r="E51" s="68">
        <f t="shared" si="2"/>
        <v>0.003972314173939211</v>
      </c>
      <c r="F51" s="68">
        <f t="shared" si="4"/>
        <v>-0.07692307692307693</v>
      </c>
      <c r="G51" s="53">
        <f t="shared" si="5"/>
        <v>-11</v>
      </c>
      <c r="H51" s="53">
        <f t="shared" si="3"/>
        <v>-28</v>
      </c>
    </row>
    <row r="52" spans="1:8" ht="16.5" customHeight="1">
      <c r="A52" s="128" t="s">
        <v>222</v>
      </c>
      <c r="B52" s="52">
        <v>48</v>
      </c>
      <c r="C52" s="53">
        <v>51</v>
      </c>
      <c r="D52" s="51">
        <v>44</v>
      </c>
      <c r="E52" s="68">
        <f t="shared" si="2"/>
        <v>0.0013241047246464039</v>
      </c>
      <c r="F52" s="68">
        <f t="shared" si="4"/>
        <v>-0.08333333333333333</v>
      </c>
      <c r="G52" s="53">
        <f t="shared" si="5"/>
        <v>-4</v>
      </c>
      <c r="H52" s="53">
        <f t="shared" si="3"/>
        <v>-7</v>
      </c>
    </row>
    <row r="53" spans="1:8" ht="16.5" customHeight="1">
      <c r="A53" s="128" t="s">
        <v>225</v>
      </c>
      <c r="B53" s="52">
        <v>1136</v>
      </c>
      <c r="C53" s="53">
        <v>1142</v>
      </c>
      <c r="D53" s="51">
        <v>943</v>
      </c>
      <c r="E53" s="68">
        <f t="shared" si="2"/>
        <v>0.028377971712308155</v>
      </c>
      <c r="F53" s="68">
        <f t="shared" si="4"/>
        <v>-0.1698943661971831</v>
      </c>
      <c r="G53" s="53">
        <f t="shared" si="5"/>
        <v>-193</v>
      </c>
      <c r="H53" s="53">
        <f t="shared" si="3"/>
        <v>-199</v>
      </c>
    </row>
    <row r="54" spans="1:8" ht="16.5" customHeight="1">
      <c r="A54" s="128" t="s">
        <v>226</v>
      </c>
      <c r="B54" s="52">
        <v>548</v>
      </c>
      <c r="C54" s="53">
        <v>476</v>
      </c>
      <c r="D54" s="51">
        <v>372</v>
      </c>
      <c r="E54" s="68">
        <f t="shared" si="2"/>
        <v>0.011194703581101414</v>
      </c>
      <c r="F54" s="68">
        <f t="shared" si="4"/>
        <v>-0.32116788321167883</v>
      </c>
      <c r="G54" s="53">
        <f t="shared" si="5"/>
        <v>-176</v>
      </c>
      <c r="H54" s="53">
        <f t="shared" si="3"/>
        <v>-104</v>
      </c>
    </row>
    <row r="55" spans="1:8" ht="16.5" customHeight="1">
      <c r="A55" s="128" t="s">
        <v>227</v>
      </c>
      <c r="B55" s="52">
        <v>289</v>
      </c>
      <c r="C55" s="53">
        <v>178</v>
      </c>
      <c r="D55" s="51">
        <v>133</v>
      </c>
      <c r="E55" s="68">
        <f t="shared" si="2"/>
        <v>0.004002407463135721</v>
      </c>
      <c r="F55" s="68">
        <f t="shared" si="4"/>
        <v>-0.5397923875432526</v>
      </c>
      <c r="G55" s="53">
        <f t="shared" si="5"/>
        <v>-156</v>
      </c>
      <c r="H55" s="53">
        <f t="shared" si="3"/>
        <v>-45</v>
      </c>
    </row>
    <row r="56" spans="1:8" ht="16.5" customHeight="1">
      <c r="A56" s="128" t="s">
        <v>228</v>
      </c>
      <c r="B56" s="52">
        <v>301</v>
      </c>
      <c r="C56" s="53">
        <v>253</v>
      </c>
      <c r="D56" s="51">
        <v>209</v>
      </c>
      <c r="E56" s="68">
        <f t="shared" si="2"/>
        <v>0.006289497442070418</v>
      </c>
      <c r="F56" s="68">
        <f t="shared" si="4"/>
        <v>-0.30564784053156147</v>
      </c>
      <c r="G56" s="53">
        <f t="shared" si="5"/>
        <v>-92</v>
      </c>
      <c r="H56" s="53">
        <f t="shared" si="3"/>
        <v>-44</v>
      </c>
    </row>
    <row r="57" spans="1:8" ht="16.5" customHeight="1">
      <c r="A57" s="128" t="s">
        <v>229</v>
      </c>
      <c r="B57" s="52">
        <v>2733</v>
      </c>
      <c r="C57" s="53">
        <v>579</v>
      </c>
      <c r="D57" s="51">
        <v>529</v>
      </c>
      <c r="E57" s="68">
        <f t="shared" si="2"/>
        <v>0.015919349984953354</v>
      </c>
      <c r="F57" s="68">
        <f t="shared" si="4"/>
        <v>-0.8064398097328943</v>
      </c>
      <c r="G57" s="53">
        <f t="shared" si="5"/>
        <v>-2204</v>
      </c>
      <c r="H57" s="53">
        <f t="shared" si="3"/>
        <v>-50</v>
      </c>
    </row>
    <row r="58" spans="1:8" ht="16.5" customHeight="1">
      <c r="A58" s="128" t="s">
        <v>230</v>
      </c>
      <c r="B58" s="52">
        <v>93</v>
      </c>
      <c r="C58" s="53">
        <v>136</v>
      </c>
      <c r="D58" s="51">
        <v>132</v>
      </c>
      <c r="E58" s="68">
        <f t="shared" si="2"/>
        <v>0.003972314173939211</v>
      </c>
      <c r="F58" s="68">
        <f t="shared" si="4"/>
        <v>0.41935483870967744</v>
      </c>
      <c r="G58" s="53">
        <f t="shared" si="5"/>
        <v>39</v>
      </c>
      <c r="H58" s="53">
        <f t="shared" si="3"/>
        <v>-4</v>
      </c>
    </row>
    <row r="59" spans="1:8" ht="16.5" customHeight="1">
      <c r="A59" s="128" t="s">
        <v>231</v>
      </c>
      <c r="B59" s="52">
        <v>559</v>
      </c>
      <c r="C59" s="53">
        <v>680</v>
      </c>
      <c r="D59" s="51">
        <v>476</v>
      </c>
      <c r="E59" s="68">
        <f t="shared" si="2"/>
        <v>0.01432440565753837</v>
      </c>
      <c r="F59" s="68">
        <f t="shared" si="4"/>
        <v>-0.148479427549195</v>
      </c>
      <c r="G59" s="53">
        <f t="shared" si="5"/>
        <v>-83</v>
      </c>
      <c r="H59" s="53">
        <f t="shared" si="3"/>
        <v>-204</v>
      </c>
    </row>
    <row r="60" spans="1:8" ht="16.5" customHeight="1">
      <c r="A60" s="128" t="s">
        <v>232</v>
      </c>
      <c r="B60" s="52">
        <v>729</v>
      </c>
      <c r="C60" s="53">
        <v>1575</v>
      </c>
      <c r="D60" s="51">
        <v>522</v>
      </c>
      <c r="E60" s="68">
        <f t="shared" si="2"/>
        <v>0.015708696960577792</v>
      </c>
      <c r="F60" s="68">
        <f t="shared" si="4"/>
        <v>-0.2839506172839506</v>
      </c>
      <c r="G60" s="53">
        <f t="shared" si="5"/>
        <v>-207</v>
      </c>
      <c r="H60" s="53">
        <f t="shared" si="3"/>
        <v>-1053</v>
      </c>
    </row>
    <row r="61" spans="1:8" ht="16.5" customHeight="1">
      <c r="A61" s="128" t="s">
        <v>233</v>
      </c>
      <c r="B61" s="52">
        <v>154</v>
      </c>
      <c r="C61" s="53">
        <v>46</v>
      </c>
      <c r="D61" s="51">
        <v>31</v>
      </c>
      <c r="E61" s="68">
        <f t="shared" si="2"/>
        <v>0.0009328919650917845</v>
      </c>
      <c r="F61" s="68">
        <f t="shared" si="4"/>
        <v>-0.7987012987012987</v>
      </c>
      <c r="G61" s="53">
        <f t="shared" si="5"/>
        <v>-123</v>
      </c>
      <c r="H61" s="53">
        <f t="shared" si="3"/>
        <v>-15</v>
      </c>
    </row>
    <row r="62" spans="1:8" ht="16.5" customHeight="1">
      <c r="A62" s="128" t="s">
        <v>234</v>
      </c>
      <c r="B62" s="52">
        <v>142</v>
      </c>
      <c r="C62" s="53">
        <v>132</v>
      </c>
      <c r="D62" s="51">
        <v>91</v>
      </c>
      <c r="E62" s="68">
        <f t="shared" si="2"/>
        <v>0.0027384893168823352</v>
      </c>
      <c r="F62" s="68">
        <f t="shared" si="4"/>
        <v>-0.3591549295774648</v>
      </c>
      <c r="G62" s="53">
        <f t="shared" si="5"/>
        <v>-51</v>
      </c>
      <c r="H62" s="53">
        <f t="shared" si="3"/>
        <v>-41</v>
      </c>
    </row>
    <row r="63" spans="1:8" ht="16.5" customHeight="1">
      <c r="A63" s="128" t="s">
        <v>235</v>
      </c>
      <c r="B63" s="52">
        <v>70</v>
      </c>
      <c r="C63" s="53">
        <v>80</v>
      </c>
      <c r="D63" s="51">
        <v>66</v>
      </c>
      <c r="E63" s="68">
        <f t="shared" si="2"/>
        <v>0.0019861570869696057</v>
      </c>
      <c r="F63" s="68">
        <f t="shared" si="4"/>
        <v>-0.05714285714285714</v>
      </c>
      <c r="G63" s="53">
        <f t="shared" si="5"/>
        <v>-4</v>
      </c>
      <c r="H63" s="53">
        <f t="shared" si="3"/>
        <v>-14</v>
      </c>
    </row>
    <row r="64" spans="1:8" ht="16.5" customHeight="1">
      <c r="A64" s="128" t="s">
        <v>236</v>
      </c>
      <c r="B64" s="52">
        <v>179</v>
      </c>
      <c r="C64" s="53">
        <v>211</v>
      </c>
      <c r="D64" s="51">
        <v>186</v>
      </c>
      <c r="E64" s="68">
        <f t="shared" si="2"/>
        <v>0.005597351790550707</v>
      </c>
      <c r="F64" s="68">
        <f t="shared" si="4"/>
        <v>0.03910614525139665</v>
      </c>
      <c r="G64" s="53">
        <f t="shared" si="5"/>
        <v>7</v>
      </c>
      <c r="H64" s="53">
        <f t="shared" si="3"/>
        <v>-25</v>
      </c>
    </row>
    <row r="65" spans="1:8" ht="16.5" customHeight="1">
      <c r="A65" s="128" t="s">
        <v>237</v>
      </c>
      <c r="B65" s="52">
        <v>100</v>
      </c>
      <c r="C65" s="53">
        <v>113</v>
      </c>
      <c r="D65" s="51">
        <v>113</v>
      </c>
      <c r="E65" s="68">
        <f t="shared" si="2"/>
        <v>0.0034005416792055373</v>
      </c>
      <c r="F65" s="68">
        <f t="shared" si="4"/>
        <v>0.13</v>
      </c>
      <c r="G65" s="53">
        <f t="shared" si="5"/>
        <v>13</v>
      </c>
      <c r="H65" s="53">
        <f t="shared" si="3"/>
        <v>0</v>
      </c>
    </row>
    <row r="66" spans="1:8" ht="16.5" customHeight="1">
      <c r="A66" s="128" t="s">
        <v>238</v>
      </c>
      <c r="B66" s="52">
        <v>104</v>
      </c>
      <c r="C66" s="53">
        <v>117</v>
      </c>
      <c r="D66" s="51">
        <v>92</v>
      </c>
      <c r="E66" s="68">
        <f t="shared" si="2"/>
        <v>0.0027685826060788446</v>
      </c>
      <c r="F66" s="68">
        <f aca="true" t="shared" si="6" ref="F66:F83">(D66-B66)/B66</f>
        <v>-0.11538461538461539</v>
      </c>
      <c r="G66" s="53">
        <f aca="true" t="shared" si="7" ref="G66:G83">D66-B66</f>
        <v>-12</v>
      </c>
      <c r="H66" s="53">
        <f t="shared" si="3"/>
        <v>-25</v>
      </c>
    </row>
    <row r="67" spans="1:8" ht="16.5" customHeight="1">
      <c r="A67" s="128" t="s">
        <v>239</v>
      </c>
      <c r="B67" s="52">
        <v>412</v>
      </c>
      <c r="C67" s="53">
        <v>392</v>
      </c>
      <c r="D67" s="51">
        <v>347</v>
      </c>
      <c r="E67" s="68">
        <f aca="true" t="shared" si="8" ref="E67:E83">D67/$D$83</f>
        <v>0.010442371351188685</v>
      </c>
      <c r="F67" s="68">
        <f t="shared" si="6"/>
        <v>-0.15776699029126215</v>
      </c>
      <c r="G67" s="53">
        <f t="shared" si="7"/>
        <v>-65</v>
      </c>
      <c r="H67" s="53">
        <f aca="true" t="shared" si="9" ref="H67:H83">D67-C67</f>
        <v>-45</v>
      </c>
    </row>
    <row r="68" spans="1:8" ht="16.5" customHeight="1">
      <c r="A68" s="128" t="s">
        <v>240</v>
      </c>
      <c r="B68" s="52">
        <v>470</v>
      </c>
      <c r="C68" s="53">
        <v>475</v>
      </c>
      <c r="D68" s="51">
        <v>373</v>
      </c>
      <c r="E68" s="68">
        <f t="shared" si="8"/>
        <v>0.011224796870297923</v>
      </c>
      <c r="F68" s="68">
        <f t="shared" si="6"/>
        <v>-0.20638297872340425</v>
      </c>
      <c r="G68" s="53">
        <f t="shared" si="7"/>
        <v>-97</v>
      </c>
      <c r="H68" s="53">
        <f t="shared" si="9"/>
        <v>-102</v>
      </c>
    </row>
    <row r="69" spans="1:8" ht="16.5" customHeight="1">
      <c r="A69" s="128" t="s">
        <v>241</v>
      </c>
      <c r="B69" s="52">
        <v>62</v>
      </c>
      <c r="C69" s="53">
        <v>43</v>
      </c>
      <c r="D69" s="51">
        <v>22</v>
      </c>
      <c r="E69" s="68">
        <f t="shared" si="8"/>
        <v>0.0006620523623232019</v>
      </c>
      <c r="F69" s="68">
        <f t="shared" si="6"/>
        <v>-0.6451612903225806</v>
      </c>
      <c r="G69" s="53">
        <f t="shared" si="7"/>
        <v>-40</v>
      </c>
      <c r="H69" s="53">
        <f t="shared" si="9"/>
        <v>-21</v>
      </c>
    </row>
    <row r="70" spans="1:8" ht="16.5" customHeight="1">
      <c r="A70" s="128" t="s">
        <v>242</v>
      </c>
      <c r="B70" s="52">
        <v>57</v>
      </c>
      <c r="C70" s="53">
        <v>48</v>
      </c>
      <c r="D70" s="51">
        <v>49</v>
      </c>
      <c r="E70" s="68">
        <f t="shared" si="8"/>
        <v>0.0014745711706289498</v>
      </c>
      <c r="F70" s="68">
        <f t="shared" si="6"/>
        <v>-0.14035087719298245</v>
      </c>
      <c r="G70" s="53">
        <f t="shared" si="7"/>
        <v>-8</v>
      </c>
      <c r="H70" s="53">
        <f t="shared" si="9"/>
        <v>1</v>
      </c>
    </row>
    <row r="71" spans="1:8" ht="16.5" customHeight="1">
      <c r="A71" s="128" t="s">
        <v>243</v>
      </c>
      <c r="B71" s="52">
        <v>376</v>
      </c>
      <c r="C71" s="53">
        <v>179</v>
      </c>
      <c r="D71" s="51">
        <v>198</v>
      </c>
      <c r="E71" s="68">
        <f t="shared" si="8"/>
        <v>0.005958471260908817</v>
      </c>
      <c r="F71" s="68">
        <f t="shared" si="6"/>
        <v>-0.4734042553191489</v>
      </c>
      <c r="G71" s="53">
        <f t="shared" si="7"/>
        <v>-178</v>
      </c>
      <c r="H71" s="53">
        <f t="shared" si="9"/>
        <v>19</v>
      </c>
    </row>
    <row r="72" spans="1:8" ht="16.5" customHeight="1">
      <c r="A72" s="128" t="s">
        <v>244</v>
      </c>
      <c r="B72" s="52">
        <v>258</v>
      </c>
      <c r="C72" s="53">
        <v>208</v>
      </c>
      <c r="D72" s="51">
        <v>160</v>
      </c>
      <c r="E72" s="68">
        <f t="shared" si="8"/>
        <v>0.004814926271441469</v>
      </c>
      <c r="F72" s="68">
        <f t="shared" si="6"/>
        <v>-0.3798449612403101</v>
      </c>
      <c r="G72" s="53">
        <f t="shared" si="7"/>
        <v>-98</v>
      </c>
      <c r="H72" s="53">
        <f t="shared" si="9"/>
        <v>-48</v>
      </c>
    </row>
    <row r="73" spans="1:8" ht="16.5" customHeight="1">
      <c r="A73" s="128" t="s">
        <v>245</v>
      </c>
      <c r="B73" s="52">
        <v>81</v>
      </c>
      <c r="C73" s="53">
        <v>64</v>
      </c>
      <c r="D73" s="51">
        <v>60</v>
      </c>
      <c r="E73" s="68">
        <f t="shared" si="8"/>
        <v>0.0018055973517905506</v>
      </c>
      <c r="F73" s="68">
        <f t="shared" si="6"/>
        <v>-0.25925925925925924</v>
      </c>
      <c r="G73" s="53">
        <f t="shared" si="7"/>
        <v>-21</v>
      </c>
      <c r="H73" s="53">
        <f t="shared" si="9"/>
        <v>-4</v>
      </c>
    </row>
    <row r="74" spans="1:8" ht="16.5" customHeight="1">
      <c r="A74" s="128" t="s">
        <v>246</v>
      </c>
      <c r="B74" s="52">
        <v>953</v>
      </c>
      <c r="C74" s="53">
        <v>804</v>
      </c>
      <c r="D74" s="51">
        <v>683</v>
      </c>
      <c r="E74" s="68">
        <f t="shared" si="8"/>
        <v>0.020553716521215768</v>
      </c>
      <c r="F74" s="68">
        <f t="shared" si="6"/>
        <v>-0.2833158447009444</v>
      </c>
      <c r="G74" s="53">
        <f t="shared" si="7"/>
        <v>-270</v>
      </c>
      <c r="H74" s="53">
        <f t="shared" si="9"/>
        <v>-121</v>
      </c>
    </row>
    <row r="75" spans="1:8" ht="16.5" customHeight="1">
      <c r="A75" s="128" t="s">
        <v>247</v>
      </c>
      <c r="B75" s="52">
        <v>167</v>
      </c>
      <c r="C75" s="53">
        <v>128</v>
      </c>
      <c r="D75" s="51">
        <v>125</v>
      </c>
      <c r="E75" s="68">
        <f t="shared" si="8"/>
        <v>0.0037616611495636474</v>
      </c>
      <c r="F75" s="68">
        <f t="shared" si="6"/>
        <v>-0.25149700598802394</v>
      </c>
      <c r="G75" s="53">
        <f t="shared" si="7"/>
        <v>-42</v>
      </c>
      <c r="H75" s="53">
        <f t="shared" si="9"/>
        <v>-3</v>
      </c>
    </row>
    <row r="76" spans="1:8" ht="16.5" customHeight="1">
      <c r="A76" s="128" t="s">
        <v>248</v>
      </c>
      <c r="B76" s="52">
        <v>172</v>
      </c>
      <c r="C76" s="53">
        <v>220</v>
      </c>
      <c r="D76" s="51">
        <v>262</v>
      </c>
      <c r="E76" s="68">
        <f t="shared" si="8"/>
        <v>0.007884441769485405</v>
      </c>
      <c r="F76" s="68">
        <f t="shared" si="6"/>
        <v>0.5232558139534884</v>
      </c>
      <c r="G76" s="53">
        <f t="shared" si="7"/>
        <v>90</v>
      </c>
      <c r="H76" s="53">
        <f t="shared" si="9"/>
        <v>42</v>
      </c>
    </row>
    <row r="77" spans="1:8" ht="16.5" customHeight="1">
      <c r="A77" s="128" t="s">
        <v>249</v>
      </c>
      <c r="B77" s="52">
        <v>49</v>
      </c>
      <c r="C77" s="53">
        <v>14</v>
      </c>
      <c r="D77" s="51">
        <v>22</v>
      </c>
      <c r="E77" s="68">
        <f t="shared" si="8"/>
        <v>0.0006620523623232019</v>
      </c>
      <c r="F77" s="68">
        <f t="shared" si="6"/>
        <v>-0.5510204081632653</v>
      </c>
      <c r="G77" s="53">
        <f t="shared" si="7"/>
        <v>-27</v>
      </c>
      <c r="H77" s="53">
        <f t="shared" si="9"/>
        <v>8</v>
      </c>
    </row>
    <row r="78" spans="1:8" ht="16.5" customHeight="1">
      <c r="A78" s="128" t="s">
        <v>250</v>
      </c>
      <c r="B78" s="52">
        <v>200</v>
      </c>
      <c r="C78" s="53">
        <v>258</v>
      </c>
      <c r="D78" s="51">
        <v>187</v>
      </c>
      <c r="E78" s="68">
        <f t="shared" si="8"/>
        <v>0.005627445079747217</v>
      </c>
      <c r="F78" s="68">
        <f t="shared" si="6"/>
        <v>-0.065</v>
      </c>
      <c r="G78" s="53">
        <f t="shared" si="7"/>
        <v>-13</v>
      </c>
      <c r="H78" s="53">
        <f t="shared" si="9"/>
        <v>-71</v>
      </c>
    </row>
    <row r="79" spans="1:8" ht="16.5" customHeight="1">
      <c r="A79" s="128" t="s">
        <v>251</v>
      </c>
      <c r="B79" s="52">
        <v>296</v>
      </c>
      <c r="C79" s="53">
        <v>167</v>
      </c>
      <c r="D79" s="51">
        <v>187</v>
      </c>
      <c r="E79" s="68">
        <f t="shared" si="8"/>
        <v>0.005627445079747217</v>
      </c>
      <c r="F79" s="68">
        <f t="shared" si="6"/>
        <v>-0.36824324324324326</v>
      </c>
      <c r="G79" s="53">
        <f t="shared" si="7"/>
        <v>-109</v>
      </c>
      <c r="H79" s="53">
        <f t="shared" si="9"/>
        <v>20</v>
      </c>
    </row>
    <row r="80" spans="1:8" ht="16.5" customHeight="1">
      <c r="A80" s="128" t="s">
        <v>252</v>
      </c>
      <c r="B80" s="52">
        <v>106</v>
      </c>
      <c r="C80" s="53">
        <v>102</v>
      </c>
      <c r="D80" s="51">
        <v>113</v>
      </c>
      <c r="E80" s="68">
        <f t="shared" si="8"/>
        <v>0.0034005416792055373</v>
      </c>
      <c r="F80" s="68">
        <f t="shared" si="6"/>
        <v>0.0660377358490566</v>
      </c>
      <c r="G80" s="53">
        <f t="shared" si="7"/>
        <v>7</v>
      </c>
      <c r="H80" s="53">
        <f t="shared" si="9"/>
        <v>11</v>
      </c>
    </row>
    <row r="81" spans="1:8" ht="16.5" customHeight="1">
      <c r="A81" s="128" t="s">
        <v>253</v>
      </c>
      <c r="B81" s="52">
        <v>93</v>
      </c>
      <c r="C81" s="53">
        <v>91</v>
      </c>
      <c r="D81" s="51">
        <v>86</v>
      </c>
      <c r="E81" s="68">
        <f t="shared" si="8"/>
        <v>0.0025880228708997895</v>
      </c>
      <c r="F81" s="68">
        <f t="shared" si="6"/>
        <v>-0.07526881720430108</v>
      </c>
      <c r="G81" s="53">
        <f t="shared" si="7"/>
        <v>-7</v>
      </c>
      <c r="H81" s="53">
        <f t="shared" si="9"/>
        <v>-5</v>
      </c>
    </row>
    <row r="82" spans="1:8" ht="16.5" customHeight="1" thickBot="1">
      <c r="A82" s="128" t="s">
        <v>254</v>
      </c>
      <c r="B82" s="52">
        <v>224</v>
      </c>
      <c r="C82" s="53">
        <v>172</v>
      </c>
      <c r="D82" s="51">
        <v>157</v>
      </c>
      <c r="E82" s="68">
        <f t="shared" si="8"/>
        <v>0.004724646403851941</v>
      </c>
      <c r="F82" s="68">
        <f t="shared" si="6"/>
        <v>-0.29910714285714285</v>
      </c>
      <c r="G82" s="53">
        <f t="shared" si="7"/>
        <v>-67</v>
      </c>
      <c r="H82" s="53">
        <f t="shared" si="9"/>
        <v>-15</v>
      </c>
    </row>
    <row r="83" spans="1:9" s="12" customFormat="1" ht="16.5" customHeight="1" thickBot="1">
      <c r="A83" s="126" t="s">
        <v>174</v>
      </c>
      <c r="B83" s="73">
        <v>40480</v>
      </c>
      <c r="C83" s="72">
        <v>42285</v>
      </c>
      <c r="D83" s="103">
        <v>33230</v>
      </c>
      <c r="E83" s="75">
        <f t="shared" si="8"/>
        <v>1</v>
      </c>
      <c r="F83" s="75">
        <f t="shared" si="6"/>
        <v>-0.17910079051383399</v>
      </c>
      <c r="G83" s="72">
        <f t="shared" si="7"/>
        <v>-7250</v>
      </c>
      <c r="H83" s="72">
        <f t="shared" si="9"/>
        <v>-9055</v>
      </c>
      <c r="I83" s="23"/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G90"/>
  <sheetViews>
    <sheetView workbookViewId="0" topLeftCell="B1">
      <selection activeCell="C91" sqref="C91"/>
    </sheetView>
  </sheetViews>
  <sheetFormatPr defaultColWidth="9.140625" defaultRowHeight="15"/>
  <cols>
    <col min="1" max="1" width="38.421875" style="0" customWidth="1"/>
    <col min="5" max="5" width="24.421875" style="0" customWidth="1"/>
    <col min="6" max="6" width="27.00390625" style="0" customWidth="1"/>
    <col min="7" max="7" width="29.57421875" style="0" customWidth="1"/>
  </cols>
  <sheetData>
    <row r="1" spans="1:7" ht="48.5" customHeight="1" thickBot="1">
      <c r="A1" s="7" t="s">
        <v>91</v>
      </c>
      <c r="B1" s="46">
        <v>41913</v>
      </c>
      <c r="C1" s="46">
        <v>42248</v>
      </c>
      <c r="D1" s="46">
        <v>42278</v>
      </c>
      <c r="E1" s="18" t="s">
        <v>303</v>
      </c>
      <c r="F1" s="1" t="s">
        <v>308</v>
      </c>
      <c r="G1" s="2" t="s">
        <v>304</v>
      </c>
    </row>
    <row r="2" spans="1:7" ht="15">
      <c r="A2" s="129" t="s">
        <v>2</v>
      </c>
      <c r="B2" s="131">
        <v>63.939957330188875</v>
      </c>
      <c r="C2" s="131">
        <v>68.43327352868928</v>
      </c>
      <c r="D2" s="131">
        <v>67.97557537687206</v>
      </c>
      <c r="E2" s="121">
        <f>(D2-B2)/B2</f>
        <v>0.0631157450706929</v>
      </c>
      <c r="F2" s="135">
        <f>D2-B2</f>
        <v>4.035618046683183</v>
      </c>
      <c r="G2" s="133">
        <f>D2-C2</f>
        <v>-0.45769815181722606</v>
      </c>
    </row>
    <row r="3" spans="1:7" ht="15">
      <c r="A3" s="130" t="s">
        <v>3</v>
      </c>
      <c r="B3" s="132">
        <v>99.07313659490516</v>
      </c>
      <c r="C3" s="132">
        <v>70.30483607416176</v>
      </c>
      <c r="D3" s="132">
        <v>73.05762493080687</v>
      </c>
      <c r="E3" s="122">
        <f aca="true" t="shared" si="0" ref="E3:E66">(D3-B3)/B3</f>
        <v>-0.2625889575947487</v>
      </c>
      <c r="F3" s="136">
        <f aca="true" t="shared" si="1" ref="F3:F66">D3-B3</f>
        <v>-26.015511664098298</v>
      </c>
      <c r="G3" s="134">
        <f aca="true" t="shared" si="2" ref="G3:G66">D3-C3</f>
        <v>2.752788856645111</v>
      </c>
    </row>
    <row r="4" spans="1:7" ht="15">
      <c r="A4" s="130" t="s">
        <v>4</v>
      </c>
      <c r="B4" s="132">
        <v>60.39843299480048</v>
      </c>
      <c r="C4" s="132">
        <v>68.42960388511091</v>
      </c>
      <c r="D4" s="132">
        <v>66.8953596541629</v>
      </c>
      <c r="E4" s="122">
        <f t="shared" si="0"/>
        <v>0.10756780163355767</v>
      </c>
      <c r="F4" s="136">
        <f t="shared" si="1"/>
        <v>6.496926659362423</v>
      </c>
      <c r="G4" s="134">
        <f t="shared" si="2"/>
        <v>-1.5342442309480049</v>
      </c>
    </row>
    <row r="5" spans="1:7" ht="15">
      <c r="A5" s="130" t="s">
        <v>5</v>
      </c>
      <c r="B5" s="132">
        <v>89.69668464061274</v>
      </c>
      <c r="C5" s="132">
        <v>116.79682079559413</v>
      </c>
      <c r="D5" s="132">
        <v>104.3921625890222</v>
      </c>
      <c r="E5" s="122">
        <f t="shared" si="0"/>
        <v>0.16383524103805797</v>
      </c>
      <c r="F5" s="136">
        <f t="shared" si="1"/>
        <v>14.695477948409462</v>
      </c>
      <c r="G5" s="134">
        <f t="shared" si="2"/>
        <v>-12.404658206571924</v>
      </c>
    </row>
    <row r="6" spans="1:7" ht="15">
      <c r="A6" s="130" t="s">
        <v>6</v>
      </c>
      <c r="B6" s="132">
        <v>162.7732846958076</v>
      </c>
      <c r="C6" s="132">
        <v>183.94877855780547</v>
      </c>
      <c r="D6" s="132">
        <v>168.77743271221533</v>
      </c>
      <c r="E6" s="122">
        <f t="shared" si="0"/>
        <v>0.03688656911745892</v>
      </c>
      <c r="F6" s="136">
        <f t="shared" si="1"/>
        <v>6.004148016407726</v>
      </c>
      <c r="G6" s="134">
        <f t="shared" si="2"/>
        <v>-15.171345845590139</v>
      </c>
    </row>
    <row r="7" spans="1:7" ht="15">
      <c r="A7" s="130" t="s">
        <v>7</v>
      </c>
      <c r="B7" s="132">
        <v>85.51984057697052</v>
      </c>
      <c r="C7" s="132">
        <v>99.88715546548038</v>
      </c>
      <c r="D7" s="132">
        <v>94.72349978508988</v>
      </c>
      <c r="E7" s="122">
        <f t="shared" si="0"/>
        <v>0.1076201632980803</v>
      </c>
      <c r="F7" s="136">
        <f t="shared" si="1"/>
        <v>9.203659208119362</v>
      </c>
      <c r="G7" s="134">
        <f t="shared" si="2"/>
        <v>-5.163655680390491</v>
      </c>
    </row>
    <row r="8" spans="1:7" ht="15">
      <c r="A8" s="130" t="s">
        <v>265</v>
      </c>
      <c r="B8" s="132">
        <v>61.684863465650174</v>
      </c>
      <c r="C8" s="132">
        <v>71.48842576980798</v>
      </c>
      <c r="D8" s="132">
        <v>70.57779026261295</v>
      </c>
      <c r="E8" s="122">
        <f t="shared" si="0"/>
        <v>0.14416708244665064</v>
      </c>
      <c r="F8" s="136">
        <f t="shared" si="1"/>
        <v>8.892926796962776</v>
      </c>
      <c r="G8" s="134">
        <f t="shared" si="2"/>
        <v>-0.9106355071950247</v>
      </c>
    </row>
    <row r="9" spans="1:7" ht="15">
      <c r="A9" s="130" t="s">
        <v>9</v>
      </c>
      <c r="B9" s="132">
        <v>89.89460255481028</v>
      </c>
      <c r="C9" s="132">
        <v>104.37965616717874</v>
      </c>
      <c r="D9" s="132">
        <v>99.68508377988579</v>
      </c>
      <c r="E9" s="122">
        <f t="shared" si="0"/>
        <v>0.10891066812499767</v>
      </c>
      <c r="F9" s="136">
        <f t="shared" si="1"/>
        <v>9.79048122507551</v>
      </c>
      <c r="G9" s="134">
        <f t="shared" si="2"/>
        <v>-4.694572387292951</v>
      </c>
    </row>
    <row r="10" spans="1:7" ht="15">
      <c r="A10" s="130" t="s">
        <v>10</v>
      </c>
      <c r="B10" s="132">
        <v>58.470556321258634</v>
      </c>
      <c r="C10" s="132">
        <v>71.06356057942835</v>
      </c>
      <c r="D10" s="132">
        <v>64.76037654282531</v>
      </c>
      <c r="E10" s="122">
        <f t="shared" si="0"/>
        <v>0.10757243674932909</v>
      </c>
      <c r="F10" s="136">
        <f t="shared" si="1"/>
        <v>6.2898202215666785</v>
      </c>
      <c r="G10" s="134">
        <f t="shared" si="2"/>
        <v>-6.303184036603042</v>
      </c>
    </row>
    <row r="11" spans="1:7" ht="15">
      <c r="A11" s="130" t="s">
        <v>11</v>
      </c>
      <c r="B11" s="132">
        <v>84.11343150657055</v>
      </c>
      <c r="C11" s="132">
        <v>99.69533884417902</v>
      </c>
      <c r="D11" s="132">
        <v>91.97382261233996</v>
      </c>
      <c r="E11" s="122">
        <f t="shared" si="0"/>
        <v>0.09344989218702118</v>
      </c>
      <c r="F11" s="136">
        <f t="shared" si="1"/>
        <v>7.860391105769409</v>
      </c>
      <c r="G11" s="134">
        <f t="shared" si="2"/>
        <v>-7.721516231839061</v>
      </c>
    </row>
    <row r="12" spans="1:7" ht="15">
      <c r="A12" s="130" t="s">
        <v>12</v>
      </c>
      <c r="B12" s="132">
        <v>155.5941701802729</v>
      </c>
      <c r="C12" s="132">
        <v>176.12017137509957</v>
      </c>
      <c r="D12" s="132">
        <v>168.20157565878839</v>
      </c>
      <c r="E12" s="122">
        <f t="shared" si="0"/>
        <v>0.08102749263618571</v>
      </c>
      <c r="F12" s="136">
        <f t="shared" si="1"/>
        <v>12.607405478515489</v>
      </c>
      <c r="G12" s="134">
        <f t="shared" si="2"/>
        <v>-7.918595716311188</v>
      </c>
    </row>
    <row r="13" spans="1:7" ht="15">
      <c r="A13" s="130" t="s">
        <v>13</v>
      </c>
      <c r="B13" s="132">
        <v>54.97799118677165</v>
      </c>
      <c r="C13" s="132">
        <v>62.195014030815145</v>
      </c>
      <c r="D13" s="132">
        <v>62.817488888827725</v>
      </c>
      <c r="E13" s="122">
        <f t="shared" si="0"/>
        <v>0.14259338205762503</v>
      </c>
      <c r="F13" s="136">
        <f t="shared" si="1"/>
        <v>7.839497702056072</v>
      </c>
      <c r="G13" s="134">
        <f t="shared" si="2"/>
        <v>0.6224748580125805</v>
      </c>
    </row>
    <row r="14" spans="1:7" ht="15">
      <c r="A14" s="130" t="s">
        <v>14</v>
      </c>
      <c r="B14" s="132">
        <v>45.827474011205396</v>
      </c>
      <c r="C14" s="132">
        <v>52.4715449389652</v>
      </c>
      <c r="D14" s="132">
        <v>52.42917883364755</v>
      </c>
      <c r="E14" s="122">
        <f t="shared" si="0"/>
        <v>0.14405561216025023</v>
      </c>
      <c r="F14" s="136">
        <f t="shared" si="1"/>
        <v>6.6017048224421515</v>
      </c>
      <c r="G14" s="134">
        <f t="shared" si="2"/>
        <v>-0.0423661053176545</v>
      </c>
    </row>
    <row r="15" spans="1:7" ht="15">
      <c r="A15" s="130" t="s">
        <v>15</v>
      </c>
      <c r="B15" s="132">
        <v>45.7892316707571</v>
      </c>
      <c r="C15" s="132">
        <v>51.192401216708646</v>
      </c>
      <c r="D15" s="132">
        <v>51.41006700153656</v>
      </c>
      <c r="E15" s="122">
        <f t="shared" si="0"/>
        <v>0.1227545238407912</v>
      </c>
      <c r="F15" s="136">
        <f t="shared" si="1"/>
        <v>5.620835330779464</v>
      </c>
      <c r="G15" s="134">
        <f t="shared" si="2"/>
        <v>0.21766578482791488</v>
      </c>
    </row>
    <row r="16" spans="1:7" ht="15">
      <c r="A16" s="130" t="s">
        <v>266</v>
      </c>
      <c r="B16" s="132">
        <v>52.66979636673866</v>
      </c>
      <c r="C16" s="132">
        <v>60.55109335576115</v>
      </c>
      <c r="D16" s="132">
        <v>57.84450714253337</v>
      </c>
      <c r="E16" s="122">
        <f t="shared" si="0"/>
        <v>0.09824816370588008</v>
      </c>
      <c r="F16" s="136">
        <f t="shared" si="1"/>
        <v>5.174710775794708</v>
      </c>
      <c r="G16" s="134">
        <f t="shared" si="2"/>
        <v>-2.70658621322778</v>
      </c>
    </row>
    <row r="17" spans="1:7" ht="15">
      <c r="A17" s="130" t="s">
        <v>17</v>
      </c>
      <c r="B17" s="132">
        <v>71.82714009520089</v>
      </c>
      <c r="C17" s="132">
        <v>85.56598898928203</v>
      </c>
      <c r="D17" s="132">
        <v>80.16654754390201</v>
      </c>
      <c r="E17" s="122">
        <f t="shared" si="0"/>
        <v>0.11610384929217471</v>
      </c>
      <c r="F17" s="136">
        <f t="shared" si="1"/>
        <v>8.339407448701124</v>
      </c>
      <c r="G17" s="134">
        <f t="shared" si="2"/>
        <v>-5.39944144538002</v>
      </c>
    </row>
    <row r="18" spans="1:7" ht="15">
      <c r="A18" s="130" t="s">
        <v>18</v>
      </c>
      <c r="B18" s="132">
        <v>58.79078327551171</v>
      </c>
      <c r="C18" s="132">
        <v>67.27908377918199</v>
      </c>
      <c r="D18" s="132">
        <v>65.80407114026266</v>
      </c>
      <c r="E18" s="122">
        <f t="shared" si="0"/>
        <v>0.11929230185426398</v>
      </c>
      <c r="F18" s="136">
        <f t="shared" si="1"/>
        <v>7.013287864750957</v>
      </c>
      <c r="G18" s="134">
        <f t="shared" si="2"/>
        <v>-1.475012638919324</v>
      </c>
    </row>
    <row r="19" spans="1:7" ht="15">
      <c r="A19" s="130" t="s">
        <v>267</v>
      </c>
      <c r="B19" s="132">
        <v>155.4395113230036</v>
      </c>
      <c r="C19" s="132">
        <v>184.13372734772287</v>
      </c>
      <c r="D19" s="132">
        <v>185.9587273456684</v>
      </c>
      <c r="E19" s="122">
        <f t="shared" si="0"/>
        <v>0.1963414305854695</v>
      </c>
      <c r="F19" s="136">
        <f t="shared" si="1"/>
        <v>30.519216022664807</v>
      </c>
      <c r="G19" s="134">
        <f t="shared" si="2"/>
        <v>1.8249999979455254</v>
      </c>
    </row>
    <row r="20" spans="1:7" ht="15">
      <c r="A20" s="130" t="s">
        <v>20</v>
      </c>
      <c r="B20" s="132">
        <v>87.28767238930635</v>
      </c>
      <c r="C20" s="132">
        <v>103.03121743929535</v>
      </c>
      <c r="D20" s="132">
        <v>95.72929053685768</v>
      </c>
      <c r="E20" s="122">
        <f t="shared" si="0"/>
        <v>0.09671031334071305</v>
      </c>
      <c r="F20" s="136">
        <f t="shared" si="1"/>
        <v>8.441618147551324</v>
      </c>
      <c r="G20" s="134">
        <f t="shared" si="2"/>
        <v>-7.301926902437671</v>
      </c>
    </row>
    <row r="21" spans="1:7" ht="15">
      <c r="A21" s="130" t="s">
        <v>268</v>
      </c>
      <c r="B21" s="132">
        <v>113.45759157716708</v>
      </c>
      <c r="C21" s="132">
        <v>134.5128040808308</v>
      </c>
      <c r="D21" s="132">
        <v>125.94948261445195</v>
      </c>
      <c r="E21" s="122">
        <f t="shared" si="0"/>
        <v>0.11010185271550238</v>
      </c>
      <c r="F21" s="136">
        <f t="shared" si="1"/>
        <v>12.491891037284873</v>
      </c>
      <c r="G21" s="134">
        <f t="shared" si="2"/>
        <v>-8.563321466378838</v>
      </c>
    </row>
    <row r="22" spans="1:7" ht="15">
      <c r="A22" s="130" t="s">
        <v>269</v>
      </c>
      <c r="B22" s="132">
        <v>65.33294621824237</v>
      </c>
      <c r="C22" s="132">
        <v>77.87146797535732</v>
      </c>
      <c r="D22" s="132">
        <v>73.6131610495644</v>
      </c>
      <c r="E22" s="122">
        <f t="shared" si="0"/>
        <v>0.1267387330683399</v>
      </c>
      <c r="F22" s="136">
        <f t="shared" si="1"/>
        <v>8.280214831322027</v>
      </c>
      <c r="G22" s="134">
        <f t="shared" si="2"/>
        <v>-4.2583069257929225</v>
      </c>
    </row>
    <row r="23" spans="1:7" ht="15">
      <c r="A23" s="130" t="s">
        <v>270</v>
      </c>
      <c r="B23" s="132">
        <v>64.0673543615096</v>
      </c>
      <c r="C23" s="132">
        <v>77.97188268011266</v>
      </c>
      <c r="D23" s="132">
        <v>70.75157955595236</v>
      </c>
      <c r="E23" s="122">
        <f t="shared" si="0"/>
        <v>0.10433121924663882</v>
      </c>
      <c r="F23" s="136">
        <f t="shared" si="1"/>
        <v>6.68422519444276</v>
      </c>
      <c r="G23" s="134">
        <f t="shared" si="2"/>
        <v>-7.220303124160296</v>
      </c>
    </row>
    <row r="24" spans="1:7" ht="15">
      <c r="A24" s="130" t="s">
        <v>24</v>
      </c>
      <c r="B24" s="132">
        <v>90.75364165504612</v>
      </c>
      <c r="C24" s="132">
        <v>106.72415990786243</v>
      </c>
      <c r="D24" s="132">
        <v>100.79552453638615</v>
      </c>
      <c r="E24" s="122">
        <f t="shared" si="0"/>
        <v>0.11064991661171182</v>
      </c>
      <c r="F24" s="136">
        <f t="shared" si="1"/>
        <v>10.04188288134003</v>
      </c>
      <c r="G24" s="134">
        <f t="shared" si="2"/>
        <v>-5.928635371476275</v>
      </c>
    </row>
    <row r="25" spans="1:7" ht="15">
      <c r="A25" s="130" t="s">
        <v>271</v>
      </c>
      <c r="B25" s="132">
        <v>62.11479542690163</v>
      </c>
      <c r="C25" s="132">
        <v>72.0213780722194</v>
      </c>
      <c r="D25" s="132">
        <v>71.51078533318909</v>
      </c>
      <c r="E25" s="122">
        <f t="shared" si="0"/>
        <v>0.15126814540257025</v>
      </c>
      <c r="F25" s="136">
        <f t="shared" si="1"/>
        <v>9.395989906287461</v>
      </c>
      <c r="G25" s="134">
        <f t="shared" si="2"/>
        <v>-0.5105927390303151</v>
      </c>
    </row>
    <row r="26" spans="1:7" ht="15">
      <c r="A26" s="130" t="s">
        <v>26</v>
      </c>
      <c r="B26" s="132">
        <v>87.41652820989832</v>
      </c>
      <c r="C26" s="132">
        <v>93.05936535127715</v>
      </c>
      <c r="D26" s="132">
        <v>101.79934984396901</v>
      </c>
      <c r="E26" s="122">
        <f t="shared" si="0"/>
        <v>0.16453206194068576</v>
      </c>
      <c r="F26" s="136">
        <f t="shared" si="1"/>
        <v>14.382821634070694</v>
      </c>
      <c r="G26" s="134">
        <f t="shared" si="2"/>
        <v>8.73998449269186</v>
      </c>
    </row>
    <row r="27" spans="1:7" ht="15">
      <c r="A27" s="130" t="s">
        <v>27</v>
      </c>
      <c r="B27" s="132">
        <v>76.97288291200925</v>
      </c>
      <c r="C27" s="132">
        <v>86.37106602538205</v>
      </c>
      <c r="D27" s="132">
        <v>85.98326308126906</v>
      </c>
      <c r="E27" s="122">
        <f t="shared" si="0"/>
        <v>0.11705914899354784</v>
      </c>
      <c r="F27" s="136">
        <f t="shared" si="1"/>
        <v>9.010380169259804</v>
      </c>
      <c r="G27" s="134">
        <f t="shared" si="2"/>
        <v>-0.3878029441129911</v>
      </c>
    </row>
    <row r="28" spans="1:7" ht="15">
      <c r="A28" s="130" t="s">
        <v>28</v>
      </c>
      <c r="B28" s="132">
        <v>68.23219520171199</v>
      </c>
      <c r="C28" s="132">
        <v>81.44716209425496</v>
      </c>
      <c r="D28" s="132">
        <v>78.4182034894495</v>
      </c>
      <c r="E28" s="122">
        <f t="shared" si="0"/>
        <v>0.14928448744210907</v>
      </c>
      <c r="F28" s="136">
        <f t="shared" si="1"/>
        <v>10.186008287737508</v>
      </c>
      <c r="G28" s="134">
        <f t="shared" si="2"/>
        <v>-3.0289586048054673</v>
      </c>
    </row>
    <row r="29" spans="1:7" ht="15">
      <c r="A29" s="130" t="s">
        <v>29</v>
      </c>
      <c r="B29" s="132">
        <v>91.06228879945755</v>
      </c>
      <c r="C29" s="132">
        <v>113.01585270614727</v>
      </c>
      <c r="D29" s="132">
        <v>104.25468728027073</v>
      </c>
      <c r="E29" s="122">
        <f t="shared" si="0"/>
        <v>0.14487224793861944</v>
      </c>
      <c r="F29" s="136">
        <f t="shared" si="1"/>
        <v>13.192398480813182</v>
      </c>
      <c r="G29" s="134">
        <f t="shared" si="2"/>
        <v>-8.761165425876541</v>
      </c>
    </row>
    <row r="30" spans="1:7" ht="15">
      <c r="A30" s="130" t="s">
        <v>30</v>
      </c>
      <c r="B30" s="132">
        <v>118.8919503828196</v>
      </c>
      <c r="C30" s="132">
        <v>162.79956572451383</v>
      </c>
      <c r="D30" s="132">
        <v>130.4584968860206</v>
      </c>
      <c r="E30" s="122">
        <f t="shared" si="0"/>
        <v>0.09728620369972857</v>
      </c>
      <c r="F30" s="136">
        <f t="shared" si="1"/>
        <v>11.56654650320101</v>
      </c>
      <c r="G30" s="134">
        <f t="shared" si="2"/>
        <v>-32.341068838493214</v>
      </c>
    </row>
    <row r="31" spans="1:7" ht="15">
      <c r="A31" s="130" t="s">
        <v>31</v>
      </c>
      <c r="B31" s="132">
        <v>47.488897111592536</v>
      </c>
      <c r="C31" s="132">
        <v>53.98659719208942</v>
      </c>
      <c r="D31" s="132">
        <v>54.24774200192441</v>
      </c>
      <c r="E31" s="122">
        <f t="shared" si="0"/>
        <v>0.1423247390742618</v>
      </c>
      <c r="F31" s="136">
        <f t="shared" si="1"/>
        <v>6.758844890331872</v>
      </c>
      <c r="G31" s="134">
        <f t="shared" si="2"/>
        <v>0.2611448098349882</v>
      </c>
    </row>
    <row r="32" spans="1:7" ht="15">
      <c r="A32" s="130" t="s">
        <v>32</v>
      </c>
      <c r="B32" s="132">
        <v>50.0605520333101</v>
      </c>
      <c r="C32" s="132">
        <v>60.47628083804661</v>
      </c>
      <c r="D32" s="132">
        <v>58.02420252418884</v>
      </c>
      <c r="E32" s="122">
        <f t="shared" si="0"/>
        <v>0.15908035703601014</v>
      </c>
      <c r="F32" s="136">
        <f t="shared" si="1"/>
        <v>7.9636504908787344</v>
      </c>
      <c r="G32" s="134">
        <f t="shared" si="2"/>
        <v>-2.4520783138577755</v>
      </c>
    </row>
    <row r="33" spans="1:7" ht="15">
      <c r="A33" s="130" t="s">
        <v>272</v>
      </c>
      <c r="B33" s="132">
        <v>80.00891245431558</v>
      </c>
      <c r="C33" s="132">
        <v>93.43489796325856</v>
      </c>
      <c r="D33" s="132">
        <v>90.74873539762748</v>
      </c>
      <c r="E33" s="122">
        <f t="shared" si="0"/>
        <v>0.13423283249155843</v>
      </c>
      <c r="F33" s="136">
        <f t="shared" si="1"/>
        <v>10.739822943311907</v>
      </c>
      <c r="G33" s="134">
        <f t="shared" si="2"/>
        <v>-2.6861625656310792</v>
      </c>
    </row>
    <row r="34" spans="1:7" ht="15">
      <c r="A34" s="130" t="s">
        <v>273</v>
      </c>
      <c r="B34" s="132">
        <v>86.91727435527831</v>
      </c>
      <c r="C34" s="132">
        <v>105.03843270415294</v>
      </c>
      <c r="D34" s="132">
        <v>93.80765645589103</v>
      </c>
      <c r="E34" s="122">
        <f t="shared" si="0"/>
        <v>0.07927517460393403</v>
      </c>
      <c r="F34" s="136">
        <f t="shared" si="1"/>
        <v>6.890382100612726</v>
      </c>
      <c r="G34" s="134">
        <f t="shared" si="2"/>
        <v>-11.230776248261904</v>
      </c>
    </row>
    <row r="35" spans="1:7" ht="15">
      <c r="A35" s="130" t="s">
        <v>35</v>
      </c>
      <c r="B35" s="132">
        <v>122.89968703833294</v>
      </c>
      <c r="C35" s="132">
        <v>151.68162939212604</v>
      </c>
      <c r="D35" s="132">
        <v>141.98566724342265</v>
      </c>
      <c r="E35" s="122">
        <f t="shared" si="0"/>
        <v>0.15529722381747574</v>
      </c>
      <c r="F35" s="136">
        <f t="shared" si="1"/>
        <v>19.08598020508971</v>
      </c>
      <c r="G35" s="134">
        <f t="shared" si="2"/>
        <v>-9.695962148703387</v>
      </c>
    </row>
    <row r="36" spans="1:7" ht="15">
      <c r="A36" s="130" t="s">
        <v>36</v>
      </c>
      <c r="B36" s="132">
        <v>85.71214689789484</v>
      </c>
      <c r="C36" s="132">
        <v>100.3185353822804</v>
      </c>
      <c r="D36" s="132">
        <v>96.74121480343885</v>
      </c>
      <c r="E36" s="122">
        <f t="shared" si="0"/>
        <v>0.12867566972371444</v>
      </c>
      <c r="F36" s="136">
        <f t="shared" si="1"/>
        <v>11.02906790554401</v>
      </c>
      <c r="G36" s="134">
        <f t="shared" si="2"/>
        <v>-3.577320578841551</v>
      </c>
    </row>
    <row r="37" spans="1:7" ht="15">
      <c r="A37" s="130" t="s">
        <v>37</v>
      </c>
      <c r="B37" s="132">
        <v>79.68883715094711</v>
      </c>
      <c r="C37" s="132">
        <v>90.76001530654081</v>
      </c>
      <c r="D37" s="132">
        <v>83.62886147390087</v>
      </c>
      <c r="E37" s="122">
        <f t="shared" si="0"/>
        <v>0.04944261284037238</v>
      </c>
      <c r="F37" s="136">
        <f t="shared" si="1"/>
        <v>3.940024322953761</v>
      </c>
      <c r="G37" s="134">
        <f t="shared" si="2"/>
        <v>-7.131153832639939</v>
      </c>
    </row>
    <row r="38" spans="1:7" ht="15">
      <c r="A38" s="130" t="s">
        <v>38</v>
      </c>
      <c r="B38" s="132">
        <v>101.98168551358611</v>
      </c>
      <c r="C38" s="132">
        <v>113.50044734723092</v>
      </c>
      <c r="D38" s="132">
        <v>106.16066935715371</v>
      </c>
      <c r="E38" s="122">
        <f t="shared" si="0"/>
        <v>0.040977787555892715</v>
      </c>
      <c r="F38" s="136">
        <f t="shared" si="1"/>
        <v>4.178983843567593</v>
      </c>
      <c r="G38" s="134">
        <f t="shared" si="2"/>
        <v>-7.339777990077209</v>
      </c>
    </row>
    <row r="39" spans="1:7" ht="15">
      <c r="A39" s="130" t="s">
        <v>39</v>
      </c>
      <c r="B39" s="132">
        <v>46.320608507931674</v>
      </c>
      <c r="C39" s="132">
        <v>51.748177421359344</v>
      </c>
      <c r="D39" s="132">
        <v>52.04049405549729</v>
      </c>
      <c r="E39" s="122">
        <f t="shared" si="0"/>
        <v>0.12348468061653761</v>
      </c>
      <c r="F39" s="136">
        <f t="shared" si="1"/>
        <v>5.719885547565617</v>
      </c>
      <c r="G39" s="134">
        <f t="shared" si="2"/>
        <v>0.29231663413794706</v>
      </c>
    </row>
    <row r="40" spans="1:7" ht="15">
      <c r="A40" s="130" t="s">
        <v>40</v>
      </c>
      <c r="B40" s="132">
        <v>82.48044367684207</v>
      </c>
      <c r="C40" s="132">
        <v>98.93124047611015</v>
      </c>
      <c r="D40" s="132">
        <v>90.25465368528323</v>
      </c>
      <c r="E40" s="122">
        <f t="shared" si="0"/>
        <v>0.09425519143544464</v>
      </c>
      <c r="F40" s="136">
        <f t="shared" si="1"/>
        <v>7.774210008441159</v>
      </c>
      <c r="G40" s="134">
        <f t="shared" si="2"/>
        <v>-8.676586790826917</v>
      </c>
    </row>
    <row r="41" spans="1:7" ht="15">
      <c r="A41" s="130" t="s">
        <v>41</v>
      </c>
      <c r="B41" s="132">
        <v>52.86918519741251</v>
      </c>
      <c r="C41" s="132">
        <v>60.324420402640335</v>
      </c>
      <c r="D41" s="132">
        <v>59.718486373330144</v>
      </c>
      <c r="E41" s="122">
        <f t="shared" si="0"/>
        <v>0.1295518580500621</v>
      </c>
      <c r="F41" s="136">
        <f t="shared" si="1"/>
        <v>6.849301175917631</v>
      </c>
      <c r="G41" s="134">
        <f t="shared" si="2"/>
        <v>-0.6059340293101911</v>
      </c>
    </row>
    <row r="42" spans="1:7" ht="15">
      <c r="A42" s="130" t="s">
        <v>274</v>
      </c>
      <c r="B42" s="132">
        <v>60.17992186165259</v>
      </c>
      <c r="C42" s="132">
        <v>67.0731520690774</v>
      </c>
      <c r="D42" s="132">
        <v>66.8262051835526</v>
      </c>
      <c r="E42" s="122">
        <f t="shared" si="0"/>
        <v>0.11044021188959222</v>
      </c>
      <c r="F42" s="136">
        <f t="shared" si="1"/>
        <v>6.646283321900015</v>
      </c>
      <c r="G42" s="134">
        <f t="shared" si="2"/>
        <v>-0.2469468855247925</v>
      </c>
    </row>
    <row r="43" spans="1:7" ht="15">
      <c r="A43" s="130" t="s">
        <v>43</v>
      </c>
      <c r="B43" s="132">
        <v>62.533913956366504</v>
      </c>
      <c r="C43" s="132">
        <v>71.60212174358594</v>
      </c>
      <c r="D43" s="132">
        <v>70.33508860860753</v>
      </c>
      <c r="E43" s="122">
        <f t="shared" si="0"/>
        <v>0.12475110158120531</v>
      </c>
      <c r="F43" s="136">
        <f t="shared" si="1"/>
        <v>7.801174652241031</v>
      </c>
      <c r="G43" s="134">
        <f t="shared" si="2"/>
        <v>-1.267033134978405</v>
      </c>
    </row>
    <row r="44" spans="1:7" ht="15">
      <c r="A44" s="130" t="s">
        <v>275</v>
      </c>
      <c r="B44" s="132">
        <v>53.017000923234725</v>
      </c>
      <c r="C44" s="132">
        <v>59.150540629374596</v>
      </c>
      <c r="D44" s="132">
        <v>58.06578604649979</v>
      </c>
      <c r="E44" s="122">
        <f t="shared" si="0"/>
        <v>0.09522954967926958</v>
      </c>
      <c r="F44" s="136">
        <f t="shared" si="1"/>
        <v>5.048785123265063</v>
      </c>
      <c r="G44" s="134">
        <f t="shared" si="2"/>
        <v>-1.0847545828748082</v>
      </c>
    </row>
    <row r="45" spans="1:7" ht="15">
      <c r="A45" s="130" t="s">
        <v>276</v>
      </c>
      <c r="B45" s="132">
        <v>54.06461472712952</v>
      </c>
      <c r="C45" s="132">
        <v>60.645190008904436</v>
      </c>
      <c r="D45" s="132">
        <v>58.675507861041375</v>
      </c>
      <c r="E45" s="122">
        <f t="shared" si="0"/>
        <v>0.08528486066503149</v>
      </c>
      <c r="F45" s="136">
        <f t="shared" si="1"/>
        <v>4.610893133911851</v>
      </c>
      <c r="G45" s="134">
        <f t="shared" si="2"/>
        <v>-1.969682147863061</v>
      </c>
    </row>
    <row r="46" spans="1:7" ht="15">
      <c r="A46" s="130" t="s">
        <v>46</v>
      </c>
      <c r="B46" s="132">
        <v>101.47219424935626</v>
      </c>
      <c r="C46" s="132">
        <v>118.54981706994928</v>
      </c>
      <c r="D46" s="132">
        <v>115.2650832467924</v>
      </c>
      <c r="E46" s="122">
        <f t="shared" si="0"/>
        <v>0.1359277691733136</v>
      </c>
      <c r="F46" s="136">
        <f t="shared" si="1"/>
        <v>13.792888997436137</v>
      </c>
      <c r="G46" s="134">
        <f t="shared" si="2"/>
        <v>-3.284733823156884</v>
      </c>
    </row>
    <row r="47" spans="1:7" ht="15">
      <c r="A47" s="130" t="s">
        <v>47</v>
      </c>
      <c r="B47" s="132">
        <v>183.61889698527037</v>
      </c>
      <c r="C47" s="132">
        <v>203.7684688065031</v>
      </c>
      <c r="D47" s="132">
        <v>196.98438689495757</v>
      </c>
      <c r="E47" s="122">
        <f t="shared" si="0"/>
        <v>0.07278929418010477</v>
      </c>
      <c r="F47" s="136">
        <f t="shared" si="1"/>
        <v>13.365489909687199</v>
      </c>
      <c r="G47" s="134">
        <f t="shared" si="2"/>
        <v>-6.784081911545542</v>
      </c>
    </row>
    <row r="48" spans="1:7" ht="15">
      <c r="A48" s="130" t="s">
        <v>48</v>
      </c>
      <c r="B48" s="132">
        <v>73.15846561043283</v>
      </c>
      <c r="C48" s="132">
        <v>84.03124370109879</v>
      </c>
      <c r="D48" s="132">
        <v>80.28376172807849</v>
      </c>
      <c r="E48" s="122">
        <f t="shared" si="0"/>
        <v>0.0973953739760987</v>
      </c>
      <c r="F48" s="136">
        <f t="shared" si="1"/>
        <v>7.125296117645661</v>
      </c>
      <c r="G48" s="134">
        <f t="shared" si="2"/>
        <v>-3.7474819730202995</v>
      </c>
    </row>
    <row r="49" spans="1:7" ht="15">
      <c r="A49" s="130" t="s">
        <v>49</v>
      </c>
      <c r="B49" s="132">
        <v>61.722115331481305</v>
      </c>
      <c r="C49" s="132">
        <v>71.0420983481755</v>
      </c>
      <c r="D49" s="132">
        <v>69.56743112666939</v>
      </c>
      <c r="E49" s="122">
        <f t="shared" si="0"/>
        <v>0.1271070466890915</v>
      </c>
      <c r="F49" s="136">
        <f t="shared" si="1"/>
        <v>7.845315795188085</v>
      </c>
      <c r="G49" s="134">
        <f t="shared" si="2"/>
        <v>-1.4746672215061096</v>
      </c>
    </row>
    <row r="50" spans="1:7" ht="15">
      <c r="A50" s="130" t="s">
        <v>50</v>
      </c>
      <c r="B50" s="132">
        <v>69.66729806936483</v>
      </c>
      <c r="C50" s="132">
        <v>74.74904739415297</v>
      </c>
      <c r="D50" s="132">
        <v>72.59258834522802</v>
      </c>
      <c r="E50" s="122">
        <f t="shared" si="0"/>
        <v>0.04198943201372042</v>
      </c>
      <c r="F50" s="136">
        <f t="shared" si="1"/>
        <v>2.9252902758631905</v>
      </c>
      <c r="G50" s="134">
        <f t="shared" si="2"/>
        <v>-2.156459048924944</v>
      </c>
    </row>
    <row r="51" spans="1:7" ht="15">
      <c r="A51" s="130" t="s">
        <v>51</v>
      </c>
      <c r="B51" s="132">
        <v>47.67846871833323</v>
      </c>
      <c r="C51" s="132">
        <v>53.35122206259784</v>
      </c>
      <c r="D51" s="132">
        <v>52.11840149662931</v>
      </c>
      <c r="E51" s="122">
        <f t="shared" si="0"/>
        <v>0.09312238621851646</v>
      </c>
      <c r="F51" s="136">
        <f t="shared" si="1"/>
        <v>4.4399327782960825</v>
      </c>
      <c r="G51" s="134">
        <f t="shared" si="2"/>
        <v>-1.232820565968531</v>
      </c>
    </row>
    <row r="52" spans="1:7" ht="15">
      <c r="A52" s="130" t="s">
        <v>52</v>
      </c>
      <c r="B52" s="132">
        <v>95.17705917975442</v>
      </c>
      <c r="C52" s="132">
        <v>107.9313547271048</v>
      </c>
      <c r="D52" s="132">
        <v>105.2367601820523</v>
      </c>
      <c r="E52" s="122">
        <f t="shared" si="0"/>
        <v>0.10569459793140697</v>
      </c>
      <c r="F52" s="136">
        <f t="shared" si="1"/>
        <v>10.05970100229787</v>
      </c>
      <c r="G52" s="134">
        <f t="shared" si="2"/>
        <v>-2.69459454505251</v>
      </c>
    </row>
    <row r="53" spans="1:7" ht="15">
      <c r="A53" s="130" t="s">
        <v>53</v>
      </c>
      <c r="B53" s="132">
        <v>78.89301623677207</v>
      </c>
      <c r="C53" s="132">
        <v>83.51184664618104</v>
      </c>
      <c r="D53" s="132">
        <v>84.41420042437663</v>
      </c>
      <c r="E53" s="122">
        <f t="shared" si="0"/>
        <v>0.06998318040008128</v>
      </c>
      <c r="F53" s="136">
        <f t="shared" si="1"/>
        <v>5.521184187604561</v>
      </c>
      <c r="G53" s="134">
        <f t="shared" si="2"/>
        <v>0.9023537781955895</v>
      </c>
    </row>
    <row r="54" spans="1:7" ht="15">
      <c r="A54" s="130" t="s">
        <v>54</v>
      </c>
      <c r="B54" s="132">
        <v>104.61895286707121</v>
      </c>
      <c r="C54" s="132">
        <v>116.9878747123345</v>
      </c>
      <c r="D54" s="132">
        <v>115.9159070567854</v>
      </c>
      <c r="E54" s="122">
        <f t="shared" si="0"/>
        <v>0.10798190844127535</v>
      </c>
      <c r="F54" s="136">
        <f t="shared" si="1"/>
        <v>11.296954189714185</v>
      </c>
      <c r="G54" s="134">
        <f t="shared" si="2"/>
        <v>-1.071967655549102</v>
      </c>
    </row>
    <row r="55" spans="1:7" ht="15">
      <c r="A55" s="130" t="s">
        <v>55</v>
      </c>
      <c r="B55" s="132">
        <v>104.98840176658358</v>
      </c>
      <c r="C55" s="132">
        <v>121.17946237592015</v>
      </c>
      <c r="D55" s="132">
        <v>120.42560382622558</v>
      </c>
      <c r="E55" s="122">
        <f t="shared" si="0"/>
        <v>0.1470372136339679</v>
      </c>
      <c r="F55" s="136">
        <f t="shared" si="1"/>
        <v>15.437202059642004</v>
      </c>
      <c r="G55" s="134">
        <f t="shared" si="2"/>
        <v>-0.75385854969457</v>
      </c>
    </row>
    <row r="56" spans="1:7" ht="15">
      <c r="A56" s="130" t="s">
        <v>56</v>
      </c>
      <c r="B56" s="132">
        <v>115.2916883375769</v>
      </c>
      <c r="C56" s="132">
        <v>134.6863429528753</v>
      </c>
      <c r="D56" s="132">
        <v>133.97185406285678</v>
      </c>
      <c r="E56" s="122">
        <f t="shared" si="0"/>
        <v>0.16202525953635002</v>
      </c>
      <c r="F56" s="136">
        <f t="shared" si="1"/>
        <v>18.680165725279878</v>
      </c>
      <c r="G56" s="134">
        <f t="shared" si="2"/>
        <v>-0.7144888900185151</v>
      </c>
    </row>
    <row r="57" spans="1:7" ht="15">
      <c r="A57" s="130" t="s">
        <v>57</v>
      </c>
      <c r="B57" s="132">
        <v>61.14906606816059</v>
      </c>
      <c r="C57" s="132">
        <v>68.87655063243398</v>
      </c>
      <c r="D57" s="132">
        <v>68.32452655457311</v>
      </c>
      <c r="E57" s="122">
        <f t="shared" si="0"/>
        <v>0.1173437461565529</v>
      </c>
      <c r="F57" s="136">
        <f t="shared" si="1"/>
        <v>7.175460486412518</v>
      </c>
      <c r="G57" s="134">
        <f t="shared" si="2"/>
        <v>-0.5520240778608638</v>
      </c>
    </row>
    <row r="58" spans="1:7" ht="15">
      <c r="A58" s="130" t="s">
        <v>58</v>
      </c>
      <c r="B58" s="132">
        <v>141.50057968545642</v>
      </c>
      <c r="C58" s="132">
        <v>159.0618161085597</v>
      </c>
      <c r="D58" s="132">
        <v>155.8735889776619</v>
      </c>
      <c r="E58" s="122">
        <f t="shared" si="0"/>
        <v>0.10157562127417043</v>
      </c>
      <c r="F58" s="136">
        <f t="shared" si="1"/>
        <v>14.373009292205495</v>
      </c>
      <c r="G58" s="134">
        <f t="shared" si="2"/>
        <v>-3.1882271308977863</v>
      </c>
    </row>
    <row r="59" spans="1:7" ht="15">
      <c r="A59" s="130" t="s">
        <v>277</v>
      </c>
      <c r="B59" s="132">
        <v>98.3291815454935</v>
      </c>
      <c r="C59" s="132">
        <v>114.18927430422438</v>
      </c>
      <c r="D59" s="132">
        <v>107.58633711285884</v>
      </c>
      <c r="E59" s="122">
        <f t="shared" si="0"/>
        <v>0.09414454002225556</v>
      </c>
      <c r="F59" s="136">
        <f t="shared" si="1"/>
        <v>9.257155567365345</v>
      </c>
      <c r="G59" s="134">
        <f t="shared" si="2"/>
        <v>-6.602937191365541</v>
      </c>
    </row>
    <row r="60" spans="1:7" ht="15">
      <c r="A60" s="130" t="s">
        <v>60</v>
      </c>
      <c r="B60" s="132">
        <v>78.23693440333615</v>
      </c>
      <c r="C60" s="132">
        <v>91.16467110382048</v>
      </c>
      <c r="D60" s="132">
        <v>90.69085347770212</v>
      </c>
      <c r="E60" s="122">
        <f t="shared" si="0"/>
        <v>0.15918209435663822</v>
      </c>
      <c r="F60" s="136">
        <f t="shared" si="1"/>
        <v>12.45391907436597</v>
      </c>
      <c r="G60" s="134">
        <f t="shared" si="2"/>
        <v>-0.4738176261183611</v>
      </c>
    </row>
    <row r="61" spans="1:7" ht="15">
      <c r="A61" s="130" t="s">
        <v>61</v>
      </c>
      <c r="B61" s="132">
        <v>53.269646517173705</v>
      </c>
      <c r="C61" s="132">
        <v>60.17538173221212</v>
      </c>
      <c r="D61" s="132">
        <v>58.63610845365319</v>
      </c>
      <c r="E61" s="122">
        <f t="shared" si="0"/>
        <v>0.10074145948667755</v>
      </c>
      <c r="F61" s="136">
        <f t="shared" si="1"/>
        <v>5.366461936479489</v>
      </c>
      <c r="G61" s="134">
        <f t="shared" si="2"/>
        <v>-1.5392732785589232</v>
      </c>
    </row>
    <row r="62" spans="1:7" ht="15">
      <c r="A62" s="130" t="s">
        <v>62</v>
      </c>
      <c r="B62" s="132">
        <v>53.46732415502079</v>
      </c>
      <c r="C62" s="132">
        <v>59.86771498894581</v>
      </c>
      <c r="D62" s="132">
        <v>59.117986255739154</v>
      </c>
      <c r="E62" s="122">
        <f t="shared" si="0"/>
        <v>0.10568440051974706</v>
      </c>
      <c r="F62" s="136">
        <f t="shared" si="1"/>
        <v>5.650662100718364</v>
      </c>
      <c r="G62" s="134">
        <f t="shared" si="2"/>
        <v>-0.749728733206652</v>
      </c>
    </row>
    <row r="63" spans="1:7" ht="15">
      <c r="A63" s="130" t="s">
        <v>63</v>
      </c>
      <c r="B63" s="132">
        <v>106.98848030437361</v>
      </c>
      <c r="C63" s="132">
        <v>122.50516651046863</v>
      </c>
      <c r="D63" s="132">
        <v>117.90117202373924</v>
      </c>
      <c r="E63" s="122">
        <f t="shared" si="0"/>
        <v>0.10199875433616681</v>
      </c>
      <c r="F63" s="136">
        <f t="shared" si="1"/>
        <v>10.912691719365625</v>
      </c>
      <c r="G63" s="134">
        <f t="shared" si="2"/>
        <v>-4.603994486729391</v>
      </c>
    </row>
    <row r="64" spans="1:7" ht="15">
      <c r="A64" s="130" t="s">
        <v>64</v>
      </c>
      <c r="B64" s="132">
        <v>84.2974428808951</v>
      </c>
      <c r="C64" s="132">
        <v>93.99292763361727</v>
      </c>
      <c r="D64" s="132">
        <v>92.34831420951515</v>
      </c>
      <c r="E64" s="122">
        <f t="shared" si="0"/>
        <v>0.09550552251027618</v>
      </c>
      <c r="F64" s="136">
        <f t="shared" si="1"/>
        <v>8.050871328620048</v>
      </c>
      <c r="G64" s="134">
        <f t="shared" si="2"/>
        <v>-1.6446134241021184</v>
      </c>
    </row>
    <row r="65" spans="1:7" ht="15">
      <c r="A65" s="130" t="s">
        <v>65</v>
      </c>
      <c r="B65" s="132">
        <v>145.59575527323756</v>
      </c>
      <c r="C65" s="132">
        <v>168.17055398923512</v>
      </c>
      <c r="D65" s="132">
        <v>167.195267932007</v>
      </c>
      <c r="E65" s="122">
        <f t="shared" si="0"/>
        <v>0.1483526262028308</v>
      </c>
      <c r="F65" s="136">
        <f t="shared" si="1"/>
        <v>21.59951265876944</v>
      </c>
      <c r="G65" s="134">
        <f t="shared" si="2"/>
        <v>-0.9752860572281179</v>
      </c>
    </row>
    <row r="66" spans="1:7" ht="15">
      <c r="A66" s="130" t="s">
        <v>66</v>
      </c>
      <c r="B66" s="132">
        <v>70.04418201552832</v>
      </c>
      <c r="C66" s="132">
        <v>76.97922334328759</v>
      </c>
      <c r="D66" s="132">
        <v>77.71223784404113</v>
      </c>
      <c r="E66" s="122">
        <f t="shared" si="0"/>
        <v>0.1094745574559333</v>
      </c>
      <c r="F66" s="136">
        <f t="shared" si="1"/>
        <v>7.668055828512806</v>
      </c>
      <c r="G66" s="134">
        <f t="shared" si="2"/>
        <v>0.7330145007535407</v>
      </c>
    </row>
    <row r="67" spans="1:7" ht="15">
      <c r="A67" s="130" t="s">
        <v>67</v>
      </c>
      <c r="B67" s="132">
        <v>61.57805728814409</v>
      </c>
      <c r="C67" s="132">
        <v>67.37250607924946</v>
      </c>
      <c r="D67" s="132">
        <v>68.06436757369465</v>
      </c>
      <c r="E67" s="122">
        <f aca="true" t="shared" si="3" ref="E67:E90">(D67-B67)/B67</f>
        <v>0.10533476649318402</v>
      </c>
      <c r="F67" s="136">
        <f aca="true" t="shared" si="4" ref="F67:F90">D67-B67</f>
        <v>6.486310285550566</v>
      </c>
      <c r="G67" s="134">
        <f aca="true" t="shared" si="5" ref="G67:G90">D67-C67</f>
        <v>0.6918614944451917</v>
      </c>
    </row>
    <row r="68" spans="1:7" ht="15">
      <c r="A68" s="130" t="s">
        <v>68</v>
      </c>
      <c r="B68" s="132">
        <v>63.077838855107764</v>
      </c>
      <c r="C68" s="132">
        <v>73.19003616266981</v>
      </c>
      <c r="D68" s="132">
        <v>72.78772734943628</v>
      </c>
      <c r="E68" s="122">
        <f t="shared" si="3"/>
        <v>0.15393502172185236</v>
      </c>
      <c r="F68" s="136">
        <f t="shared" si="4"/>
        <v>9.709888494328517</v>
      </c>
      <c r="G68" s="134">
        <f t="shared" si="5"/>
        <v>-0.40230881323353174</v>
      </c>
    </row>
    <row r="69" spans="1:7" ht="15">
      <c r="A69" s="130" t="s">
        <v>69</v>
      </c>
      <c r="B69" s="132">
        <v>71.6276192542006</v>
      </c>
      <c r="C69" s="132">
        <v>86.25709931187487</v>
      </c>
      <c r="D69" s="132">
        <v>82.05812280259313</v>
      </c>
      <c r="E69" s="122">
        <f t="shared" si="3"/>
        <v>0.1456212513691894</v>
      </c>
      <c r="F69" s="136">
        <f t="shared" si="4"/>
        <v>10.430503548392537</v>
      </c>
      <c r="G69" s="134">
        <f t="shared" si="5"/>
        <v>-4.198976509281735</v>
      </c>
    </row>
    <row r="70" spans="1:7" ht="15">
      <c r="A70" s="130" t="s">
        <v>70</v>
      </c>
      <c r="B70" s="132">
        <v>67.73122848181245</v>
      </c>
      <c r="C70" s="132">
        <v>73.23086834585169</v>
      </c>
      <c r="D70" s="132">
        <v>71.62062956024452</v>
      </c>
      <c r="E70" s="122">
        <f t="shared" si="3"/>
        <v>0.057424044500779654</v>
      </c>
      <c r="F70" s="136">
        <f t="shared" si="4"/>
        <v>3.8894010784320727</v>
      </c>
      <c r="G70" s="134">
        <f t="shared" si="5"/>
        <v>-1.6102387856071658</v>
      </c>
    </row>
    <row r="71" spans="1:7" ht="15">
      <c r="A71" s="130" t="s">
        <v>71</v>
      </c>
      <c r="B71" s="132">
        <v>68.60144241761026</v>
      </c>
      <c r="C71" s="132">
        <v>74.51360205137975</v>
      </c>
      <c r="D71" s="132">
        <v>75.8507037700015</v>
      </c>
      <c r="E71" s="122">
        <f t="shared" si="3"/>
        <v>0.10567214182263798</v>
      </c>
      <c r="F71" s="136">
        <f t="shared" si="4"/>
        <v>7.249261352391244</v>
      </c>
      <c r="G71" s="134">
        <f t="shared" si="5"/>
        <v>1.3371017186217529</v>
      </c>
    </row>
    <row r="72" spans="1:7" ht="15">
      <c r="A72" s="130" t="s">
        <v>278</v>
      </c>
      <c r="B72" s="132">
        <v>59.171241837434195</v>
      </c>
      <c r="C72" s="132">
        <v>66.68561834586784</v>
      </c>
      <c r="D72" s="132">
        <v>63.204610218593814</v>
      </c>
      <c r="E72" s="122">
        <f t="shared" si="3"/>
        <v>0.06816433551015895</v>
      </c>
      <c r="F72" s="136">
        <f t="shared" si="4"/>
        <v>4.033368381159619</v>
      </c>
      <c r="G72" s="134">
        <f t="shared" si="5"/>
        <v>-3.4810081272740234</v>
      </c>
    </row>
    <row r="73" spans="1:7" ht="15">
      <c r="A73" s="130" t="s">
        <v>279</v>
      </c>
      <c r="B73" s="132">
        <v>52.60837819371571</v>
      </c>
      <c r="C73" s="132">
        <v>60.91413505341253</v>
      </c>
      <c r="D73" s="132">
        <v>57.70915314639352</v>
      </c>
      <c r="E73" s="122">
        <f t="shared" si="3"/>
        <v>0.09695746433953212</v>
      </c>
      <c r="F73" s="136">
        <f t="shared" si="4"/>
        <v>5.10077495267781</v>
      </c>
      <c r="G73" s="134">
        <f t="shared" si="5"/>
        <v>-3.204981907019011</v>
      </c>
    </row>
    <row r="74" spans="1:7" ht="15">
      <c r="A74" s="130" t="s">
        <v>74</v>
      </c>
      <c r="B74" s="132">
        <v>81.75849616890774</v>
      </c>
      <c r="C74" s="132">
        <v>93.03895723544659</v>
      </c>
      <c r="D74" s="132">
        <v>90.0098990161193</v>
      </c>
      <c r="E74" s="122">
        <f t="shared" si="3"/>
        <v>0.10092410249528934</v>
      </c>
      <c r="F74" s="136">
        <f t="shared" si="4"/>
        <v>8.251402847211565</v>
      </c>
      <c r="G74" s="134">
        <f t="shared" si="5"/>
        <v>-3.0290582193272826</v>
      </c>
    </row>
    <row r="75" spans="1:7" ht="15">
      <c r="A75" s="130" t="s">
        <v>75</v>
      </c>
      <c r="B75" s="132">
        <v>109.766286787278</v>
      </c>
      <c r="C75" s="132">
        <v>121.45103008131167</v>
      </c>
      <c r="D75" s="132">
        <v>110.75184957058816</v>
      </c>
      <c r="E75" s="122">
        <f t="shared" si="3"/>
        <v>0.008978738482974586</v>
      </c>
      <c r="F75" s="136">
        <f t="shared" si="4"/>
        <v>0.9855627833101579</v>
      </c>
      <c r="G75" s="134">
        <f t="shared" si="5"/>
        <v>-10.699180510723508</v>
      </c>
    </row>
    <row r="76" spans="1:7" ht="15">
      <c r="A76" s="130" t="s">
        <v>76</v>
      </c>
      <c r="B76" s="132">
        <v>64.30098646854084</v>
      </c>
      <c r="C76" s="132">
        <v>71.77644471769523</v>
      </c>
      <c r="D76" s="132">
        <v>68.6133691035508</v>
      </c>
      <c r="E76" s="122">
        <f t="shared" si="3"/>
        <v>0.0670655750688954</v>
      </c>
      <c r="F76" s="136">
        <f t="shared" si="4"/>
        <v>4.3123826350099534</v>
      </c>
      <c r="G76" s="134">
        <f t="shared" si="5"/>
        <v>-3.1630756141444323</v>
      </c>
    </row>
    <row r="77" spans="1:7" ht="15">
      <c r="A77" s="130" t="s">
        <v>77</v>
      </c>
      <c r="B77" s="132">
        <v>76.70124717894878</v>
      </c>
      <c r="C77" s="132">
        <v>82.9711338592644</v>
      </c>
      <c r="D77" s="132">
        <v>82.9255899115455</v>
      </c>
      <c r="E77" s="122">
        <f t="shared" si="3"/>
        <v>0.08115047618554293</v>
      </c>
      <c r="F77" s="136">
        <f t="shared" si="4"/>
        <v>6.224342732596725</v>
      </c>
      <c r="G77" s="134">
        <f t="shared" si="5"/>
        <v>-0.04554394771889747</v>
      </c>
    </row>
    <row r="78" spans="1:7" ht="15">
      <c r="A78" s="130" t="s">
        <v>78</v>
      </c>
      <c r="B78" s="132">
        <v>60.498634284632935</v>
      </c>
      <c r="C78" s="132">
        <v>69.51764756180984</v>
      </c>
      <c r="D78" s="132">
        <v>66.0940442354439</v>
      </c>
      <c r="E78" s="122">
        <f t="shared" si="3"/>
        <v>0.09248820270034162</v>
      </c>
      <c r="F78" s="136">
        <f t="shared" si="4"/>
        <v>5.595409950810968</v>
      </c>
      <c r="G78" s="134">
        <f t="shared" si="5"/>
        <v>-3.423603326365935</v>
      </c>
    </row>
    <row r="79" spans="1:7" ht="15">
      <c r="A79" s="130" t="s">
        <v>79</v>
      </c>
      <c r="B79" s="132">
        <v>58.6979330924623</v>
      </c>
      <c r="C79" s="132">
        <v>65.19515138236453</v>
      </c>
      <c r="D79" s="132">
        <v>63.605448312207635</v>
      </c>
      <c r="E79" s="122">
        <f t="shared" si="3"/>
        <v>0.08360626961114469</v>
      </c>
      <c r="F79" s="136">
        <f t="shared" si="4"/>
        <v>4.907515219745335</v>
      </c>
      <c r="G79" s="134">
        <f t="shared" si="5"/>
        <v>-1.5897030701568937</v>
      </c>
    </row>
    <row r="80" spans="1:7" ht="15">
      <c r="A80" s="130" t="s">
        <v>80</v>
      </c>
      <c r="B80" s="132">
        <v>75.89232171831318</v>
      </c>
      <c r="C80" s="132">
        <v>81.80691989964173</v>
      </c>
      <c r="D80" s="132">
        <v>81.74532722793488</v>
      </c>
      <c r="E80" s="122">
        <f t="shared" si="3"/>
        <v>0.0771224990499841</v>
      </c>
      <c r="F80" s="136">
        <f t="shared" si="4"/>
        <v>5.8530055096216955</v>
      </c>
      <c r="G80" s="134">
        <f t="shared" si="5"/>
        <v>-0.06159267170684757</v>
      </c>
    </row>
    <row r="81" spans="1:7" ht="15">
      <c r="A81" s="130" t="s">
        <v>81</v>
      </c>
      <c r="B81" s="132">
        <v>79.04825318910402</v>
      </c>
      <c r="C81" s="132">
        <v>94.45825328801537</v>
      </c>
      <c r="D81" s="132">
        <v>88.78894872271003</v>
      </c>
      <c r="E81" s="122">
        <f t="shared" si="3"/>
        <v>0.12322467784713387</v>
      </c>
      <c r="F81" s="136">
        <f t="shared" si="4"/>
        <v>9.740695533606015</v>
      </c>
      <c r="G81" s="134">
        <f t="shared" si="5"/>
        <v>-5.669304565305339</v>
      </c>
    </row>
    <row r="82" spans="1:7" ht="15">
      <c r="A82" s="130" t="s">
        <v>82</v>
      </c>
      <c r="B82" s="132">
        <v>42.958569254644345</v>
      </c>
      <c r="C82" s="132">
        <v>49.24874242001954</v>
      </c>
      <c r="D82" s="132">
        <v>47.69817550479708</v>
      </c>
      <c r="E82" s="122">
        <f t="shared" si="3"/>
        <v>0.11032970446613101</v>
      </c>
      <c r="F82" s="136">
        <f t="shared" si="4"/>
        <v>4.7396062501527325</v>
      </c>
      <c r="G82" s="134">
        <f t="shared" si="5"/>
        <v>-1.5505669152224613</v>
      </c>
    </row>
    <row r="83" spans="1:7" ht="15">
      <c r="A83" s="130" t="s">
        <v>83</v>
      </c>
      <c r="B83" s="132">
        <v>68.16979369792985</v>
      </c>
      <c r="C83" s="132">
        <v>74.73281490844475</v>
      </c>
      <c r="D83" s="132">
        <v>74.04256947426036</v>
      </c>
      <c r="E83" s="122">
        <f t="shared" si="3"/>
        <v>0.08614923792132373</v>
      </c>
      <c r="F83" s="136">
        <f t="shared" si="4"/>
        <v>5.8727757763305135</v>
      </c>
      <c r="G83" s="134">
        <f t="shared" si="5"/>
        <v>-0.6902454341843907</v>
      </c>
    </row>
    <row r="84" spans="1:7" ht="15">
      <c r="A84" s="130" t="s">
        <v>84</v>
      </c>
      <c r="B84" s="132">
        <v>85.91195902683685</v>
      </c>
      <c r="C84" s="132">
        <v>101.76151945783643</v>
      </c>
      <c r="D84" s="132">
        <v>92.92036700533738</v>
      </c>
      <c r="E84" s="122">
        <f t="shared" si="3"/>
        <v>0.08157662865435612</v>
      </c>
      <c r="F84" s="136">
        <f t="shared" si="4"/>
        <v>7.008407978500529</v>
      </c>
      <c r="G84" s="134">
        <f t="shared" si="5"/>
        <v>-8.841152452499045</v>
      </c>
    </row>
    <row r="85" spans="1:7" ht="15">
      <c r="A85" s="130" t="s">
        <v>280</v>
      </c>
      <c r="B85" s="132">
        <v>58.310477388580935</v>
      </c>
      <c r="C85" s="132">
        <v>65.96358970518266</v>
      </c>
      <c r="D85" s="132">
        <v>64.06988683659443</v>
      </c>
      <c r="E85" s="122">
        <f t="shared" si="3"/>
        <v>0.09877143364189601</v>
      </c>
      <c r="F85" s="136">
        <f t="shared" si="4"/>
        <v>5.7594094480135</v>
      </c>
      <c r="G85" s="134">
        <f t="shared" si="5"/>
        <v>-1.8937028685882211</v>
      </c>
    </row>
    <row r="86" spans="1:7" ht="15">
      <c r="A86" s="130" t="s">
        <v>86</v>
      </c>
      <c r="B86" s="132">
        <v>44.83774480962459</v>
      </c>
      <c r="C86" s="132">
        <v>51.424927841317526</v>
      </c>
      <c r="D86" s="132">
        <v>50.48006463210694</v>
      </c>
      <c r="E86" s="122">
        <f t="shared" si="3"/>
        <v>0.1258386175852271</v>
      </c>
      <c r="F86" s="136">
        <f t="shared" si="4"/>
        <v>5.642319822482349</v>
      </c>
      <c r="G86" s="134">
        <f t="shared" si="5"/>
        <v>-0.9448632092105882</v>
      </c>
    </row>
    <row r="87" spans="1:7" ht="15">
      <c r="A87" s="130" t="s">
        <v>87</v>
      </c>
      <c r="B87" s="132">
        <v>39.981504917081914</v>
      </c>
      <c r="C87" s="132">
        <v>44.808059061008485</v>
      </c>
      <c r="D87" s="132">
        <v>44.83457110092</v>
      </c>
      <c r="E87" s="122">
        <f t="shared" si="3"/>
        <v>0.12138277921011016</v>
      </c>
      <c r="F87" s="136">
        <f t="shared" si="4"/>
        <v>4.853066183838088</v>
      </c>
      <c r="G87" s="134">
        <f t="shared" si="5"/>
        <v>0.026512039911516183</v>
      </c>
    </row>
    <row r="88" spans="1:7" ht="15">
      <c r="A88" s="130" t="s">
        <v>88</v>
      </c>
      <c r="B88" s="132">
        <v>43.227310592774465</v>
      </c>
      <c r="C88" s="132">
        <v>49.4784693621053</v>
      </c>
      <c r="D88" s="132">
        <v>47.66364522196288</v>
      </c>
      <c r="E88" s="122">
        <f t="shared" si="3"/>
        <v>0.10262805083992337</v>
      </c>
      <c r="F88" s="136">
        <f t="shared" si="4"/>
        <v>4.436334629188416</v>
      </c>
      <c r="G88" s="134">
        <f t="shared" si="5"/>
        <v>-1.81482414014242</v>
      </c>
    </row>
    <row r="89" spans="1:7" ht="15" thickBot="1">
      <c r="A89" s="130" t="s">
        <v>281</v>
      </c>
      <c r="B89" s="132">
        <v>110.82981038963476</v>
      </c>
      <c r="C89" s="132">
        <v>136.0376202398208</v>
      </c>
      <c r="D89" s="132">
        <v>128.09304333838483</v>
      </c>
      <c r="E89" s="122">
        <f t="shared" si="3"/>
        <v>0.1557634438609903</v>
      </c>
      <c r="F89" s="136">
        <f t="shared" si="4"/>
        <v>17.263232948750073</v>
      </c>
      <c r="G89" s="134">
        <f t="shared" si="5"/>
        <v>-7.9445769014359655</v>
      </c>
    </row>
    <row r="90" spans="1:7" ht="15" thickBot="1">
      <c r="A90" s="139" t="s">
        <v>174</v>
      </c>
      <c r="B90" s="140">
        <v>63.923539442706875</v>
      </c>
      <c r="C90" s="140">
        <v>73.19706846826779</v>
      </c>
      <c r="D90" s="140">
        <v>70.67971296940172</v>
      </c>
      <c r="E90" s="124">
        <f t="shared" si="3"/>
        <v>0.10569148056562544</v>
      </c>
      <c r="F90" s="141">
        <f t="shared" si="4"/>
        <v>6.756173526694845</v>
      </c>
      <c r="G90" s="142">
        <f t="shared" si="5"/>
        <v>-2.517355498866067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H94"/>
  <sheetViews>
    <sheetView workbookViewId="0" topLeftCell="B79">
      <selection activeCell="E88" sqref="E88"/>
    </sheetView>
  </sheetViews>
  <sheetFormatPr defaultColWidth="9.140625" defaultRowHeight="15"/>
  <cols>
    <col min="1" max="1" width="16.140625" style="0" customWidth="1"/>
    <col min="5" max="5" width="30.57421875" style="0" customWidth="1"/>
    <col min="6" max="6" width="30.00390625" style="0" customWidth="1"/>
    <col min="7" max="7" width="33.421875" style="0" customWidth="1"/>
  </cols>
  <sheetData>
    <row r="1" spans="1:7" ht="49.5" customHeight="1" thickBot="1">
      <c r="A1" s="36" t="s">
        <v>175</v>
      </c>
      <c r="B1" s="46">
        <v>41913</v>
      </c>
      <c r="C1" s="46">
        <v>42248</v>
      </c>
      <c r="D1" s="46">
        <v>42278</v>
      </c>
      <c r="E1" s="1" t="s">
        <v>303</v>
      </c>
      <c r="F1" s="1" t="s">
        <v>308</v>
      </c>
      <c r="G1" s="1" t="s">
        <v>304</v>
      </c>
    </row>
    <row r="2" spans="1:7" ht="15">
      <c r="A2" s="143" t="s">
        <v>176</v>
      </c>
      <c r="B2" s="145">
        <v>59.421146279764905</v>
      </c>
      <c r="C2" s="147">
        <v>67.44087431020091</v>
      </c>
      <c r="D2" s="147">
        <v>64.61739404811888</v>
      </c>
      <c r="E2" s="121">
        <f>(D2-B2)/B2</f>
        <v>0.08744778742384328</v>
      </c>
      <c r="F2" s="137">
        <f>(D2-B2)</f>
        <v>5.196247768353977</v>
      </c>
      <c r="G2" s="137">
        <f>(D2-C2)</f>
        <v>-2.823480262082029</v>
      </c>
    </row>
    <row r="3" spans="1:7" ht="15">
      <c r="A3" s="144" t="s">
        <v>177</v>
      </c>
      <c r="B3" s="146">
        <v>54.886066916014094</v>
      </c>
      <c r="C3" s="148">
        <v>60.9245733650932</v>
      </c>
      <c r="D3" s="148">
        <v>58.26513009496359</v>
      </c>
      <c r="E3" s="122">
        <f aca="true" t="shared" si="0" ref="E3:E66">(D3-B3)/B3</f>
        <v>0.06156504498892387</v>
      </c>
      <c r="F3" s="138">
        <f aca="true" t="shared" si="1" ref="F3:F66">(D3-B3)</f>
        <v>3.379063178949494</v>
      </c>
      <c r="G3" s="138">
        <f aca="true" t="shared" si="2" ref="G3:G66">(D3-C3)</f>
        <v>-2.6594432701296142</v>
      </c>
    </row>
    <row r="4" spans="1:7" ht="15">
      <c r="A4" s="144" t="s">
        <v>178</v>
      </c>
      <c r="B4" s="146">
        <v>53.95290877998077</v>
      </c>
      <c r="C4" s="148">
        <v>61.14813805469676</v>
      </c>
      <c r="D4" s="148">
        <v>59.018814962200686</v>
      </c>
      <c r="E4" s="122">
        <f t="shared" si="0"/>
        <v>0.09389495945211436</v>
      </c>
      <c r="F4" s="138">
        <f t="shared" si="1"/>
        <v>5.065906182219919</v>
      </c>
      <c r="G4" s="138">
        <f t="shared" si="2"/>
        <v>-2.1293230924960724</v>
      </c>
    </row>
    <row r="5" spans="1:7" ht="15">
      <c r="A5" s="144" t="s">
        <v>179</v>
      </c>
      <c r="B5" s="146">
        <v>54.111939935853826</v>
      </c>
      <c r="C5" s="148">
        <v>60.614802017322724</v>
      </c>
      <c r="D5" s="148">
        <v>58.89554973361701</v>
      </c>
      <c r="E5" s="122">
        <f t="shared" si="0"/>
        <v>0.08840211242535087</v>
      </c>
      <c r="F5" s="138">
        <f t="shared" si="1"/>
        <v>4.783609797763184</v>
      </c>
      <c r="G5" s="138">
        <f t="shared" si="2"/>
        <v>-1.719252283705714</v>
      </c>
    </row>
    <row r="6" spans="1:7" ht="15">
      <c r="A6" s="144" t="s">
        <v>181</v>
      </c>
      <c r="B6" s="146">
        <v>55.146801147821634</v>
      </c>
      <c r="C6" s="148">
        <v>61.37011135857461</v>
      </c>
      <c r="D6" s="148">
        <v>59.365609539712</v>
      </c>
      <c r="E6" s="122">
        <f t="shared" si="0"/>
        <v>0.0765014162939714</v>
      </c>
      <c r="F6" s="138">
        <f t="shared" si="1"/>
        <v>4.218808391890363</v>
      </c>
      <c r="G6" s="138">
        <f t="shared" si="2"/>
        <v>-2.0045018188626145</v>
      </c>
    </row>
    <row r="7" spans="1:7" ht="15">
      <c r="A7" s="144" t="s">
        <v>182</v>
      </c>
      <c r="B7" s="146">
        <v>69.34188906554381</v>
      </c>
      <c r="C7" s="148">
        <v>78.22538311152515</v>
      </c>
      <c r="D7" s="148">
        <v>75.30560955789824</v>
      </c>
      <c r="E7" s="122">
        <f t="shared" si="0"/>
        <v>0.08600458644438368</v>
      </c>
      <c r="F7" s="138">
        <f t="shared" si="1"/>
        <v>5.963720492354426</v>
      </c>
      <c r="G7" s="138">
        <f t="shared" si="2"/>
        <v>-2.9197735536269107</v>
      </c>
    </row>
    <row r="8" spans="1:7" ht="15">
      <c r="A8" s="144" t="s">
        <v>183</v>
      </c>
      <c r="B8" s="146">
        <v>62.585405149932</v>
      </c>
      <c r="C8" s="148">
        <v>68.49650550576092</v>
      </c>
      <c r="D8" s="148">
        <v>66.88093390174284</v>
      </c>
      <c r="E8" s="122">
        <f t="shared" si="0"/>
        <v>0.06863467195778794</v>
      </c>
      <c r="F8" s="138">
        <f t="shared" si="1"/>
        <v>4.295528751810835</v>
      </c>
      <c r="G8" s="138">
        <f t="shared" si="2"/>
        <v>-1.6155716040180863</v>
      </c>
    </row>
    <row r="9" spans="1:7" ht="15">
      <c r="A9" s="144" t="s">
        <v>185</v>
      </c>
      <c r="B9" s="146">
        <v>62.73762692294631</v>
      </c>
      <c r="C9" s="148">
        <v>73.96934073195999</v>
      </c>
      <c r="D9" s="148">
        <v>64.72151398456357</v>
      </c>
      <c r="E9" s="122">
        <f t="shared" si="0"/>
        <v>0.03162196530088473</v>
      </c>
      <c r="F9" s="138">
        <f t="shared" si="1"/>
        <v>1.98388706161726</v>
      </c>
      <c r="G9" s="138">
        <f t="shared" si="2"/>
        <v>-9.247826747396417</v>
      </c>
    </row>
    <row r="10" spans="1:7" ht="15">
      <c r="A10" s="144" t="s">
        <v>186</v>
      </c>
      <c r="B10" s="146">
        <v>53.68472173202441</v>
      </c>
      <c r="C10" s="148">
        <v>60.857040016295485</v>
      </c>
      <c r="D10" s="148">
        <v>59.10705706261575</v>
      </c>
      <c r="E10" s="122">
        <f t="shared" si="0"/>
        <v>0.10100332376980121</v>
      </c>
      <c r="F10" s="138">
        <f t="shared" si="1"/>
        <v>5.422335330591345</v>
      </c>
      <c r="G10" s="138">
        <f t="shared" si="2"/>
        <v>-1.7499829536797336</v>
      </c>
    </row>
    <row r="11" spans="1:7" ht="15">
      <c r="A11" s="144" t="s">
        <v>187</v>
      </c>
      <c r="B11" s="146">
        <v>56.415639872520984</v>
      </c>
      <c r="C11" s="148">
        <v>64.55330696175585</v>
      </c>
      <c r="D11" s="148">
        <v>61.91866700706134</v>
      </c>
      <c r="E11" s="122">
        <f>(D11-B11)/B11</f>
        <v>0.09754435378159694</v>
      </c>
      <c r="F11" s="138">
        <f t="shared" si="1"/>
        <v>5.503027134540353</v>
      </c>
      <c r="G11" s="138">
        <f t="shared" si="2"/>
        <v>-2.6346399546945136</v>
      </c>
    </row>
    <row r="12" spans="1:7" ht="15">
      <c r="A12" s="144" t="s">
        <v>191</v>
      </c>
      <c r="B12" s="146">
        <v>64.2606788621267</v>
      </c>
      <c r="C12" s="148">
        <v>83.62375326962692</v>
      </c>
      <c r="D12" s="148">
        <v>70.27538270854615</v>
      </c>
      <c r="E12" s="122">
        <f t="shared" si="0"/>
        <v>0.09359851082999274</v>
      </c>
      <c r="F12" s="138">
        <f t="shared" si="1"/>
        <v>6.014703846419451</v>
      </c>
      <c r="G12" s="138">
        <f t="shared" si="2"/>
        <v>-13.34837056108077</v>
      </c>
    </row>
    <row r="13" spans="1:7" ht="15">
      <c r="A13" s="144" t="s">
        <v>192</v>
      </c>
      <c r="B13" s="146">
        <v>54.66277279173131</v>
      </c>
      <c r="C13" s="148">
        <v>60.49393657902492</v>
      </c>
      <c r="D13" s="148">
        <v>58.927286334480215</v>
      </c>
      <c r="E13" s="122">
        <f t="shared" si="0"/>
        <v>0.07801495103435349</v>
      </c>
      <c r="F13" s="138">
        <f t="shared" si="1"/>
        <v>4.264513542748908</v>
      </c>
      <c r="G13" s="138">
        <f t="shared" si="2"/>
        <v>-1.5666502445447037</v>
      </c>
    </row>
    <row r="14" spans="1:7" ht="15">
      <c r="A14" s="144" t="s">
        <v>193</v>
      </c>
      <c r="B14" s="146">
        <v>53.53417060254759</v>
      </c>
      <c r="C14" s="148">
        <v>61.97433130810336</v>
      </c>
      <c r="D14" s="148">
        <v>59.084104079924565</v>
      </c>
      <c r="E14" s="122">
        <f t="shared" si="0"/>
        <v>0.10367085946994878</v>
      </c>
      <c r="F14" s="138">
        <f t="shared" si="1"/>
        <v>5.549933477376975</v>
      </c>
      <c r="G14" s="138">
        <f t="shared" si="2"/>
        <v>-2.8902272281787944</v>
      </c>
    </row>
    <row r="15" spans="1:7" ht="15">
      <c r="A15" s="144" t="s">
        <v>194</v>
      </c>
      <c r="B15" s="146">
        <v>55.12258143765625</v>
      </c>
      <c r="C15" s="148">
        <v>63.717553567436596</v>
      </c>
      <c r="D15" s="148">
        <v>60.55168828023398</v>
      </c>
      <c r="E15" s="122">
        <f t="shared" si="0"/>
        <v>0.09849152018974405</v>
      </c>
      <c r="F15" s="138">
        <f t="shared" si="1"/>
        <v>5.429106842577731</v>
      </c>
      <c r="G15" s="138">
        <f t="shared" si="2"/>
        <v>-3.165865287202614</v>
      </c>
    </row>
    <row r="16" spans="1:7" ht="15">
      <c r="A16" s="144" t="s">
        <v>195</v>
      </c>
      <c r="B16" s="146">
        <v>56.67560035749734</v>
      </c>
      <c r="C16" s="148">
        <v>64.10289342199458</v>
      </c>
      <c r="D16" s="148">
        <v>62.296636329325615</v>
      </c>
      <c r="E16" s="122">
        <f t="shared" si="0"/>
        <v>0.09917911652231308</v>
      </c>
      <c r="F16" s="138">
        <f t="shared" si="1"/>
        <v>5.621035971828277</v>
      </c>
      <c r="G16" s="138">
        <f t="shared" si="2"/>
        <v>-1.8062570926689645</v>
      </c>
    </row>
    <row r="17" spans="1:7" ht="15">
      <c r="A17" s="144" t="s">
        <v>196</v>
      </c>
      <c r="B17" s="146">
        <v>63.76289282137248</v>
      </c>
      <c r="C17" s="148">
        <v>74.39168529638278</v>
      </c>
      <c r="D17" s="148">
        <v>72.31893070581694</v>
      </c>
      <c r="E17" s="122">
        <f t="shared" si="0"/>
        <v>0.1341852213075343</v>
      </c>
      <c r="F17" s="138">
        <f t="shared" si="1"/>
        <v>8.556037884444457</v>
      </c>
      <c r="G17" s="138">
        <f t="shared" si="2"/>
        <v>-2.072754590565836</v>
      </c>
    </row>
    <row r="18" spans="1:7" ht="15">
      <c r="A18" s="144" t="s">
        <v>197</v>
      </c>
      <c r="B18" s="146">
        <v>58.895540198690284</v>
      </c>
      <c r="C18" s="148">
        <v>66.58366449072705</v>
      </c>
      <c r="D18" s="148">
        <v>64.79050081239508</v>
      </c>
      <c r="E18" s="122">
        <f t="shared" si="0"/>
        <v>0.10009179971552223</v>
      </c>
      <c r="F18" s="138">
        <f t="shared" si="1"/>
        <v>5.8949606137047965</v>
      </c>
      <c r="G18" s="138">
        <f t="shared" si="2"/>
        <v>-1.7931636783319647</v>
      </c>
    </row>
    <row r="19" spans="1:7" ht="15">
      <c r="A19" s="144" t="s">
        <v>198</v>
      </c>
      <c r="B19" s="146">
        <v>57.184820531111185</v>
      </c>
      <c r="C19" s="148">
        <v>70.19383118695013</v>
      </c>
      <c r="D19" s="148">
        <v>62.971451358608626</v>
      </c>
      <c r="E19" s="122">
        <f t="shared" si="0"/>
        <v>0.10119172839493736</v>
      </c>
      <c r="F19" s="138">
        <f t="shared" si="1"/>
        <v>5.78663082749744</v>
      </c>
      <c r="G19" s="138">
        <f t="shared" si="2"/>
        <v>-7.222379828341509</v>
      </c>
    </row>
    <row r="20" spans="1:7" ht="15">
      <c r="A20" s="144" t="s">
        <v>199</v>
      </c>
      <c r="B20" s="146">
        <v>51.44045724485943</v>
      </c>
      <c r="C20" s="148">
        <v>58.87708750541559</v>
      </c>
      <c r="D20" s="148">
        <v>56.768305965725</v>
      </c>
      <c r="E20" s="122">
        <f t="shared" si="0"/>
        <v>0.1035731213566923</v>
      </c>
      <c r="F20" s="138">
        <f t="shared" si="1"/>
        <v>5.327848720865568</v>
      </c>
      <c r="G20" s="138">
        <f t="shared" si="2"/>
        <v>-2.1087815396905896</v>
      </c>
    </row>
    <row r="21" spans="1:7" ht="15">
      <c r="A21" s="144" t="s">
        <v>200</v>
      </c>
      <c r="B21" s="146">
        <v>51.702056864647275</v>
      </c>
      <c r="C21" s="148">
        <v>58.89359676556035</v>
      </c>
      <c r="D21" s="148">
        <v>57.96570296207233</v>
      </c>
      <c r="E21" s="122">
        <f t="shared" si="0"/>
        <v>0.12114887641361896</v>
      </c>
      <c r="F21" s="138">
        <f t="shared" si="1"/>
        <v>6.2636460974250525</v>
      </c>
      <c r="G21" s="138">
        <f t="shared" si="2"/>
        <v>-0.9278938034880255</v>
      </c>
    </row>
    <row r="22" spans="1:7" ht="15">
      <c r="A22" s="144" t="s">
        <v>113</v>
      </c>
      <c r="B22" s="146">
        <v>55.577020522510836</v>
      </c>
      <c r="C22" s="148">
        <v>63.29302177396415</v>
      </c>
      <c r="D22" s="148">
        <v>60.05780045291423</v>
      </c>
      <c r="E22" s="122">
        <f t="shared" si="0"/>
        <v>0.08062288852977473</v>
      </c>
      <c r="F22" s="138">
        <f t="shared" si="1"/>
        <v>4.4807799304033935</v>
      </c>
      <c r="G22" s="138">
        <f t="shared" si="2"/>
        <v>-3.23522132104992</v>
      </c>
    </row>
    <row r="23" spans="1:7" ht="15">
      <c r="A23" s="144" t="s">
        <v>202</v>
      </c>
      <c r="B23" s="146">
        <v>53.252055803680356</v>
      </c>
      <c r="C23" s="148">
        <v>60.96811868887294</v>
      </c>
      <c r="D23" s="148">
        <v>58.28374750595251</v>
      </c>
      <c r="E23" s="122">
        <f t="shared" si="0"/>
        <v>0.09448821508078577</v>
      </c>
      <c r="F23" s="138">
        <f t="shared" si="1"/>
        <v>5.0316917022721555</v>
      </c>
      <c r="G23" s="138">
        <f t="shared" si="2"/>
        <v>-2.6843711829204295</v>
      </c>
    </row>
    <row r="24" spans="1:7" ht="15">
      <c r="A24" s="144" t="s">
        <v>203</v>
      </c>
      <c r="B24" s="146">
        <v>56.92665787249702</v>
      </c>
      <c r="C24" s="148">
        <v>62.86093821624752</v>
      </c>
      <c r="D24" s="148">
        <v>61.44631889814444</v>
      </c>
      <c r="E24" s="122">
        <f t="shared" si="0"/>
        <v>0.07939445585880789</v>
      </c>
      <c r="F24" s="138">
        <f t="shared" si="1"/>
        <v>4.519661025647423</v>
      </c>
      <c r="G24" s="138">
        <f t="shared" si="2"/>
        <v>-1.4146193181030782</v>
      </c>
    </row>
    <row r="25" spans="1:7" ht="15">
      <c r="A25" s="144" t="s">
        <v>204</v>
      </c>
      <c r="B25" s="146">
        <v>61.356895221439224</v>
      </c>
      <c r="C25" s="148">
        <v>72.58977519586364</v>
      </c>
      <c r="D25" s="148">
        <v>68.16103520305815</v>
      </c>
      <c r="E25" s="122">
        <f t="shared" si="0"/>
        <v>0.11089446356538316</v>
      </c>
      <c r="F25" s="138">
        <f t="shared" si="1"/>
        <v>6.804139981618924</v>
      </c>
      <c r="G25" s="138">
        <f t="shared" si="2"/>
        <v>-4.42873999280549</v>
      </c>
    </row>
    <row r="26" spans="1:7" ht="15">
      <c r="A26" s="144" t="s">
        <v>205</v>
      </c>
      <c r="B26" s="146">
        <v>58.58054790115718</v>
      </c>
      <c r="C26" s="148">
        <v>68.22270035411397</v>
      </c>
      <c r="D26" s="148">
        <v>63.87059848687448</v>
      </c>
      <c r="E26" s="122">
        <f t="shared" si="0"/>
        <v>0.09030387688833477</v>
      </c>
      <c r="F26" s="138">
        <f t="shared" si="1"/>
        <v>5.290050585717296</v>
      </c>
      <c r="G26" s="138">
        <f t="shared" si="2"/>
        <v>-4.35210186723949</v>
      </c>
    </row>
    <row r="27" spans="1:7" ht="15">
      <c r="A27" s="144" t="s">
        <v>206</v>
      </c>
      <c r="B27" s="146">
        <v>64.85146051696582</v>
      </c>
      <c r="C27" s="148">
        <v>76.25495956612028</v>
      </c>
      <c r="D27" s="148">
        <v>72.13157995230969</v>
      </c>
      <c r="E27" s="122">
        <f t="shared" si="0"/>
        <v>0.1122583728617696</v>
      </c>
      <c r="F27" s="138">
        <f t="shared" si="1"/>
        <v>7.280119435343877</v>
      </c>
      <c r="G27" s="138">
        <f t="shared" si="2"/>
        <v>-4.1233796138105845</v>
      </c>
    </row>
    <row r="28" spans="1:7" ht="15">
      <c r="A28" s="144" t="s">
        <v>207</v>
      </c>
      <c r="B28" s="146">
        <v>53.106299367587106</v>
      </c>
      <c r="C28" s="148">
        <v>59.901632502097314</v>
      </c>
      <c r="D28" s="148">
        <v>59.03285698772425</v>
      </c>
      <c r="E28" s="122">
        <f t="shared" si="0"/>
        <v>0.11159801550311677</v>
      </c>
      <c r="F28" s="138">
        <f t="shared" si="1"/>
        <v>5.926557620137146</v>
      </c>
      <c r="G28" s="138">
        <f t="shared" si="2"/>
        <v>-0.8687755143730627</v>
      </c>
    </row>
    <row r="29" spans="1:7" ht="15">
      <c r="A29" s="144" t="s">
        <v>208</v>
      </c>
      <c r="B29" s="146">
        <v>49.67338734352343</v>
      </c>
      <c r="C29" s="148">
        <v>57.806668286907744</v>
      </c>
      <c r="D29" s="148">
        <v>54.72708865798665</v>
      </c>
      <c r="E29" s="122">
        <f t="shared" si="0"/>
        <v>0.10173860863390738</v>
      </c>
      <c r="F29" s="138">
        <f t="shared" si="1"/>
        <v>5.053701314463218</v>
      </c>
      <c r="G29" s="138">
        <f t="shared" si="2"/>
        <v>-3.0795796289210955</v>
      </c>
    </row>
    <row r="30" spans="1:7" ht="15">
      <c r="A30" s="144" t="s">
        <v>209</v>
      </c>
      <c r="B30" s="146">
        <v>55.52364263415752</v>
      </c>
      <c r="C30" s="148">
        <v>66.93457853549334</v>
      </c>
      <c r="D30" s="148">
        <v>61.25987930854858</v>
      </c>
      <c r="E30" s="122">
        <f t="shared" si="0"/>
        <v>0.1033116056917741</v>
      </c>
      <c r="F30" s="138">
        <f t="shared" si="1"/>
        <v>5.736236674391058</v>
      </c>
      <c r="G30" s="138">
        <f t="shared" si="2"/>
        <v>-5.674699226944767</v>
      </c>
    </row>
    <row r="31" spans="1:7" ht="15">
      <c r="A31" s="144" t="s">
        <v>210</v>
      </c>
      <c r="B31" s="146">
        <v>56.01965892941734</v>
      </c>
      <c r="C31" s="148">
        <v>63.36477873387375</v>
      </c>
      <c r="D31" s="148">
        <v>58.73004404011539</v>
      </c>
      <c r="E31" s="122">
        <f t="shared" si="0"/>
        <v>0.04838274924367233</v>
      </c>
      <c r="F31" s="138">
        <f t="shared" si="1"/>
        <v>2.7103851106980485</v>
      </c>
      <c r="G31" s="138">
        <f t="shared" si="2"/>
        <v>-4.634734693758361</v>
      </c>
    </row>
    <row r="32" spans="1:7" ht="15">
      <c r="A32" s="144" t="s">
        <v>211</v>
      </c>
      <c r="B32" s="146">
        <v>59.87427853695256</v>
      </c>
      <c r="C32" s="148">
        <v>67.08759619983365</v>
      </c>
      <c r="D32" s="148">
        <v>64.02255989862368</v>
      </c>
      <c r="E32" s="122">
        <f t="shared" si="0"/>
        <v>0.06928319577347279</v>
      </c>
      <c r="F32" s="138">
        <f t="shared" si="1"/>
        <v>4.148281361671124</v>
      </c>
      <c r="G32" s="138">
        <f t="shared" si="2"/>
        <v>-3.0650363012099717</v>
      </c>
    </row>
    <row r="33" spans="1:7" ht="15">
      <c r="A33" s="144" t="s">
        <v>213</v>
      </c>
      <c r="B33" s="146">
        <v>54.24093468110304</v>
      </c>
      <c r="C33" s="148">
        <v>63.44908953896401</v>
      </c>
      <c r="D33" s="148">
        <v>59.68863570896056</v>
      </c>
      <c r="E33" s="122">
        <f t="shared" si="0"/>
        <v>0.10043523512059684</v>
      </c>
      <c r="F33" s="138">
        <f t="shared" si="1"/>
        <v>5.447701027857519</v>
      </c>
      <c r="G33" s="138">
        <f t="shared" si="2"/>
        <v>-3.760453830003449</v>
      </c>
    </row>
    <row r="34" spans="1:7" ht="15">
      <c r="A34" s="144" t="s">
        <v>231</v>
      </c>
      <c r="B34" s="146">
        <v>56.39767628174786</v>
      </c>
      <c r="C34" s="148">
        <v>64.07436073185917</v>
      </c>
      <c r="D34" s="148">
        <v>61.752999351911214</v>
      </c>
      <c r="E34" s="122">
        <f t="shared" si="0"/>
        <v>0.09495644897512398</v>
      </c>
      <c r="F34" s="138">
        <f t="shared" si="1"/>
        <v>5.355323070163351</v>
      </c>
      <c r="G34" s="138">
        <f t="shared" si="2"/>
        <v>-2.321361379947959</v>
      </c>
    </row>
    <row r="35" spans="1:7" ht="15">
      <c r="A35" s="144" t="s">
        <v>214</v>
      </c>
      <c r="B35" s="146">
        <v>70.91423867197946</v>
      </c>
      <c r="C35" s="148">
        <v>81.43793549640463</v>
      </c>
      <c r="D35" s="148">
        <v>79.33846505836685</v>
      </c>
      <c r="E35" s="122">
        <f t="shared" si="0"/>
        <v>0.1187945685400988</v>
      </c>
      <c r="F35" s="138">
        <f t="shared" si="1"/>
        <v>8.424226386387389</v>
      </c>
      <c r="G35" s="138">
        <f t="shared" si="2"/>
        <v>-2.099470438037784</v>
      </c>
    </row>
    <row r="36" spans="1:7" ht="15">
      <c r="A36" s="144" t="s">
        <v>215</v>
      </c>
      <c r="B36" s="146">
        <v>64.16837398506365</v>
      </c>
      <c r="C36" s="148">
        <v>73.16928505967275</v>
      </c>
      <c r="D36" s="148">
        <v>71.21636275320128</v>
      </c>
      <c r="E36" s="122">
        <f t="shared" si="0"/>
        <v>0.10983586353268317</v>
      </c>
      <c r="F36" s="138">
        <f t="shared" si="1"/>
        <v>7.047988768137628</v>
      </c>
      <c r="G36" s="138">
        <f t="shared" si="2"/>
        <v>-1.9529223064714643</v>
      </c>
    </row>
    <row r="37" spans="1:7" ht="15">
      <c r="A37" s="144" t="s">
        <v>219</v>
      </c>
      <c r="B37" s="146">
        <v>55.40080592187398</v>
      </c>
      <c r="C37" s="148">
        <v>64.49249415377636</v>
      </c>
      <c r="D37" s="148">
        <v>61.60135596708914</v>
      </c>
      <c r="E37" s="122">
        <f t="shared" si="0"/>
        <v>0.11192165785384336</v>
      </c>
      <c r="F37" s="138">
        <f t="shared" si="1"/>
        <v>6.200550045215159</v>
      </c>
      <c r="G37" s="138">
        <f t="shared" si="2"/>
        <v>-2.891138186687222</v>
      </c>
    </row>
    <row r="38" spans="1:7" ht="15">
      <c r="A38" s="144" t="s">
        <v>220</v>
      </c>
      <c r="B38" s="146">
        <v>54.538158731521705</v>
      </c>
      <c r="C38" s="148">
        <v>65.21069970606588</v>
      </c>
      <c r="D38" s="148">
        <v>60.22896816717983</v>
      </c>
      <c r="E38" s="122">
        <f t="shared" si="0"/>
        <v>0.10434546321361189</v>
      </c>
      <c r="F38" s="138">
        <f t="shared" si="1"/>
        <v>5.6908094356581245</v>
      </c>
      <c r="G38" s="138">
        <f t="shared" si="2"/>
        <v>-4.981731538886052</v>
      </c>
    </row>
    <row r="39" spans="1:7" ht="15">
      <c r="A39" s="144" t="s">
        <v>221</v>
      </c>
      <c r="B39" s="146">
        <v>57.06651537416668</v>
      </c>
      <c r="C39" s="148">
        <v>64.20809448798676</v>
      </c>
      <c r="D39" s="148">
        <v>63.72735872062881</v>
      </c>
      <c r="E39" s="122">
        <f t="shared" si="0"/>
        <v>0.11672069518857311</v>
      </c>
      <c r="F39" s="138">
        <f t="shared" si="1"/>
        <v>6.66084334646213</v>
      </c>
      <c r="G39" s="138">
        <f t="shared" si="2"/>
        <v>-0.4807357673579489</v>
      </c>
    </row>
    <row r="40" spans="1:7" ht="15">
      <c r="A40" s="144" t="s">
        <v>131</v>
      </c>
      <c r="B40" s="146">
        <v>62.600856661510775</v>
      </c>
      <c r="C40" s="148">
        <v>71.62976028848931</v>
      </c>
      <c r="D40" s="148">
        <v>68.26967196868341</v>
      </c>
      <c r="E40" s="122">
        <f t="shared" si="0"/>
        <v>0.09055491585082452</v>
      </c>
      <c r="F40" s="138">
        <f t="shared" si="1"/>
        <v>5.668815307172636</v>
      </c>
      <c r="G40" s="138">
        <f t="shared" si="2"/>
        <v>-3.3600883198058966</v>
      </c>
    </row>
    <row r="41" spans="1:7" ht="15">
      <c r="A41" s="144" t="s">
        <v>224</v>
      </c>
      <c r="B41" s="146">
        <v>56.11978766888924</v>
      </c>
      <c r="C41" s="148">
        <v>68.92594006894723</v>
      </c>
      <c r="D41" s="148">
        <v>61.90533014994834</v>
      </c>
      <c r="E41" s="122">
        <f t="shared" si="0"/>
        <v>0.1030927364728145</v>
      </c>
      <c r="F41" s="138">
        <f t="shared" si="1"/>
        <v>5.785542481059103</v>
      </c>
      <c r="G41" s="138">
        <f t="shared" si="2"/>
        <v>-7.020609918998886</v>
      </c>
    </row>
    <row r="42" spans="1:7" ht="15">
      <c r="A42" s="144" t="s">
        <v>225</v>
      </c>
      <c r="B42" s="146">
        <v>79.92753774247673</v>
      </c>
      <c r="C42" s="148">
        <v>95.1579628731121</v>
      </c>
      <c r="D42" s="148">
        <v>87.84683188381015</v>
      </c>
      <c r="E42" s="122">
        <f t="shared" si="0"/>
        <v>0.09908092210783556</v>
      </c>
      <c r="F42" s="138">
        <f t="shared" si="1"/>
        <v>7.919294141333424</v>
      </c>
      <c r="G42" s="138">
        <f t="shared" si="2"/>
        <v>-7.311130989301944</v>
      </c>
    </row>
    <row r="43" spans="1:7" ht="15">
      <c r="A43" s="144" t="s">
        <v>226</v>
      </c>
      <c r="B43" s="146">
        <v>54.5213864254711</v>
      </c>
      <c r="C43" s="148">
        <v>61.85322404938967</v>
      </c>
      <c r="D43" s="148">
        <v>60.73070787603247</v>
      </c>
      <c r="E43" s="122">
        <f t="shared" si="0"/>
        <v>0.11388781279524691</v>
      </c>
      <c r="F43" s="138">
        <f t="shared" si="1"/>
        <v>6.209321450561369</v>
      </c>
      <c r="G43" s="138">
        <f t="shared" si="2"/>
        <v>-1.122516173357198</v>
      </c>
    </row>
    <row r="44" spans="1:7" ht="15">
      <c r="A44" s="144" t="s">
        <v>227</v>
      </c>
      <c r="B44" s="146">
        <v>59.76655550443011</v>
      </c>
      <c r="C44" s="148">
        <v>66.83601483399272</v>
      </c>
      <c r="D44" s="148">
        <v>63.570017335978896</v>
      </c>
      <c r="E44" s="122">
        <f t="shared" si="0"/>
        <v>0.06363863199823958</v>
      </c>
      <c r="F44" s="138">
        <f t="shared" si="1"/>
        <v>3.8034618315487876</v>
      </c>
      <c r="G44" s="138">
        <f t="shared" si="2"/>
        <v>-3.2659974980138244</v>
      </c>
    </row>
    <row r="45" spans="1:7" ht="15">
      <c r="A45" s="144" t="s">
        <v>228</v>
      </c>
      <c r="B45" s="146">
        <v>52.7305789346369</v>
      </c>
      <c r="C45" s="148">
        <v>58.65236134450796</v>
      </c>
      <c r="D45" s="148">
        <v>57.97754121338886</v>
      </c>
      <c r="E45" s="122">
        <f t="shared" si="0"/>
        <v>0.09950511420054615</v>
      </c>
      <c r="F45" s="138">
        <f t="shared" si="1"/>
        <v>5.246962278751958</v>
      </c>
      <c r="G45" s="138">
        <f t="shared" si="2"/>
        <v>-0.6748201311190982</v>
      </c>
    </row>
    <row r="46" spans="1:7" ht="15">
      <c r="A46" s="144" t="s">
        <v>229</v>
      </c>
      <c r="B46" s="146">
        <v>62.94795390448375</v>
      </c>
      <c r="C46" s="148">
        <v>72.20720718403994</v>
      </c>
      <c r="D46" s="148">
        <v>69.46309475676193</v>
      </c>
      <c r="E46" s="122">
        <f t="shared" si="0"/>
        <v>0.10350043882544872</v>
      </c>
      <c r="F46" s="138">
        <f t="shared" si="1"/>
        <v>6.515140852278186</v>
      </c>
      <c r="G46" s="138">
        <f t="shared" si="2"/>
        <v>-2.7441124272780115</v>
      </c>
    </row>
    <row r="47" spans="1:7" ht="15">
      <c r="A47" s="144" t="s">
        <v>282</v>
      </c>
      <c r="B47" s="146">
        <v>55.28860695106675</v>
      </c>
      <c r="C47" s="148">
        <v>61.6813395257814</v>
      </c>
      <c r="D47" s="148">
        <v>60.915170852991366</v>
      </c>
      <c r="E47" s="122">
        <f t="shared" si="0"/>
        <v>0.10176714900602248</v>
      </c>
      <c r="F47" s="138">
        <f t="shared" si="1"/>
        <v>5.626563901924619</v>
      </c>
      <c r="G47" s="138">
        <f t="shared" si="2"/>
        <v>-0.7661686727900303</v>
      </c>
    </row>
    <row r="48" spans="1:7" ht="15">
      <c r="A48" s="144" t="s">
        <v>230</v>
      </c>
      <c r="B48" s="146">
        <v>48.61432695925163</v>
      </c>
      <c r="C48" s="148">
        <v>55.26496854404215</v>
      </c>
      <c r="D48" s="148">
        <v>54.64088950764534</v>
      </c>
      <c r="E48" s="122">
        <f t="shared" si="0"/>
        <v>0.12396680002265913</v>
      </c>
      <c r="F48" s="138">
        <f t="shared" si="1"/>
        <v>6.026562548393713</v>
      </c>
      <c r="G48" s="138">
        <f t="shared" si="2"/>
        <v>-0.6240790363968074</v>
      </c>
    </row>
    <row r="49" spans="1:7" ht="15">
      <c r="A49" s="144" t="s">
        <v>232</v>
      </c>
      <c r="B49" s="146">
        <v>59.94884900645107</v>
      </c>
      <c r="C49" s="148">
        <v>66.62738596007459</v>
      </c>
      <c r="D49" s="148">
        <v>64.41058166861474</v>
      </c>
      <c r="E49" s="122">
        <f t="shared" si="0"/>
        <v>0.07442566014375929</v>
      </c>
      <c r="F49" s="138">
        <f t="shared" si="1"/>
        <v>4.461732662163669</v>
      </c>
      <c r="G49" s="138">
        <f t="shared" si="2"/>
        <v>-2.2168042914598516</v>
      </c>
    </row>
    <row r="50" spans="1:7" ht="15">
      <c r="A50" s="144" t="s">
        <v>233</v>
      </c>
      <c r="B50" s="146">
        <v>60.664013375785984</v>
      </c>
      <c r="C50" s="148">
        <v>69.60843731431967</v>
      </c>
      <c r="D50" s="148">
        <v>61.73746693382365</v>
      </c>
      <c r="E50" s="122">
        <f t="shared" si="0"/>
        <v>0.01769506332177705</v>
      </c>
      <c r="F50" s="138">
        <f t="shared" si="1"/>
        <v>1.073453558037663</v>
      </c>
      <c r="G50" s="138">
        <f t="shared" si="2"/>
        <v>-7.870970380496026</v>
      </c>
    </row>
    <row r="51" spans="1:7" ht="15">
      <c r="A51" s="144" t="s">
        <v>234</v>
      </c>
      <c r="B51" s="146">
        <v>50.209518800738664</v>
      </c>
      <c r="C51" s="148">
        <v>56.56356486925981</v>
      </c>
      <c r="D51" s="148">
        <v>55.09849461415362</v>
      </c>
      <c r="E51" s="122">
        <f t="shared" si="0"/>
        <v>0.09737149309909407</v>
      </c>
      <c r="F51" s="138">
        <f t="shared" si="1"/>
        <v>4.888975813414959</v>
      </c>
      <c r="G51" s="138">
        <f t="shared" si="2"/>
        <v>-1.465070255106184</v>
      </c>
    </row>
    <row r="52" spans="1:7" ht="15">
      <c r="A52" s="144" t="s">
        <v>235</v>
      </c>
      <c r="B52" s="146">
        <v>51.53420425002083</v>
      </c>
      <c r="C52" s="148">
        <v>57.84864491914608</v>
      </c>
      <c r="D52" s="148">
        <v>56.54349627339832</v>
      </c>
      <c r="E52" s="122">
        <f t="shared" si="0"/>
        <v>0.09720324775123439</v>
      </c>
      <c r="F52" s="138">
        <f t="shared" si="1"/>
        <v>5.0092920233774905</v>
      </c>
      <c r="G52" s="138">
        <f t="shared" si="2"/>
        <v>-1.3051486457477637</v>
      </c>
    </row>
    <row r="53" spans="1:7" ht="15">
      <c r="A53" s="144" t="s">
        <v>236</v>
      </c>
      <c r="B53" s="146">
        <v>50.10568506033428</v>
      </c>
      <c r="C53" s="148">
        <v>59.230109588364954</v>
      </c>
      <c r="D53" s="148">
        <v>55.84622060370657</v>
      </c>
      <c r="E53" s="122">
        <f t="shared" si="0"/>
        <v>0.11456854719099994</v>
      </c>
      <c r="F53" s="138">
        <f t="shared" si="1"/>
        <v>5.740535543372289</v>
      </c>
      <c r="G53" s="138">
        <f t="shared" si="2"/>
        <v>-3.383888984658384</v>
      </c>
    </row>
    <row r="54" spans="1:7" ht="15">
      <c r="A54" s="144" t="s">
        <v>238</v>
      </c>
      <c r="B54" s="146">
        <v>55.26416327847305</v>
      </c>
      <c r="C54" s="148">
        <v>76.21756356719156</v>
      </c>
      <c r="D54" s="148">
        <v>60.652474410537174</v>
      </c>
      <c r="E54" s="122">
        <f t="shared" si="0"/>
        <v>0.09750099906358348</v>
      </c>
      <c r="F54" s="138">
        <f t="shared" si="1"/>
        <v>5.388311132064125</v>
      </c>
      <c r="G54" s="138">
        <f t="shared" si="2"/>
        <v>-15.565089156654388</v>
      </c>
    </row>
    <row r="55" spans="1:7" ht="15">
      <c r="A55" s="144" t="s">
        <v>239</v>
      </c>
      <c r="B55" s="146">
        <v>61.72542340014935</v>
      </c>
      <c r="C55" s="148">
        <v>71.9892409160716</v>
      </c>
      <c r="D55" s="148">
        <v>69.51943490027365</v>
      </c>
      <c r="E55" s="122">
        <f t="shared" si="0"/>
        <v>0.1262690650106653</v>
      </c>
      <c r="F55" s="138">
        <f t="shared" si="1"/>
        <v>7.794011500124299</v>
      </c>
      <c r="G55" s="138">
        <f t="shared" si="2"/>
        <v>-2.4698060157979427</v>
      </c>
    </row>
    <row r="56" spans="1:7" ht="15">
      <c r="A56" s="144" t="s">
        <v>240</v>
      </c>
      <c r="B56" s="146">
        <v>54.27086410723934</v>
      </c>
      <c r="C56" s="148">
        <v>64.02855753362569</v>
      </c>
      <c r="D56" s="148">
        <v>60.4957503925491</v>
      </c>
      <c r="E56" s="122">
        <f t="shared" si="0"/>
        <v>0.11470033484282413</v>
      </c>
      <c r="F56" s="138">
        <f t="shared" si="1"/>
        <v>6.224886285309758</v>
      </c>
      <c r="G56" s="138">
        <f t="shared" si="2"/>
        <v>-3.5328071410765887</v>
      </c>
    </row>
    <row r="57" spans="1:7" ht="15">
      <c r="A57" s="144" t="s">
        <v>241</v>
      </c>
      <c r="B57" s="146">
        <v>57.004856509399396</v>
      </c>
      <c r="C57" s="148">
        <v>70.72452443048277</v>
      </c>
      <c r="D57" s="148">
        <v>64.11043714550114</v>
      </c>
      <c r="E57" s="122">
        <f t="shared" si="0"/>
        <v>0.1246486890977459</v>
      </c>
      <c r="F57" s="138">
        <f t="shared" si="1"/>
        <v>7.105580636101742</v>
      </c>
      <c r="G57" s="138">
        <f t="shared" si="2"/>
        <v>-6.614087284981636</v>
      </c>
    </row>
    <row r="58" spans="1:7" ht="15">
      <c r="A58" s="144" t="s">
        <v>242</v>
      </c>
      <c r="B58" s="146">
        <v>50.42358882820856</v>
      </c>
      <c r="C58" s="148">
        <v>59.9289056197152</v>
      </c>
      <c r="D58" s="148">
        <v>55.193387638736795</v>
      </c>
      <c r="E58" s="122">
        <f t="shared" si="0"/>
        <v>0.09459459196327294</v>
      </c>
      <c r="F58" s="138">
        <f t="shared" si="1"/>
        <v>4.769798810528236</v>
      </c>
      <c r="G58" s="138">
        <f t="shared" si="2"/>
        <v>-4.735517980978408</v>
      </c>
    </row>
    <row r="59" spans="1:7" ht="15">
      <c r="A59" s="144" t="s">
        <v>243</v>
      </c>
      <c r="B59" s="146">
        <v>60.060287904116</v>
      </c>
      <c r="C59" s="148">
        <v>67.86612541734631</v>
      </c>
      <c r="D59" s="148">
        <v>65.96858671626241</v>
      </c>
      <c r="E59" s="122">
        <f t="shared" si="0"/>
        <v>0.09837280203482845</v>
      </c>
      <c r="F59" s="138">
        <f t="shared" si="1"/>
        <v>5.9082988121464055</v>
      </c>
      <c r="G59" s="138">
        <f t="shared" si="2"/>
        <v>-1.8975387010839029</v>
      </c>
    </row>
    <row r="60" spans="1:7" ht="15">
      <c r="A60" s="144" t="s">
        <v>246</v>
      </c>
      <c r="B60" s="146">
        <v>63.58896252633473</v>
      </c>
      <c r="C60" s="148">
        <v>74.52131677547172</v>
      </c>
      <c r="D60" s="148">
        <v>72.00202165861259</v>
      </c>
      <c r="E60" s="122">
        <f t="shared" si="0"/>
        <v>0.13230376464773544</v>
      </c>
      <c r="F60" s="138">
        <f t="shared" si="1"/>
        <v>8.413059132277859</v>
      </c>
      <c r="G60" s="138">
        <f t="shared" si="2"/>
        <v>-2.5192951168591264</v>
      </c>
    </row>
    <row r="61" spans="1:7" ht="15">
      <c r="A61" s="144" t="s">
        <v>247</v>
      </c>
      <c r="B61" s="146">
        <v>51.955923578029626</v>
      </c>
      <c r="C61" s="148">
        <v>59.464675835894084</v>
      </c>
      <c r="D61" s="148">
        <v>57.162626105941314</v>
      </c>
      <c r="E61" s="122">
        <f t="shared" si="0"/>
        <v>0.10021383837190459</v>
      </c>
      <c r="F61" s="138">
        <f t="shared" si="1"/>
        <v>5.206702527911688</v>
      </c>
      <c r="G61" s="138">
        <f t="shared" si="2"/>
        <v>-2.3020497299527705</v>
      </c>
    </row>
    <row r="62" spans="1:7" ht="15">
      <c r="A62" s="144" t="s">
        <v>248</v>
      </c>
      <c r="B62" s="146">
        <v>53.08515587639553</v>
      </c>
      <c r="C62" s="148">
        <v>62.53725343549011</v>
      </c>
      <c r="D62" s="148">
        <v>58.70723739586147</v>
      </c>
      <c r="E62" s="122">
        <f t="shared" si="0"/>
        <v>0.10590684771758975</v>
      </c>
      <c r="F62" s="138">
        <f t="shared" si="1"/>
        <v>5.622081519465937</v>
      </c>
      <c r="G62" s="138">
        <f t="shared" si="2"/>
        <v>-3.8300160396286387</v>
      </c>
    </row>
    <row r="63" spans="1:7" ht="15">
      <c r="A63" s="144" t="s">
        <v>249</v>
      </c>
      <c r="B63" s="146">
        <v>59.00991554750677</v>
      </c>
      <c r="C63" s="148">
        <v>68.63333885872943</v>
      </c>
      <c r="D63" s="148">
        <v>61.08906055588757</v>
      </c>
      <c r="E63" s="122">
        <f t="shared" si="0"/>
        <v>0.035233824503730284</v>
      </c>
      <c r="F63" s="138">
        <f t="shared" si="1"/>
        <v>2.0791450083807987</v>
      </c>
      <c r="G63" s="138">
        <f t="shared" si="2"/>
        <v>-7.54427830284186</v>
      </c>
    </row>
    <row r="64" spans="1:7" ht="15">
      <c r="A64" s="144" t="s">
        <v>244</v>
      </c>
      <c r="B64" s="146">
        <v>52.07139594154018</v>
      </c>
      <c r="C64" s="148">
        <v>60.737148404973134</v>
      </c>
      <c r="D64" s="148">
        <v>57.131116773236506</v>
      </c>
      <c r="E64" s="122">
        <f t="shared" si="0"/>
        <v>0.09716891088106802</v>
      </c>
      <c r="F64" s="138">
        <f t="shared" si="1"/>
        <v>5.059720831696325</v>
      </c>
      <c r="G64" s="138">
        <f t="shared" si="2"/>
        <v>-3.606031631736627</v>
      </c>
    </row>
    <row r="65" spans="1:7" ht="15">
      <c r="A65" s="144" t="s">
        <v>250</v>
      </c>
      <c r="B65" s="146">
        <v>52.981093053264075</v>
      </c>
      <c r="C65" s="148">
        <v>61.186323699340704</v>
      </c>
      <c r="D65" s="148">
        <v>57.495861163729984</v>
      </c>
      <c r="E65" s="122">
        <f t="shared" si="0"/>
        <v>0.08521470302485126</v>
      </c>
      <c r="F65" s="138">
        <f t="shared" si="1"/>
        <v>4.5147681104659085</v>
      </c>
      <c r="G65" s="138">
        <f t="shared" si="2"/>
        <v>-3.6904625356107204</v>
      </c>
    </row>
    <row r="66" spans="1:7" ht="15">
      <c r="A66" s="144" t="s">
        <v>251</v>
      </c>
      <c r="B66" s="146">
        <v>53.888205470545316</v>
      </c>
      <c r="C66" s="148">
        <v>64.24965456885457</v>
      </c>
      <c r="D66" s="148">
        <v>61.0676018905643</v>
      </c>
      <c r="E66" s="122">
        <f t="shared" si="0"/>
        <v>0.1332276025399131</v>
      </c>
      <c r="F66" s="138">
        <f t="shared" si="1"/>
        <v>7.179396420018982</v>
      </c>
      <c r="G66" s="138">
        <f t="shared" si="2"/>
        <v>-3.182052678290269</v>
      </c>
    </row>
    <row r="67" spans="1:7" ht="15">
      <c r="A67" s="144" t="s">
        <v>253</v>
      </c>
      <c r="B67" s="146">
        <v>57.87713007255913</v>
      </c>
      <c r="C67" s="148">
        <v>65.41707551802998</v>
      </c>
      <c r="D67" s="148">
        <v>61.9036607793402</v>
      </c>
      <c r="E67" s="122">
        <f aca="true" t="shared" si="3" ref="E67:E83">(D67-B67)/B67</f>
        <v>0.06957032426682361</v>
      </c>
      <c r="F67" s="138">
        <f aca="true" t="shared" si="4" ref="F67:F83">(D67-B67)</f>
        <v>4.026530706781067</v>
      </c>
      <c r="G67" s="138">
        <f aca="true" t="shared" si="5" ref="G67:G83">(D67-C67)</f>
        <v>-3.513414738689775</v>
      </c>
    </row>
    <row r="68" spans="1:7" ht="15">
      <c r="A68" s="144" t="s">
        <v>254</v>
      </c>
      <c r="B68" s="146">
        <v>76.25732596753812</v>
      </c>
      <c r="C68" s="148">
        <v>85.1761963462366</v>
      </c>
      <c r="D68" s="148">
        <v>82.50918921323344</v>
      </c>
      <c r="E68" s="122">
        <f t="shared" si="3"/>
        <v>0.08198377226545638</v>
      </c>
      <c r="F68" s="138">
        <f t="shared" si="4"/>
        <v>6.2518632456953185</v>
      </c>
      <c r="G68" s="138">
        <f t="shared" si="5"/>
        <v>-2.6670071330031533</v>
      </c>
    </row>
    <row r="69" spans="1:7" ht="15">
      <c r="A69" s="144" t="s">
        <v>180</v>
      </c>
      <c r="B69" s="146">
        <v>54.02094546367831</v>
      </c>
      <c r="C69" s="148">
        <v>64.74027379806842</v>
      </c>
      <c r="D69" s="148">
        <v>59.99697119344376</v>
      </c>
      <c r="E69" s="122">
        <f t="shared" si="3"/>
        <v>0.11062423433117276</v>
      </c>
      <c r="F69" s="138">
        <f t="shared" si="4"/>
        <v>5.976025729765453</v>
      </c>
      <c r="G69" s="138">
        <f t="shared" si="5"/>
        <v>-4.7433026046246525</v>
      </c>
    </row>
    <row r="70" spans="1:7" ht="15">
      <c r="A70" s="144" t="s">
        <v>190</v>
      </c>
      <c r="B70" s="146">
        <v>50.988515779319215</v>
      </c>
      <c r="C70" s="148">
        <v>59.50311528445639</v>
      </c>
      <c r="D70" s="148">
        <v>57.50009339035733</v>
      </c>
      <c r="E70" s="122">
        <f t="shared" si="3"/>
        <v>0.12770674948101135</v>
      </c>
      <c r="F70" s="138">
        <f t="shared" si="4"/>
        <v>6.511577611038113</v>
      </c>
      <c r="G70" s="138">
        <f t="shared" si="5"/>
        <v>-2.0030218940990636</v>
      </c>
    </row>
    <row r="71" spans="1:7" ht="15">
      <c r="A71" s="144" t="s">
        <v>218</v>
      </c>
      <c r="B71" s="146">
        <v>53.779214005086175</v>
      </c>
      <c r="C71" s="148">
        <v>60.61849310930913</v>
      </c>
      <c r="D71" s="148">
        <v>60.488113354395296</v>
      </c>
      <c r="E71" s="122">
        <f t="shared" si="3"/>
        <v>0.12474892899466002</v>
      </c>
      <c r="F71" s="138">
        <f t="shared" si="4"/>
        <v>6.708899349309121</v>
      </c>
      <c r="G71" s="138">
        <f t="shared" si="5"/>
        <v>-0.13037975491383236</v>
      </c>
    </row>
    <row r="72" spans="1:7" ht="15">
      <c r="A72" s="144" t="s">
        <v>223</v>
      </c>
      <c r="B72" s="146">
        <v>64.50786203609937</v>
      </c>
      <c r="C72" s="148">
        <v>77.51630692555675</v>
      </c>
      <c r="D72" s="148">
        <v>75.8185916060484</v>
      </c>
      <c r="E72" s="122">
        <f t="shared" si="3"/>
        <v>0.17533877597151512</v>
      </c>
      <c r="F72" s="138">
        <f t="shared" si="4"/>
        <v>11.310729569949032</v>
      </c>
      <c r="G72" s="138">
        <f t="shared" si="5"/>
        <v>-1.6977153195083474</v>
      </c>
    </row>
    <row r="73" spans="1:7" ht="15">
      <c r="A73" s="144" t="s">
        <v>189</v>
      </c>
      <c r="B73" s="146">
        <v>59.299647705677714</v>
      </c>
      <c r="C73" s="148">
        <v>66.63774359899323</v>
      </c>
      <c r="D73" s="148">
        <v>64.02905085779294</v>
      </c>
      <c r="E73" s="122">
        <f t="shared" si="3"/>
        <v>0.07975432123287982</v>
      </c>
      <c r="F73" s="138">
        <f t="shared" si="4"/>
        <v>4.729403152115225</v>
      </c>
      <c r="G73" s="138">
        <f t="shared" si="5"/>
        <v>-2.6086927412002865</v>
      </c>
    </row>
    <row r="74" spans="1:7" ht="15">
      <c r="A74" s="144" t="s">
        <v>245</v>
      </c>
      <c r="B74" s="146">
        <v>49.586101316973505</v>
      </c>
      <c r="C74" s="148">
        <v>55.31711938619045</v>
      </c>
      <c r="D74" s="148">
        <v>55.3183187655855</v>
      </c>
      <c r="E74" s="122">
        <f t="shared" si="3"/>
        <v>0.11560129343441322</v>
      </c>
      <c r="F74" s="138">
        <f t="shared" si="4"/>
        <v>5.732217448611998</v>
      </c>
      <c r="G74" s="138">
        <f t="shared" si="5"/>
        <v>0.001199379395053768</v>
      </c>
    </row>
    <row r="75" spans="1:7" ht="15">
      <c r="A75" s="144" t="s">
        <v>188</v>
      </c>
      <c r="B75" s="146">
        <v>51.992764822746466</v>
      </c>
      <c r="C75" s="148">
        <v>59.85534534686543</v>
      </c>
      <c r="D75" s="148">
        <v>58.38927119174226</v>
      </c>
      <c r="E75" s="122">
        <f t="shared" si="3"/>
        <v>0.12302685557890101</v>
      </c>
      <c r="F75" s="138">
        <f t="shared" si="4"/>
        <v>6.396506368995794</v>
      </c>
      <c r="G75" s="138">
        <f t="shared" si="5"/>
        <v>-1.4660741551231666</v>
      </c>
    </row>
    <row r="76" spans="1:7" ht="15">
      <c r="A76" s="144" t="s">
        <v>184</v>
      </c>
      <c r="B76" s="146">
        <v>53.271457249795915</v>
      </c>
      <c r="C76" s="148">
        <v>61.78642797830909</v>
      </c>
      <c r="D76" s="148">
        <v>59.703817371982026</v>
      </c>
      <c r="E76" s="122">
        <f t="shared" si="3"/>
        <v>0.12074683994515194</v>
      </c>
      <c r="F76" s="138">
        <f t="shared" si="4"/>
        <v>6.432360122186111</v>
      </c>
      <c r="G76" s="138">
        <f t="shared" si="5"/>
        <v>-2.0826106063270657</v>
      </c>
    </row>
    <row r="77" spans="1:7" ht="15">
      <c r="A77" s="144" t="s">
        <v>212</v>
      </c>
      <c r="B77" s="146">
        <v>50.95764314746425</v>
      </c>
      <c r="C77" s="148">
        <v>57.160328044288036</v>
      </c>
      <c r="D77" s="148">
        <v>56.94404846000624</v>
      </c>
      <c r="E77" s="122">
        <f t="shared" si="3"/>
        <v>0.11747806497286727</v>
      </c>
      <c r="F77" s="138">
        <f t="shared" si="4"/>
        <v>5.98640531254199</v>
      </c>
      <c r="G77" s="138">
        <f t="shared" si="5"/>
        <v>-0.21627958428179284</v>
      </c>
    </row>
    <row r="78" spans="1:7" ht="15">
      <c r="A78" s="144" t="s">
        <v>252</v>
      </c>
      <c r="B78" s="146">
        <v>58.43146203746636</v>
      </c>
      <c r="C78" s="148">
        <v>67.23543088264937</v>
      </c>
      <c r="D78" s="148">
        <v>64.627180983882</v>
      </c>
      <c r="E78" s="122">
        <f t="shared" si="3"/>
        <v>0.10603395380459472</v>
      </c>
      <c r="F78" s="138">
        <f t="shared" si="4"/>
        <v>6.195718946415639</v>
      </c>
      <c r="G78" s="138">
        <f t="shared" si="5"/>
        <v>-2.608249898767369</v>
      </c>
    </row>
    <row r="79" spans="1:7" ht="15">
      <c r="A79" s="144" t="s">
        <v>217</v>
      </c>
      <c r="B79" s="146">
        <v>64.54660454547937</v>
      </c>
      <c r="C79" s="148">
        <v>77.68805533503222</v>
      </c>
      <c r="D79" s="148">
        <v>71.33948082122427</v>
      </c>
      <c r="E79" s="122">
        <f t="shared" si="3"/>
        <v>0.10523987006874481</v>
      </c>
      <c r="F79" s="138">
        <f t="shared" si="4"/>
        <v>6.792876275744902</v>
      </c>
      <c r="G79" s="138">
        <f t="shared" si="5"/>
        <v>-6.348574513807947</v>
      </c>
    </row>
    <row r="80" spans="1:7" ht="15">
      <c r="A80" s="144" t="s">
        <v>222</v>
      </c>
      <c r="B80" s="146">
        <v>47.806436485779095</v>
      </c>
      <c r="C80" s="148">
        <v>58.25162572669409</v>
      </c>
      <c r="D80" s="148">
        <v>52.6507851282486</v>
      </c>
      <c r="E80" s="122">
        <f t="shared" si="3"/>
        <v>0.10133256102262603</v>
      </c>
      <c r="F80" s="138">
        <f t="shared" si="4"/>
        <v>4.844348642469505</v>
      </c>
      <c r="G80" s="138">
        <f t="shared" si="5"/>
        <v>-5.600840598445487</v>
      </c>
    </row>
    <row r="81" spans="1:7" ht="15">
      <c r="A81" s="144" t="s">
        <v>237</v>
      </c>
      <c r="B81" s="146">
        <v>53.180575539568345</v>
      </c>
      <c r="C81" s="148">
        <v>63.806720988871504</v>
      </c>
      <c r="D81" s="148">
        <v>58.5662580206031</v>
      </c>
      <c r="E81" s="122">
        <f t="shared" si="3"/>
        <v>0.10127160953772692</v>
      </c>
      <c r="F81" s="138">
        <f t="shared" si="4"/>
        <v>5.385682481034756</v>
      </c>
      <c r="G81" s="138">
        <f t="shared" si="5"/>
        <v>-5.240462968268403</v>
      </c>
    </row>
    <row r="82" spans="1:7" ht="15" thickBot="1">
      <c r="A82" s="144" t="s">
        <v>201</v>
      </c>
      <c r="B82" s="146">
        <v>52.88862507297622</v>
      </c>
      <c r="C82" s="148">
        <v>61.9986689977648</v>
      </c>
      <c r="D82" s="148">
        <v>60.178755313554554</v>
      </c>
      <c r="E82" s="122">
        <f t="shared" si="3"/>
        <v>0.13783928454406494</v>
      </c>
      <c r="F82" s="138">
        <f t="shared" si="4"/>
        <v>7.2901302405783355</v>
      </c>
      <c r="G82" s="138">
        <f t="shared" si="5"/>
        <v>-1.819913684210249</v>
      </c>
    </row>
    <row r="83" spans="1:7" ht="15" thickBot="1">
      <c r="A83" s="149" t="s">
        <v>174</v>
      </c>
      <c r="B83" s="150">
        <v>63.923539442706875</v>
      </c>
      <c r="C83" s="140">
        <v>73.19706846826779</v>
      </c>
      <c r="D83" s="140">
        <v>70.67971296940172</v>
      </c>
      <c r="E83" s="124">
        <f t="shared" si="3"/>
        <v>0.10569148056562544</v>
      </c>
      <c r="F83" s="151">
        <f t="shared" si="4"/>
        <v>6.756173526694845</v>
      </c>
      <c r="G83" s="151">
        <f t="shared" si="5"/>
        <v>-2.517355498866067</v>
      </c>
    </row>
    <row r="84" spans="1:7" ht="15">
      <c r="A84" s="40"/>
      <c r="B84" s="41"/>
      <c r="C84" s="42"/>
      <c r="D84" s="42"/>
      <c r="E84" s="40"/>
      <c r="F84" s="40"/>
      <c r="G84" s="40"/>
    </row>
    <row r="85" spans="1:8" ht="15">
      <c r="A85" s="40"/>
      <c r="B85" s="40"/>
      <c r="C85" s="40"/>
      <c r="D85" s="40"/>
      <c r="E85" s="40"/>
      <c r="F85" s="40"/>
      <c r="G85" s="40"/>
      <c r="H85" s="40"/>
    </row>
    <row r="86" spans="1:8" ht="15">
      <c r="A86" s="40"/>
      <c r="B86" s="40"/>
      <c r="C86" s="40"/>
      <c r="D86" s="40"/>
      <c r="E86" s="40"/>
      <c r="F86" s="40"/>
      <c r="G86" s="40"/>
      <c r="H86" s="40"/>
    </row>
    <row r="87" spans="1:8" ht="15">
      <c r="A87" s="40"/>
      <c r="B87" s="40"/>
      <c r="C87" s="40"/>
      <c r="D87" s="40"/>
      <c r="E87" s="40"/>
      <c r="F87" s="40"/>
      <c r="G87" s="40"/>
      <c r="H87" s="40"/>
    </row>
    <row r="88" spans="1:8" ht="15">
      <c r="A88" s="40"/>
      <c r="B88" s="40"/>
      <c r="C88" s="40"/>
      <c r="D88" s="40"/>
      <c r="E88" s="40"/>
      <c r="F88" s="40"/>
      <c r="G88" s="40"/>
      <c r="H88" s="40"/>
    </row>
    <row r="89" spans="1:8" ht="15">
      <c r="A89" s="40"/>
      <c r="B89" s="40"/>
      <c r="C89" s="40"/>
      <c r="D89" s="40"/>
      <c r="E89" s="40"/>
      <c r="F89" s="40"/>
      <c r="G89" s="40"/>
      <c r="H89" s="40"/>
    </row>
    <row r="90" spans="1:8" ht="15">
      <c r="A90" s="40"/>
      <c r="B90" s="40"/>
      <c r="C90" s="40"/>
      <c r="D90" s="40"/>
      <c r="E90" s="40"/>
      <c r="F90" s="40"/>
      <c r="G90" s="40"/>
      <c r="H90" s="40"/>
    </row>
    <row r="91" spans="1:8" ht="15">
      <c r="A91" s="40"/>
      <c r="B91" s="40"/>
      <c r="C91" s="40"/>
      <c r="D91" s="40"/>
      <c r="E91" s="40"/>
      <c r="F91" s="40"/>
      <c r="G91" s="40"/>
      <c r="H91" s="40"/>
    </row>
    <row r="92" spans="1:8" ht="15">
      <c r="A92" s="40"/>
      <c r="B92" s="40"/>
      <c r="C92" s="40"/>
      <c r="D92" s="40"/>
      <c r="E92" s="40"/>
      <c r="F92" s="40"/>
      <c r="G92" s="40"/>
      <c r="H92" s="40"/>
    </row>
    <row r="93" spans="1:8" ht="15">
      <c r="A93" s="40"/>
      <c r="B93" s="40"/>
      <c r="C93" s="40"/>
      <c r="D93" s="40"/>
      <c r="E93" s="40"/>
      <c r="F93" s="40"/>
      <c r="G93" s="40"/>
      <c r="H93" s="40"/>
    </row>
    <row r="94" spans="1:8" ht="15">
      <c r="A94" s="40"/>
      <c r="B94" s="40"/>
      <c r="C94" s="40"/>
      <c r="D94" s="40"/>
      <c r="E94" s="40"/>
      <c r="F94" s="40"/>
      <c r="G94" s="40"/>
      <c r="H94" s="40"/>
    </row>
  </sheetData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H83"/>
  <sheetViews>
    <sheetView workbookViewId="0" topLeftCell="B76">
      <selection activeCell="F90" sqref="F90"/>
    </sheetView>
  </sheetViews>
  <sheetFormatPr defaultColWidth="9.140625" defaultRowHeight="15"/>
  <cols>
    <col min="2" max="2" width="19.140625" style="0" customWidth="1"/>
    <col min="3" max="3" width="9.8515625" style="0" customWidth="1"/>
    <col min="4" max="4" width="10.57421875" style="0" customWidth="1"/>
    <col min="5" max="5" width="11.140625" style="0" customWidth="1"/>
    <col min="6" max="6" width="31.140625" style="0" customWidth="1"/>
    <col min="7" max="7" width="25.140625" style="0" customWidth="1"/>
    <col min="8" max="8" width="29.00390625" style="0" customWidth="1"/>
  </cols>
  <sheetData>
    <row r="1" spans="1:8" s="45" customFormat="1" ht="66.5" customHeight="1" thickBot="1">
      <c r="A1" s="1" t="s">
        <v>92</v>
      </c>
      <c r="B1" s="1" t="s">
        <v>175</v>
      </c>
      <c r="C1" s="1">
        <v>41913</v>
      </c>
      <c r="D1" s="1">
        <v>42248</v>
      </c>
      <c r="E1" s="1">
        <v>42278</v>
      </c>
      <c r="F1" s="1" t="s">
        <v>309</v>
      </c>
      <c r="G1" s="1" t="s">
        <v>310</v>
      </c>
      <c r="H1" s="2" t="s">
        <v>311</v>
      </c>
    </row>
    <row r="2" spans="1:8" ht="15">
      <c r="A2" s="87">
        <v>1</v>
      </c>
      <c r="B2" s="88" t="s">
        <v>93</v>
      </c>
      <c r="C2" s="152">
        <v>37772</v>
      </c>
      <c r="D2" s="152">
        <v>38768</v>
      </c>
      <c r="E2" s="152">
        <v>39125</v>
      </c>
      <c r="F2" s="121">
        <f>(E2-C2)/C2</f>
        <v>0.035820184263475593</v>
      </c>
      <c r="G2" s="154">
        <f>E2-C2</f>
        <v>1353</v>
      </c>
      <c r="H2" s="154">
        <f>E2-D2</f>
        <v>357</v>
      </c>
    </row>
    <row r="3" spans="1:8" ht="15">
      <c r="A3" s="89">
        <v>2</v>
      </c>
      <c r="B3" s="90" t="s">
        <v>94</v>
      </c>
      <c r="C3" s="153">
        <v>5695</v>
      </c>
      <c r="D3" s="153">
        <v>5940</v>
      </c>
      <c r="E3" s="153">
        <v>6142</v>
      </c>
      <c r="F3" s="122">
        <f aca="true" t="shared" si="0" ref="F3:F66">(E3-C3)/C3</f>
        <v>0.07848990342405619</v>
      </c>
      <c r="G3" s="155">
        <f aca="true" t="shared" si="1" ref="G3:G66">E3-C3</f>
        <v>447</v>
      </c>
      <c r="H3" s="155">
        <f aca="true" t="shared" si="2" ref="H3:H66">E3-D3</f>
        <v>202</v>
      </c>
    </row>
    <row r="4" spans="1:8" ht="15">
      <c r="A4" s="89">
        <v>3</v>
      </c>
      <c r="B4" s="90" t="s">
        <v>95</v>
      </c>
      <c r="C4" s="153">
        <v>11508</v>
      </c>
      <c r="D4" s="153">
        <v>12203</v>
      </c>
      <c r="E4" s="153">
        <v>12339</v>
      </c>
      <c r="F4" s="122">
        <f t="shared" si="0"/>
        <v>0.07221063607924921</v>
      </c>
      <c r="G4" s="155">
        <f t="shared" si="1"/>
        <v>831</v>
      </c>
      <c r="H4" s="155">
        <f t="shared" si="2"/>
        <v>136</v>
      </c>
    </row>
    <row r="5" spans="1:8" ht="15">
      <c r="A5" s="89">
        <v>4</v>
      </c>
      <c r="B5" s="90" t="s">
        <v>96</v>
      </c>
      <c r="C5" s="153">
        <v>2345</v>
      </c>
      <c r="D5" s="153">
        <v>2326</v>
      </c>
      <c r="E5" s="153">
        <v>2401</v>
      </c>
      <c r="F5" s="122">
        <f t="shared" si="0"/>
        <v>0.023880597014925373</v>
      </c>
      <c r="G5" s="155">
        <f t="shared" si="1"/>
        <v>56</v>
      </c>
      <c r="H5" s="155">
        <f t="shared" si="2"/>
        <v>75</v>
      </c>
    </row>
    <row r="6" spans="1:8" ht="15">
      <c r="A6" s="89">
        <v>5</v>
      </c>
      <c r="B6" s="90" t="s">
        <v>97</v>
      </c>
      <c r="C6" s="153">
        <v>5439</v>
      </c>
      <c r="D6" s="153">
        <v>5596</v>
      </c>
      <c r="E6" s="153">
        <v>5571</v>
      </c>
      <c r="F6" s="122">
        <f t="shared" si="0"/>
        <v>0.024269167126309985</v>
      </c>
      <c r="G6" s="155">
        <f t="shared" si="1"/>
        <v>132</v>
      </c>
      <c r="H6" s="155">
        <f t="shared" si="2"/>
        <v>-25</v>
      </c>
    </row>
    <row r="7" spans="1:8" ht="15">
      <c r="A7" s="89">
        <v>6</v>
      </c>
      <c r="B7" s="90" t="s">
        <v>98</v>
      </c>
      <c r="C7" s="153">
        <v>132176</v>
      </c>
      <c r="D7" s="153">
        <v>135043</v>
      </c>
      <c r="E7" s="153">
        <v>136322</v>
      </c>
      <c r="F7" s="122">
        <f t="shared" si="0"/>
        <v>0.03136726788524392</v>
      </c>
      <c r="G7" s="155">
        <f t="shared" si="1"/>
        <v>4146</v>
      </c>
      <c r="H7" s="155">
        <f t="shared" si="2"/>
        <v>1279</v>
      </c>
    </row>
    <row r="8" spans="1:8" ht="15">
      <c r="A8" s="89">
        <v>7</v>
      </c>
      <c r="B8" s="90" t="s">
        <v>99</v>
      </c>
      <c r="C8" s="153">
        <v>67087</v>
      </c>
      <c r="D8" s="153">
        <v>69865</v>
      </c>
      <c r="E8" s="153">
        <v>69876</v>
      </c>
      <c r="F8" s="122">
        <f t="shared" si="0"/>
        <v>0.04157288297285614</v>
      </c>
      <c r="G8" s="155">
        <f t="shared" si="1"/>
        <v>2789</v>
      </c>
      <c r="H8" s="155">
        <f t="shared" si="2"/>
        <v>11</v>
      </c>
    </row>
    <row r="9" spans="1:8" ht="15">
      <c r="A9" s="89">
        <v>8</v>
      </c>
      <c r="B9" s="90" t="s">
        <v>100</v>
      </c>
      <c r="C9" s="153">
        <v>3311</v>
      </c>
      <c r="D9" s="153">
        <v>3408</v>
      </c>
      <c r="E9" s="153">
        <v>3455</v>
      </c>
      <c r="F9" s="122">
        <f t="shared" si="0"/>
        <v>0.04349139232860163</v>
      </c>
      <c r="G9" s="155">
        <f t="shared" si="1"/>
        <v>144</v>
      </c>
      <c r="H9" s="155">
        <f t="shared" si="2"/>
        <v>47</v>
      </c>
    </row>
    <row r="10" spans="1:8" ht="15">
      <c r="A10" s="89">
        <v>9</v>
      </c>
      <c r="B10" s="90" t="s">
        <v>101</v>
      </c>
      <c r="C10" s="153">
        <v>24253</v>
      </c>
      <c r="D10" s="153">
        <v>25393</v>
      </c>
      <c r="E10" s="153">
        <v>25568</v>
      </c>
      <c r="F10" s="122">
        <f t="shared" si="0"/>
        <v>0.05422009648290933</v>
      </c>
      <c r="G10" s="155">
        <f t="shared" si="1"/>
        <v>1315</v>
      </c>
      <c r="H10" s="155">
        <f t="shared" si="2"/>
        <v>175</v>
      </c>
    </row>
    <row r="11" spans="1:8" ht="15">
      <c r="A11" s="89">
        <v>10</v>
      </c>
      <c r="B11" s="90" t="s">
        <v>102</v>
      </c>
      <c r="C11" s="153">
        <v>26137</v>
      </c>
      <c r="D11" s="153">
        <v>26897</v>
      </c>
      <c r="E11" s="153">
        <v>27103</v>
      </c>
      <c r="F11" s="122">
        <f t="shared" si="0"/>
        <v>0.0369591001262578</v>
      </c>
      <c r="G11" s="155">
        <f t="shared" si="1"/>
        <v>966</v>
      </c>
      <c r="H11" s="155">
        <f t="shared" si="2"/>
        <v>206</v>
      </c>
    </row>
    <row r="12" spans="1:8" ht="15">
      <c r="A12" s="89">
        <v>11</v>
      </c>
      <c r="B12" s="90" t="s">
        <v>103</v>
      </c>
      <c r="C12" s="153">
        <v>4319</v>
      </c>
      <c r="D12" s="153">
        <v>4370</v>
      </c>
      <c r="E12" s="153">
        <v>4443</v>
      </c>
      <c r="F12" s="122">
        <f t="shared" si="0"/>
        <v>0.02871034961796712</v>
      </c>
      <c r="G12" s="155">
        <f t="shared" si="1"/>
        <v>124</v>
      </c>
      <c r="H12" s="155">
        <f t="shared" si="2"/>
        <v>73</v>
      </c>
    </row>
    <row r="13" spans="1:8" ht="15">
      <c r="A13" s="89">
        <v>12</v>
      </c>
      <c r="B13" s="90" t="s">
        <v>104</v>
      </c>
      <c r="C13" s="153">
        <v>1909</v>
      </c>
      <c r="D13" s="153">
        <v>2090</v>
      </c>
      <c r="E13" s="153">
        <v>2150</v>
      </c>
      <c r="F13" s="122">
        <f t="shared" si="0"/>
        <v>0.12624410686223153</v>
      </c>
      <c r="G13" s="155">
        <f t="shared" si="1"/>
        <v>241</v>
      </c>
      <c r="H13" s="155">
        <f t="shared" si="2"/>
        <v>60</v>
      </c>
    </row>
    <row r="14" spans="1:8" ht="15">
      <c r="A14" s="89">
        <v>13</v>
      </c>
      <c r="B14" s="90" t="s">
        <v>105</v>
      </c>
      <c r="C14" s="153">
        <v>2482</v>
      </c>
      <c r="D14" s="153">
        <v>2493</v>
      </c>
      <c r="E14" s="153">
        <v>2519</v>
      </c>
      <c r="F14" s="122">
        <f t="shared" si="0"/>
        <v>0.014907332796132152</v>
      </c>
      <c r="G14" s="155">
        <f t="shared" si="1"/>
        <v>37</v>
      </c>
      <c r="H14" s="155">
        <f t="shared" si="2"/>
        <v>26</v>
      </c>
    </row>
    <row r="15" spans="1:8" ht="15">
      <c r="A15" s="89">
        <v>14</v>
      </c>
      <c r="B15" s="90" t="s">
        <v>106</v>
      </c>
      <c r="C15" s="153">
        <v>6794</v>
      </c>
      <c r="D15" s="153">
        <v>6905</v>
      </c>
      <c r="E15" s="153">
        <v>6985</v>
      </c>
      <c r="F15" s="122">
        <f t="shared" si="0"/>
        <v>0.02811304091845746</v>
      </c>
      <c r="G15" s="155">
        <f t="shared" si="1"/>
        <v>191</v>
      </c>
      <c r="H15" s="155">
        <f t="shared" si="2"/>
        <v>80</v>
      </c>
    </row>
    <row r="16" spans="1:8" ht="15">
      <c r="A16" s="89">
        <v>15</v>
      </c>
      <c r="B16" s="90" t="s">
        <v>107</v>
      </c>
      <c r="C16" s="153">
        <v>5559</v>
      </c>
      <c r="D16" s="153">
        <v>5634</v>
      </c>
      <c r="E16" s="153">
        <v>5764</v>
      </c>
      <c r="F16" s="122">
        <f t="shared" si="0"/>
        <v>0.036877136175571146</v>
      </c>
      <c r="G16" s="155">
        <f t="shared" si="1"/>
        <v>205</v>
      </c>
      <c r="H16" s="155">
        <f t="shared" si="2"/>
        <v>130</v>
      </c>
    </row>
    <row r="17" spans="1:8" ht="15">
      <c r="A17" s="89">
        <v>16</v>
      </c>
      <c r="B17" s="90" t="s">
        <v>108</v>
      </c>
      <c r="C17" s="153">
        <v>67879</v>
      </c>
      <c r="D17" s="153">
        <v>70103</v>
      </c>
      <c r="E17" s="153">
        <v>70636</v>
      </c>
      <c r="F17" s="122">
        <f t="shared" si="0"/>
        <v>0.040616390930921197</v>
      </c>
      <c r="G17" s="155">
        <f t="shared" si="1"/>
        <v>2757</v>
      </c>
      <c r="H17" s="155">
        <f t="shared" si="2"/>
        <v>533</v>
      </c>
    </row>
    <row r="18" spans="1:8" ht="15">
      <c r="A18" s="89">
        <v>17</v>
      </c>
      <c r="B18" s="90" t="s">
        <v>109</v>
      </c>
      <c r="C18" s="153">
        <v>12631</v>
      </c>
      <c r="D18" s="153">
        <v>13244</v>
      </c>
      <c r="E18" s="153">
        <v>13327</v>
      </c>
      <c r="F18" s="122">
        <f t="shared" si="0"/>
        <v>0.05510252553242024</v>
      </c>
      <c r="G18" s="155">
        <f t="shared" si="1"/>
        <v>696</v>
      </c>
      <c r="H18" s="155">
        <f t="shared" si="2"/>
        <v>83</v>
      </c>
    </row>
    <row r="19" spans="1:8" ht="15">
      <c r="A19" s="89">
        <v>18</v>
      </c>
      <c r="B19" s="90" t="s">
        <v>110</v>
      </c>
      <c r="C19" s="153">
        <v>2788</v>
      </c>
      <c r="D19" s="153">
        <v>2891</v>
      </c>
      <c r="E19" s="153">
        <v>2942</v>
      </c>
      <c r="F19" s="122">
        <f t="shared" si="0"/>
        <v>0.055236728837876614</v>
      </c>
      <c r="G19" s="155">
        <f t="shared" si="1"/>
        <v>154</v>
      </c>
      <c r="H19" s="155">
        <f t="shared" si="2"/>
        <v>51</v>
      </c>
    </row>
    <row r="20" spans="1:8" ht="15">
      <c r="A20" s="89">
        <v>19</v>
      </c>
      <c r="B20" s="90" t="s">
        <v>111</v>
      </c>
      <c r="C20" s="153">
        <v>7832</v>
      </c>
      <c r="D20" s="153">
        <v>8044</v>
      </c>
      <c r="E20" s="153">
        <v>8208</v>
      </c>
      <c r="F20" s="122">
        <f t="shared" si="0"/>
        <v>0.04800817160367722</v>
      </c>
      <c r="G20" s="155">
        <f t="shared" si="1"/>
        <v>376</v>
      </c>
      <c r="H20" s="155">
        <f t="shared" si="2"/>
        <v>164</v>
      </c>
    </row>
    <row r="21" spans="1:8" ht="15">
      <c r="A21" s="89">
        <v>20</v>
      </c>
      <c r="B21" s="90" t="s">
        <v>112</v>
      </c>
      <c r="C21" s="153">
        <v>23180</v>
      </c>
      <c r="D21" s="153">
        <v>23837</v>
      </c>
      <c r="E21" s="153">
        <v>24113</v>
      </c>
      <c r="F21" s="122">
        <f t="shared" si="0"/>
        <v>0.040250215703192406</v>
      </c>
      <c r="G21" s="155">
        <f t="shared" si="1"/>
        <v>933</v>
      </c>
      <c r="H21" s="155">
        <f t="shared" si="2"/>
        <v>276</v>
      </c>
    </row>
    <row r="22" spans="1:8" ht="15">
      <c r="A22" s="89">
        <v>21</v>
      </c>
      <c r="B22" s="90" t="s">
        <v>113</v>
      </c>
      <c r="C22" s="153">
        <v>12415</v>
      </c>
      <c r="D22" s="153">
        <v>13042</v>
      </c>
      <c r="E22" s="153">
        <v>13222</v>
      </c>
      <c r="F22" s="122">
        <f t="shared" si="0"/>
        <v>0.06500201369311318</v>
      </c>
      <c r="G22" s="155">
        <f t="shared" si="1"/>
        <v>807</v>
      </c>
      <c r="H22" s="155">
        <f t="shared" si="2"/>
        <v>180</v>
      </c>
    </row>
    <row r="23" spans="1:8" ht="15">
      <c r="A23" s="89">
        <v>22</v>
      </c>
      <c r="B23" s="90" t="s">
        <v>114</v>
      </c>
      <c r="C23" s="153">
        <v>9093</v>
      </c>
      <c r="D23" s="153">
        <v>9266</v>
      </c>
      <c r="E23" s="153">
        <v>9305</v>
      </c>
      <c r="F23" s="122">
        <f t="shared" si="0"/>
        <v>0.02331463763334433</v>
      </c>
      <c r="G23" s="155">
        <f t="shared" si="1"/>
        <v>212</v>
      </c>
      <c r="H23" s="155">
        <f t="shared" si="2"/>
        <v>39</v>
      </c>
    </row>
    <row r="24" spans="1:8" ht="15">
      <c r="A24" s="89">
        <v>23</v>
      </c>
      <c r="B24" s="90" t="s">
        <v>115</v>
      </c>
      <c r="C24" s="153">
        <v>6661</v>
      </c>
      <c r="D24" s="153">
        <v>6994</v>
      </c>
      <c r="E24" s="153">
        <v>7079</v>
      </c>
      <c r="F24" s="122">
        <f t="shared" si="0"/>
        <v>0.0627533403392884</v>
      </c>
      <c r="G24" s="155">
        <f t="shared" si="1"/>
        <v>418</v>
      </c>
      <c r="H24" s="155">
        <f t="shared" si="2"/>
        <v>85</v>
      </c>
    </row>
    <row r="25" spans="1:8" ht="15">
      <c r="A25" s="89">
        <v>24</v>
      </c>
      <c r="B25" s="90" t="s">
        <v>116</v>
      </c>
      <c r="C25" s="153">
        <v>3265</v>
      </c>
      <c r="D25" s="153">
        <v>3335</v>
      </c>
      <c r="E25" s="153">
        <v>3393</v>
      </c>
      <c r="F25" s="122">
        <f t="shared" si="0"/>
        <v>0.03920367534456355</v>
      </c>
      <c r="G25" s="155">
        <f t="shared" si="1"/>
        <v>128</v>
      </c>
      <c r="H25" s="155">
        <f t="shared" si="2"/>
        <v>58</v>
      </c>
    </row>
    <row r="26" spans="1:8" ht="15">
      <c r="A26" s="89">
        <v>25</v>
      </c>
      <c r="B26" s="90" t="s">
        <v>117</v>
      </c>
      <c r="C26" s="153">
        <v>8875</v>
      </c>
      <c r="D26" s="153">
        <v>9076</v>
      </c>
      <c r="E26" s="153">
        <v>9474</v>
      </c>
      <c r="F26" s="122">
        <f t="shared" si="0"/>
        <v>0.06749295774647887</v>
      </c>
      <c r="G26" s="155">
        <f t="shared" si="1"/>
        <v>599</v>
      </c>
      <c r="H26" s="155">
        <f t="shared" si="2"/>
        <v>398</v>
      </c>
    </row>
    <row r="27" spans="1:8" ht="15">
      <c r="A27" s="89">
        <v>26</v>
      </c>
      <c r="B27" s="90" t="s">
        <v>118</v>
      </c>
      <c r="C27" s="153">
        <v>18813</v>
      </c>
      <c r="D27" s="153">
        <v>19219</v>
      </c>
      <c r="E27" s="153">
        <v>19474</v>
      </c>
      <c r="F27" s="122">
        <f t="shared" si="0"/>
        <v>0.03513527879657684</v>
      </c>
      <c r="G27" s="155">
        <f t="shared" si="1"/>
        <v>661</v>
      </c>
      <c r="H27" s="155">
        <f t="shared" si="2"/>
        <v>255</v>
      </c>
    </row>
    <row r="28" spans="1:8" ht="15">
      <c r="A28" s="89">
        <v>27</v>
      </c>
      <c r="B28" s="90" t="s">
        <v>119</v>
      </c>
      <c r="C28" s="153">
        <v>30902</v>
      </c>
      <c r="D28" s="153">
        <v>31662</v>
      </c>
      <c r="E28" s="153">
        <v>31874</v>
      </c>
      <c r="F28" s="122">
        <f t="shared" si="0"/>
        <v>0.03145427480421979</v>
      </c>
      <c r="G28" s="155">
        <f t="shared" si="1"/>
        <v>972</v>
      </c>
      <c r="H28" s="155">
        <f t="shared" si="2"/>
        <v>212</v>
      </c>
    </row>
    <row r="29" spans="1:8" ht="15">
      <c r="A29" s="89">
        <v>28</v>
      </c>
      <c r="B29" s="90" t="s">
        <v>120</v>
      </c>
      <c r="C29" s="153">
        <v>7394</v>
      </c>
      <c r="D29" s="153">
        <v>7535</v>
      </c>
      <c r="E29" s="153">
        <v>7689</v>
      </c>
      <c r="F29" s="122">
        <f t="shared" si="0"/>
        <v>0.039897213957262645</v>
      </c>
      <c r="G29" s="155">
        <f t="shared" si="1"/>
        <v>295</v>
      </c>
      <c r="H29" s="155">
        <f t="shared" si="2"/>
        <v>154</v>
      </c>
    </row>
    <row r="30" spans="1:8" ht="15">
      <c r="A30" s="89">
        <v>29</v>
      </c>
      <c r="B30" s="90" t="s">
        <v>121</v>
      </c>
      <c r="C30" s="153">
        <v>2073</v>
      </c>
      <c r="D30" s="153">
        <v>2150</v>
      </c>
      <c r="E30" s="153">
        <v>2203</v>
      </c>
      <c r="F30" s="122">
        <f t="shared" si="0"/>
        <v>0.06271104679208876</v>
      </c>
      <c r="G30" s="155">
        <f t="shared" si="1"/>
        <v>130</v>
      </c>
      <c r="H30" s="155">
        <f t="shared" si="2"/>
        <v>53</v>
      </c>
    </row>
    <row r="31" spans="1:8" ht="15">
      <c r="A31" s="89">
        <v>30</v>
      </c>
      <c r="B31" s="90" t="s">
        <v>122</v>
      </c>
      <c r="C31" s="153">
        <v>1212</v>
      </c>
      <c r="D31" s="153">
        <v>1318</v>
      </c>
      <c r="E31" s="153">
        <v>1400</v>
      </c>
      <c r="F31" s="122">
        <f t="shared" si="0"/>
        <v>0.1551155115511551</v>
      </c>
      <c r="G31" s="155">
        <f t="shared" si="1"/>
        <v>188</v>
      </c>
      <c r="H31" s="155">
        <f t="shared" si="2"/>
        <v>82</v>
      </c>
    </row>
    <row r="32" spans="1:8" ht="15">
      <c r="A32" s="89">
        <v>31</v>
      </c>
      <c r="B32" s="90" t="s">
        <v>123</v>
      </c>
      <c r="C32" s="153">
        <v>20317</v>
      </c>
      <c r="D32" s="153">
        <v>21013</v>
      </c>
      <c r="E32" s="153">
        <v>21118</v>
      </c>
      <c r="F32" s="122">
        <f t="shared" si="0"/>
        <v>0.03942511197519319</v>
      </c>
      <c r="G32" s="155">
        <f t="shared" si="1"/>
        <v>801</v>
      </c>
      <c r="H32" s="155">
        <f t="shared" si="2"/>
        <v>105</v>
      </c>
    </row>
    <row r="33" spans="1:8" ht="15">
      <c r="A33" s="89">
        <v>32</v>
      </c>
      <c r="B33" s="90" t="s">
        <v>124</v>
      </c>
      <c r="C33" s="153">
        <v>8042</v>
      </c>
      <c r="D33" s="153">
        <v>8326</v>
      </c>
      <c r="E33" s="153">
        <v>8471</v>
      </c>
      <c r="F33" s="122">
        <f t="shared" si="0"/>
        <v>0.053344939069883114</v>
      </c>
      <c r="G33" s="155">
        <f t="shared" si="1"/>
        <v>429</v>
      </c>
      <c r="H33" s="155">
        <f t="shared" si="2"/>
        <v>145</v>
      </c>
    </row>
    <row r="34" spans="1:8" ht="15">
      <c r="A34" s="89">
        <v>33</v>
      </c>
      <c r="B34" s="90" t="s">
        <v>125</v>
      </c>
      <c r="C34" s="153">
        <v>32807</v>
      </c>
      <c r="D34" s="153">
        <v>34042</v>
      </c>
      <c r="E34" s="153">
        <v>34452</v>
      </c>
      <c r="F34" s="122">
        <f t="shared" si="0"/>
        <v>0.050141738043710186</v>
      </c>
      <c r="G34" s="155">
        <f t="shared" si="1"/>
        <v>1645</v>
      </c>
      <c r="H34" s="155">
        <f t="shared" si="2"/>
        <v>410</v>
      </c>
    </row>
    <row r="35" spans="1:8" ht="15">
      <c r="A35" s="89">
        <v>34</v>
      </c>
      <c r="B35" s="90" t="s">
        <v>126</v>
      </c>
      <c r="C35" s="153">
        <v>487181</v>
      </c>
      <c r="D35" s="153">
        <v>497693</v>
      </c>
      <c r="E35" s="153">
        <v>500940</v>
      </c>
      <c r="F35" s="122">
        <f t="shared" si="0"/>
        <v>0.02824207019567676</v>
      </c>
      <c r="G35" s="155">
        <f t="shared" si="1"/>
        <v>13759</v>
      </c>
      <c r="H35" s="155">
        <f t="shared" si="2"/>
        <v>3247</v>
      </c>
    </row>
    <row r="36" spans="1:8" ht="15">
      <c r="A36" s="89">
        <v>35</v>
      </c>
      <c r="B36" s="90" t="s">
        <v>127</v>
      </c>
      <c r="C36" s="153">
        <v>115310</v>
      </c>
      <c r="D36" s="153">
        <v>118932</v>
      </c>
      <c r="E36" s="153">
        <v>119503</v>
      </c>
      <c r="F36" s="122">
        <f t="shared" si="0"/>
        <v>0.03636284797502385</v>
      </c>
      <c r="G36" s="155">
        <f t="shared" si="1"/>
        <v>4193</v>
      </c>
      <c r="H36" s="155">
        <f t="shared" si="2"/>
        <v>571</v>
      </c>
    </row>
    <row r="37" spans="1:8" ht="15">
      <c r="A37" s="89">
        <v>36</v>
      </c>
      <c r="B37" s="90" t="s">
        <v>128</v>
      </c>
      <c r="C37" s="153">
        <v>2730</v>
      </c>
      <c r="D37" s="153">
        <v>2769</v>
      </c>
      <c r="E37" s="153">
        <v>2847</v>
      </c>
      <c r="F37" s="122">
        <f t="shared" si="0"/>
        <v>0.04285714285714286</v>
      </c>
      <c r="G37" s="155">
        <f t="shared" si="1"/>
        <v>117</v>
      </c>
      <c r="H37" s="155">
        <f t="shared" si="2"/>
        <v>78</v>
      </c>
    </row>
    <row r="38" spans="1:8" ht="15">
      <c r="A38" s="89">
        <v>37</v>
      </c>
      <c r="B38" s="90" t="s">
        <v>129</v>
      </c>
      <c r="C38" s="153">
        <v>6502</v>
      </c>
      <c r="D38" s="153">
        <v>6702</v>
      </c>
      <c r="E38" s="153">
        <v>6855</v>
      </c>
      <c r="F38" s="122">
        <f t="shared" si="0"/>
        <v>0.054290987388495845</v>
      </c>
      <c r="G38" s="155">
        <f t="shared" si="1"/>
        <v>353</v>
      </c>
      <c r="H38" s="155">
        <f t="shared" si="2"/>
        <v>153</v>
      </c>
    </row>
    <row r="39" spans="1:8" ht="15">
      <c r="A39" s="89">
        <v>38</v>
      </c>
      <c r="B39" s="90" t="s">
        <v>130</v>
      </c>
      <c r="C39" s="153">
        <v>27973</v>
      </c>
      <c r="D39" s="153">
        <v>28815</v>
      </c>
      <c r="E39" s="153">
        <v>29155</v>
      </c>
      <c r="F39" s="122">
        <f t="shared" si="0"/>
        <v>0.04225503163765059</v>
      </c>
      <c r="G39" s="155">
        <f t="shared" si="1"/>
        <v>1182</v>
      </c>
      <c r="H39" s="155">
        <f t="shared" si="2"/>
        <v>340</v>
      </c>
    </row>
    <row r="40" spans="1:8" ht="15">
      <c r="A40" s="89">
        <v>39</v>
      </c>
      <c r="B40" s="90" t="s">
        <v>131</v>
      </c>
      <c r="C40" s="153">
        <v>7432</v>
      </c>
      <c r="D40" s="153">
        <v>7604</v>
      </c>
      <c r="E40" s="153">
        <v>7796</v>
      </c>
      <c r="F40" s="122">
        <f t="shared" si="0"/>
        <v>0.04897739504843918</v>
      </c>
      <c r="G40" s="155">
        <f t="shared" si="1"/>
        <v>364</v>
      </c>
      <c r="H40" s="155">
        <f t="shared" si="2"/>
        <v>192</v>
      </c>
    </row>
    <row r="41" spans="1:8" ht="15">
      <c r="A41" s="89">
        <v>40</v>
      </c>
      <c r="B41" s="90" t="s">
        <v>132</v>
      </c>
      <c r="C41" s="153">
        <v>3440</v>
      </c>
      <c r="D41" s="153">
        <v>3527</v>
      </c>
      <c r="E41" s="153">
        <v>3638</v>
      </c>
      <c r="F41" s="122">
        <f t="shared" si="0"/>
        <v>0.05755813953488372</v>
      </c>
      <c r="G41" s="155">
        <f t="shared" si="1"/>
        <v>198</v>
      </c>
      <c r="H41" s="155">
        <f t="shared" si="2"/>
        <v>111</v>
      </c>
    </row>
    <row r="42" spans="1:8" ht="15">
      <c r="A42" s="89">
        <v>41</v>
      </c>
      <c r="B42" s="90" t="s">
        <v>133</v>
      </c>
      <c r="C42" s="153">
        <v>39702</v>
      </c>
      <c r="D42" s="153">
        <v>41440</v>
      </c>
      <c r="E42" s="153">
        <v>41765</v>
      </c>
      <c r="F42" s="122">
        <f t="shared" si="0"/>
        <v>0.05196211777744194</v>
      </c>
      <c r="G42" s="155">
        <f t="shared" si="1"/>
        <v>2063</v>
      </c>
      <c r="H42" s="155">
        <f t="shared" si="2"/>
        <v>325</v>
      </c>
    </row>
    <row r="43" spans="1:8" ht="15">
      <c r="A43" s="89">
        <v>42</v>
      </c>
      <c r="B43" s="90" t="s">
        <v>134</v>
      </c>
      <c r="C43" s="153">
        <v>40260</v>
      </c>
      <c r="D43" s="153">
        <v>41813</v>
      </c>
      <c r="E43" s="153">
        <v>42481</v>
      </c>
      <c r="F43" s="122">
        <f t="shared" si="0"/>
        <v>0.05516641828117238</v>
      </c>
      <c r="G43" s="155">
        <f t="shared" si="1"/>
        <v>2221</v>
      </c>
      <c r="H43" s="155">
        <f t="shared" si="2"/>
        <v>668</v>
      </c>
    </row>
    <row r="44" spans="1:8" ht="15">
      <c r="A44" s="89">
        <v>43</v>
      </c>
      <c r="B44" s="90" t="s">
        <v>135</v>
      </c>
      <c r="C44" s="153">
        <v>9855</v>
      </c>
      <c r="D44" s="153">
        <v>10052</v>
      </c>
      <c r="E44" s="153">
        <v>10198</v>
      </c>
      <c r="F44" s="122">
        <f t="shared" si="0"/>
        <v>0.03480466768138001</v>
      </c>
      <c r="G44" s="155">
        <f t="shared" si="1"/>
        <v>343</v>
      </c>
      <c r="H44" s="155">
        <f t="shared" si="2"/>
        <v>146</v>
      </c>
    </row>
    <row r="45" spans="1:8" ht="15">
      <c r="A45" s="89">
        <v>44</v>
      </c>
      <c r="B45" s="90" t="s">
        <v>136</v>
      </c>
      <c r="C45" s="153">
        <v>10113</v>
      </c>
      <c r="D45" s="153">
        <v>10453</v>
      </c>
      <c r="E45" s="153">
        <v>10622</v>
      </c>
      <c r="F45" s="122">
        <f t="shared" si="0"/>
        <v>0.05033125679818056</v>
      </c>
      <c r="G45" s="155">
        <f t="shared" si="1"/>
        <v>509</v>
      </c>
      <c r="H45" s="155">
        <f t="shared" si="2"/>
        <v>169</v>
      </c>
    </row>
    <row r="46" spans="1:8" ht="15">
      <c r="A46" s="89">
        <v>45</v>
      </c>
      <c r="B46" s="90" t="s">
        <v>137</v>
      </c>
      <c r="C46" s="153">
        <v>24751</v>
      </c>
      <c r="D46" s="153">
        <v>25609</v>
      </c>
      <c r="E46" s="153">
        <v>26061</v>
      </c>
      <c r="F46" s="122">
        <f t="shared" si="0"/>
        <v>0.05292715445840572</v>
      </c>
      <c r="G46" s="155">
        <f t="shared" si="1"/>
        <v>1310</v>
      </c>
      <c r="H46" s="155">
        <f t="shared" si="2"/>
        <v>452</v>
      </c>
    </row>
    <row r="47" spans="1:8" ht="15">
      <c r="A47" s="89">
        <v>46</v>
      </c>
      <c r="B47" s="90" t="s">
        <v>138</v>
      </c>
      <c r="C47" s="153">
        <v>12892</v>
      </c>
      <c r="D47" s="153">
        <v>13490</v>
      </c>
      <c r="E47" s="153">
        <v>13807</v>
      </c>
      <c r="F47" s="122">
        <f t="shared" si="0"/>
        <v>0.070974247595408</v>
      </c>
      <c r="G47" s="155">
        <f t="shared" si="1"/>
        <v>915</v>
      </c>
      <c r="H47" s="155">
        <f t="shared" si="2"/>
        <v>317</v>
      </c>
    </row>
    <row r="48" spans="1:8" ht="15">
      <c r="A48" s="89">
        <v>47</v>
      </c>
      <c r="B48" s="90" t="s">
        <v>139</v>
      </c>
      <c r="C48" s="153">
        <v>4753</v>
      </c>
      <c r="D48" s="153">
        <v>4973</v>
      </c>
      <c r="E48" s="153">
        <v>5000</v>
      </c>
      <c r="F48" s="122">
        <f t="shared" si="0"/>
        <v>0.05196717862402693</v>
      </c>
      <c r="G48" s="155">
        <f t="shared" si="1"/>
        <v>247</v>
      </c>
      <c r="H48" s="155">
        <f t="shared" si="2"/>
        <v>27</v>
      </c>
    </row>
    <row r="49" spans="1:8" ht="15">
      <c r="A49" s="89">
        <v>48</v>
      </c>
      <c r="B49" s="90" t="s">
        <v>140</v>
      </c>
      <c r="C49" s="153">
        <v>32856</v>
      </c>
      <c r="D49" s="153">
        <v>34656</v>
      </c>
      <c r="E49" s="153">
        <v>34248</v>
      </c>
      <c r="F49" s="122">
        <f t="shared" si="0"/>
        <v>0.042366691015339665</v>
      </c>
      <c r="G49" s="155">
        <f t="shared" si="1"/>
        <v>1392</v>
      </c>
      <c r="H49" s="155">
        <f t="shared" si="2"/>
        <v>-408</v>
      </c>
    </row>
    <row r="50" spans="1:8" ht="15">
      <c r="A50" s="89">
        <v>49</v>
      </c>
      <c r="B50" s="90" t="s">
        <v>141</v>
      </c>
      <c r="C50" s="153">
        <v>1915</v>
      </c>
      <c r="D50" s="153">
        <v>2009</v>
      </c>
      <c r="E50" s="153">
        <v>2075</v>
      </c>
      <c r="F50" s="122">
        <f t="shared" si="0"/>
        <v>0.0835509138381201</v>
      </c>
      <c r="G50" s="155">
        <f t="shared" si="1"/>
        <v>160</v>
      </c>
      <c r="H50" s="155">
        <f t="shared" si="2"/>
        <v>66</v>
      </c>
    </row>
    <row r="51" spans="1:8" ht="15">
      <c r="A51" s="89">
        <v>50</v>
      </c>
      <c r="B51" s="90" t="s">
        <v>142</v>
      </c>
      <c r="C51" s="153">
        <v>5652</v>
      </c>
      <c r="D51" s="153">
        <v>5899</v>
      </c>
      <c r="E51" s="153">
        <v>5983</v>
      </c>
      <c r="F51" s="122">
        <f t="shared" si="0"/>
        <v>0.05856334041047417</v>
      </c>
      <c r="G51" s="155">
        <f t="shared" si="1"/>
        <v>331</v>
      </c>
      <c r="H51" s="155">
        <f t="shared" si="2"/>
        <v>84</v>
      </c>
    </row>
    <row r="52" spans="1:8" ht="15">
      <c r="A52" s="89">
        <v>51</v>
      </c>
      <c r="B52" s="90" t="s">
        <v>143</v>
      </c>
      <c r="C52" s="153">
        <v>5258</v>
      </c>
      <c r="D52" s="153">
        <v>5473</v>
      </c>
      <c r="E52" s="153">
        <v>5548</v>
      </c>
      <c r="F52" s="122">
        <f t="shared" si="0"/>
        <v>0.055154050969950554</v>
      </c>
      <c r="G52" s="155">
        <f t="shared" si="1"/>
        <v>290</v>
      </c>
      <c r="H52" s="155">
        <f t="shared" si="2"/>
        <v>75</v>
      </c>
    </row>
    <row r="53" spans="1:8" ht="15">
      <c r="A53" s="89">
        <v>52</v>
      </c>
      <c r="B53" s="90" t="s">
        <v>144</v>
      </c>
      <c r="C53" s="153">
        <v>10847</v>
      </c>
      <c r="D53" s="153">
        <v>10902</v>
      </c>
      <c r="E53" s="153">
        <v>11236</v>
      </c>
      <c r="F53" s="122">
        <f t="shared" si="0"/>
        <v>0.03586245044712824</v>
      </c>
      <c r="G53" s="155">
        <f t="shared" si="1"/>
        <v>389</v>
      </c>
      <c r="H53" s="155">
        <f t="shared" si="2"/>
        <v>334</v>
      </c>
    </row>
    <row r="54" spans="1:8" ht="15">
      <c r="A54" s="89">
        <v>53</v>
      </c>
      <c r="B54" s="90" t="s">
        <v>145</v>
      </c>
      <c r="C54" s="153">
        <v>5962</v>
      </c>
      <c r="D54" s="153">
        <v>6097</v>
      </c>
      <c r="E54" s="153">
        <v>6162</v>
      </c>
      <c r="F54" s="122">
        <f t="shared" si="0"/>
        <v>0.03354579000335458</v>
      </c>
      <c r="G54" s="155">
        <f t="shared" si="1"/>
        <v>200</v>
      </c>
      <c r="H54" s="155">
        <f t="shared" si="2"/>
        <v>65</v>
      </c>
    </row>
    <row r="55" spans="1:8" ht="15">
      <c r="A55" s="89">
        <v>54</v>
      </c>
      <c r="B55" s="90" t="s">
        <v>146</v>
      </c>
      <c r="C55" s="153">
        <v>19796</v>
      </c>
      <c r="D55" s="153">
        <v>20963</v>
      </c>
      <c r="E55" s="153">
        <v>21212</v>
      </c>
      <c r="F55" s="122">
        <f t="shared" si="0"/>
        <v>0.07152960193978582</v>
      </c>
      <c r="G55" s="155">
        <f t="shared" si="1"/>
        <v>1416</v>
      </c>
      <c r="H55" s="155">
        <f t="shared" si="2"/>
        <v>249</v>
      </c>
    </row>
    <row r="56" spans="1:8" ht="15">
      <c r="A56" s="89">
        <v>55</v>
      </c>
      <c r="B56" s="90" t="s">
        <v>147</v>
      </c>
      <c r="C56" s="153">
        <v>22342</v>
      </c>
      <c r="D56" s="153">
        <v>23057</v>
      </c>
      <c r="E56" s="153">
        <v>23431</v>
      </c>
      <c r="F56" s="122">
        <f t="shared" si="0"/>
        <v>0.04874227911556709</v>
      </c>
      <c r="G56" s="155">
        <f t="shared" si="1"/>
        <v>1089</v>
      </c>
      <c r="H56" s="155">
        <f t="shared" si="2"/>
        <v>374</v>
      </c>
    </row>
    <row r="57" spans="1:8" ht="15">
      <c r="A57" s="89">
        <v>56</v>
      </c>
      <c r="B57" s="90" t="s">
        <v>148</v>
      </c>
      <c r="C57" s="153">
        <v>1939</v>
      </c>
      <c r="D57" s="153">
        <v>1953</v>
      </c>
      <c r="E57" s="153">
        <v>1992</v>
      </c>
      <c r="F57" s="122">
        <f t="shared" si="0"/>
        <v>0.027333677153171736</v>
      </c>
      <c r="G57" s="155">
        <f t="shared" si="1"/>
        <v>53</v>
      </c>
      <c r="H57" s="155">
        <f t="shared" si="2"/>
        <v>39</v>
      </c>
    </row>
    <row r="58" spans="1:8" ht="15">
      <c r="A58" s="89">
        <v>57</v>
      </c>
      <c r="B58" s="90" t="s">
        <v>149</v>
      </c>
      <c r="C58" s="153">
        <v>3719</v>
      </c>
      <c r="D58" s="153">
        <v>3781</v>
      </c>
      <c r="E58" s="153">
        <v>3831</v>
      </c>
      <c r="F58" s="122">
        <f t="shared" si="0"/>
        <v>0.030115622479161063</v>
      </c>
      <c r="G58" s="155">
        <f t="shared" si="1"/>
        <v>112</v>
      </c>
      <c r="H58" s="155">
        <f t="shared" si="2"/>
        <v>50</v>
      </c>
    </row>
    <row r="59" spans="1:8" ht="15">
      <c r="A59" s="89">
        <v>58</v>
      </c>
      <c r="B59" s="90" t="s">
        <v>150</v>
      </c>
      <c r="C59" s="153">
        <v>8531</v>
      </c>
      <c r="D59" s="153">
        <v>9035</v>
      </c>
      <c r="E59" s="153">
        <v>9163</v>
      </c>
      <c r="F59" s="122">
        <f t="shared" si="0"/>
        <v>0.07408275700386825</v>
      </c>
      <c r="G59" s="155">
        <f t="shared" si="1"/>
        <v>632</v>
      </c>
      <c r="H59" s="155">
        <f t="shared" si="2"/>
        <v>128</v>
      </c>
    </row>
    <row r="60" spans="1:8" ht="15">
      <c r="A60" s="89">
        <v>59</v>
      </c>
      <c r="B60" s="90" t="s">
        <v>151</v>
      </c>
      <c r="C60" s="153">
        <v>20871</v>
      </c>
      <c r="D60" s="153">
        <v>21586</v>
      </c>
      <c r="E60" s="153">
        <v>21799</v>
      </c>
      <c r="F60" s="122">
        <f t="shared" si="0"/>
        <v>0.04446360979349336</v>
      </c>
      <c r="G60" s="155">
        <f t="shared" si="1"/>
        <v>928</v>
      </c>
      <c r="H60" s="155">
        <f t="shared" si="2"/>
        <v>213</v>
      </c>
    </row>
    <row r="61" spans="1:8" ht="15">
      <c r="A61" s="89">
        <v>60</v>
      </c>
      <c r="B61" s="90" t="s">
        <v>152</v>
      </c>
      <c r="C61" s="153">
        <v>7580</v>
      </c>
      <c r="D61" s="153">
        <v>7750</v>
      </c>
      <c r="E61" s="153">
        <v>7838</v>
      </c>
      <c r="F61" s="122">
        <f t="shared" si="0"/>
        <v>0.03403693931398417</v>
      </c>
      <c r="G61" s="155">
        <f t="shared" si="1"/>
        <v>258</v>
      </c>
      <c r="H61" s="155">
        <f t="shared" si="2"/>
        <v>88</v>
      </c>
    </row>
    <row r="62" spans="1:8" ht="15">
      <c r="A62" s="89">
        <v>61</v>
      </c>
      <c r="B62" s="90" t="s">
        <v>153</v>
      </c>
      <c r="C62" s="153">
        <v>15837</v>
      </c>
      <c r="D62" s="153">
        <v>15986</v>
      </c>
      <c r="E62" s="153">
        <v>16230</v>
      </c>
      <c r="F62" s="122">
        <f t="shared" si="0"/>
        <v>0.02481530592915325</v>
      </c>
      <c r="G62" s="155">
        <f t="shared" si="1"/>
        <v>393</v>
      </c>
      <c r="H62" s="155">
        <f t="shared" si="2"/>
        <v>244</v>
      </c>
    </row>
    <row r="63" spans="1:8" ht="15">
      <c r="A63" s="89">
        <v>62</v>
      </c>
      <c r="B63" s="90" t="s">
        <v>154</v>
      </c>
      <c r="C63" s="153">
        <v>1119</v>
      </c>
      <c r="D63" s="153">
        <v>1219</v>
      </c>
      <c r="E63" s="153">
        <v>1227</v>
      </c>
      <c r="F63" s="122">
        <f t="shared" si="0"/>
        <v>0.09651474530831099</v>
      </c>
      <c r="G63" s="155">
        <f t="shared" si="1"/>
        <v>108</v>
      </c>
      <c r="H63" s="155">
        <f t="shared" si="2"/>
        <v>8</v>
      </c>
    </row>
    <row r="64" spans="1:8" ht="15">
      <c r="A64" s="89">
        <v>63</v>
      </c>
      <c r="B64" s="90" t="s">
        <v>155</v>
      </c>
      <c r="C64" s="153">
        <v>10540</v>
      </c>
      <c r="D64" s="153">
        <v>11196</v>
      </c>
      <c r="E64" s="153">
        <v>11489</v>
      </c>
      <c r="F64" s="122">
        <f t="shared" si="0"/>
        <v>0.09003795066413663</v>
      </c>
      <c r="G64" s="155">
        <f t="shared" si="1"/>
        <v>949</v>
      </c>
      <c r="H64" s="155">
        <f t="shared" si="2"/>
        <v>293</v>
      </c>
    </row>
    <row r="65" spans="1:8" ht="15">
      <c r="A65" s="89">
        <v>64</v>
      </c>
      <c r="B65" s="90" t="s">
        <v>156</v>
      </c>
      <c r="C65" s="153">
        <v>7933</v>
      </c>
      <c r="D65" s="153">
        <v>8075</v>
      </c>
      <c r="E65" s="153">
        <v>8207</v>
      </c>
      <c r="F65" s="122">
        <f t="shared" si="0"/>
        <v>0.03453926635572923</v>
      </c>
      <c r="G65" s="155">
        <f t="shared" si="1"/>
        <v>274</v>
      </c>
      <c r="H65" s="155">
        <f t="shared" si="2"/>
        <v>132</v>
      </c>
    </row>
    <row r="66" spans="1:8" ht="15">
      <c r="A66" s="89">
        <v>65</v>
      </c>
      <c r="B66" s="90" t="s">
        <v>157</v>
      </c>
      <c r="C66" s="153">
        <v>6410</v>
      </c>
      <c r="D66" s="153">
        <v>6787</v>
      </c>
      <c r="E66" s="153">
        <v>6892</v>
      </c>
      <c r="F66" s="122">
        <f t="shared" si="0"/>
        <v>0.07519500780031202</v>
      </c>
      <c r="G66" s="155">
        <f t="shared" si="1"/>
        <v>482</v>
      </c>
      <c r="H66" s="155">
        <f t="shared" si="2"/>
        <v>105</v>
      </c>
    </row>
    <row r="67" spans="1:8" ht="15">
      <c r="A67" s="89">
        <v>66</v>
      </c>
      <c r="B67" s="90" t="s">
        <v>158</v>
      </c>
      <c r="C67" s="153">
        <v>5257</v>
      </c>
      <c r="D67" s="153">
        <v>5435</v>
      </c>
      <c r="E67" s="153">
        <v>5541</v>
      </c>
      <c r="F67" s="122">
        <f aca="true" t="shared" si="3" ref="F67:F83">(E67-C67)/C67</f>
        <v>0.05402320715236827</v>
      </c>
      <c r="G67" s="155">
        <f aca="true" t="shared" si="4" ref="G67:G83">E67-C67</f>
        <v>284</v>
      </c>
      <c r="H67" s="155">
        <f aca="true" t="shared" si="5" ref="H67:H83">E67-D67</f>
        <v>106</v>
      </c>
    </row>
    <row r="68" spans="1:8" ht="15">
      <c r="A68" s="89">
        <v>67</v>
      </c>
      <c r="B68" s="90" t="s">
        <v>159</v>
      </c>
      <c r="C68" s="153">
        <v>10443</v>
      </c>
      <c r="D68" s="153">
        <v>10536</v>
      </c>
      <c r="E68" s="153">
        <v>10712</v>
      </c>
      <c r="F68" s="122">
        <f t="shared" si="3"/>
        <v>0.025758881547448053</v>
      </c>
      <c r="G68" s="155">
        <f t="shared" si="4"/>
        <v>269</v>
      </c>
      <c r="H68" s="155">
        <f t="shared" si="5"/>
        <v>176</v>
      </c>
    </row>
    <row r="69" spans="1:8" ht="15">
      <c r="A69" s="89">
        <v>68</v>
      </c>
      <c r="B69" s="90" t="s">
        <v>160</v>
      </c>
      <c r="C69" s="153">
        <v>5763</v>
      </c>
      <c r="D69" s="153">
        <v>6135</v>
      </c>
      <c r="E69" s="153">
        <v>6307</v>
      </c>
      <c r="F69" s="122">
        <f t="shared" si="3"/>
        <v>0.0943952802359882</v>
      </c>
      <c r="G69" s="155">
        <f t="shared" si="4"/>
        <v>544</v>
      </c>
      <c r="H69" s="155">
        <f t="shared" si="5"/>
        <v>172</v>
      </c>
    </row>
    <row r="70" spans="1:8" ht="15">
      <c r="A70" s="89">
        <v>69</v>
      </c>
      <c r="B70" s="90" t="s">
        <v>161</v>
      </c>
      <c r="C70" s="153">
        <v>1084</v>
      </c>
      <c r="D70" s="153">
        <v>1115</v>
      </c>
      <c r="E70" s="153">
        <v>1138</v>
      </c>
      <c r="F70" s="122">
        <f t="shared" si="3"/>
        <v>0.04981549815498155</v>
      </c>
      <c r="G70" s="155">
        <f t="shared" si="4"/>
        <v>54</v>
      </c>
      <c r="H70" s="155">
        <f t="shared" si="5"/>
        <v>23</v>
      </c>
    </row>
    <row r="71" spans="1:8" ht="15">
      <c r="A71" s="89">
        <v>70</v>
      </c>
      <c r="B71" s="90" t="s">
        <v>162</v>
      </c>
      <c r="C71" s="153">
        <v>3874</v>
      </c>
      <c r="D71" s="153">
        <v>4033</v>
      </c>
      <c r="E71" s="153">
        <v>4114</v>
      </c>
      <c r="F71" s="122">
        <f t="shared" si="3"/>
        <v>0.061951471347444505</v>
      </c>
      <c r="G71" s="155">
        <f t="shared" si="4"/>
        <v>240</v>
      </c>
      <c r="H71" s="155">
        <f t="shared" si="5"/>
        <v>81</v>
      </c>
    </row>
    <row r="72" spans="1:8" ht="15">
      <c r="A72" s="89">
        <v>71</v>
      </c>
      <c r="B72" s="90" t="s">
        <v>163</v>
      </c>
      <c r="C72" s="153">
        <v>4390</v>
      </c>
      <c r="D72" s="153">
        <v>4527</v>
      </c>
      <c r="E72" s="153">
        <v>4629</v>
      </c>
      <c r="F72" s="122">
        <f t="shared" si="3"/>
        <v>0.05444191343963554</v>
      </c>
      <c r="G72" s="155">
        <f t="shared" si="4"/>
        <v>239</v>
      </c>
      <c r="H72" s="155">
        <f t="shared" si="5"/>
        <v>102</v>
      </c>
    </row>
    <row r="73" spans="1:8" ht="15">
      <c r="A73" s="89">
        <v>72</v>
      </c>
      <c r="B73" s="90" t="s">
        <v>164</v>
      </c>
      <c r="C73" s="153">
        <v>3384</v>
      </c>
      <c r="D73" s="153">
        <v>3495</v>
      </c>
      <c r="E73" s="153">
        <v>3509</v>
      </c>
      <c r="F73" s="122">
        <f t="shared" si="3"/>
        <v>0.03693853427895981</v>
      </c>
      <c r="G73" s="155">
        <f t="shared" si="4"/>
        <v>125</v>
      </c>
      <c r="H73" s="155">
        <f t="shared" si="5"/>
        <v>14</v>
      </c>
    </row>
    <row r="74" spans="1:8" ht="15">
      <c r="A74" s="89">
        <v>73</v>
      </c>
      <c r="B74" s="90" t="s">
        <v>165</v>
      </c>
      <c r="C74" s="153">
        <v>1900</v>
      </c>
      <c r="D74" s="153">
        <v>2043</v>
      </c>
      <c r="E74" s="153">
        <v>2048</v>
      </c>
      <c r="F74" s="122">
        <f t="shared" si="3"/>
        <v>0.07789473684210527</v>
      </c>
      <c r="G74" s="155">
        <f t="shared" si="4"/>
        <v>148</v>
      </c>
      <c r="H74" s="155">
        <f t="shared" si="5"/>
        <v>5</v>
      </c>
    </row>
    <row r="75" spans="1:8" ht="15">
      <c r="A75" s="89">
        <v>74</v>
      </c>
      <c r="B75" s="90" t="s">
        <v>166</v>
      </c>
      <c r="C75" s="153">
        <v>3859</v>
      </c>
      <c r="D75" s="153">
        <v>4002</v>
      </c>
      <c r="E75" s="153">
        <v>4069</v>
      </c>
      <c r="F75" s="122">
        <f t="shared" si="3"/>
        <v>0.05441824306815237</v>
      </c>
      <c r="G75" s="155">
        <f t="shared" si="4"/>
        <v>210</v>
      </c>
      <c r="H75" s="155">
        <f t="shared" si="5"/>
        <v>67</v>
      </c>
    </row>
    <row r="76" spans="1:8" ht="15">
      <c r="A76" s="89">
        <v>75</v>
      </c>
      <c r="B76" s="90" t="s">
        <v>167</v>
      </c>
      <c r="C76" s="153">
        <v>1115</v>
      </c>
      <c r="D76" s="153">
        <v>1175</v>
      </c>
      <c r="E76" s="153">
        <v>1195</v>
      </c>
      <c r="F76" s="122">
        <f t="shared" si="3"/>
        <v>0.07174887892376682</v>
      </c>
      <c r="G76" s="155">
        <f t="shared" si="4"/>
        <v>80</v>
      </c>
      <c r="H76" s="155">
        <f t="shared" si="5"/>
        <v>20</v>
      </c>
    </row>
    <row r="77" spans="1:8" ht="15">
      <c r="A77" s="89">
        <v>76</v>
      </c>
      <c r="B77" s="90" t="s">
        <v>168</v>
      </c>
      <c r="C77" s="153">
        <v>1668</v>
      </c>
      <c r="D77" s="153">
        <v>1647</v>
      </c>
      <c r="E77" s="153">
        <v>1691</v>
      </c>
      <c r="F77" s="122">
        <f t="shared" si="3"/>
        <v>0.013788968824940047</v>
      </c>
      <c r="G77" s="155">
        <f t="shared" si="4"/>
        <v>23</v>
      </c>
      <c r="H77" s="155">
        <f t="shared" si="5"/>
        <v>44</v>
      </c>
    </row>
    <row r="78" spans="1:8" ht="15">
      <c r="A78" s="89">
        <v>77</v>
      </c>
      <c r="B78" s="90" t="s">
        <v>169</v>
      </c>
      <c r="C78" s="153">
        <v>5988</v>
      </c>
      <c r="D78" s="153">
        <v>6421</v>
      </c>
      <c r="E78" s="153">
        <v>6507</v>
      </c>
      <c r="F78" s="122">
        <f t="shared" si="3"/>
        <v>0.08667334669338678</v>
      </c>
      <c r="G78" s="155">
        <f t="shared" si="4"/>
        <v>519</v>
      </c>
      <c r="H78" s="155">
        <f t="shared" si="5"/>
        <v>86</v>
      </c>
    </row>
    <row r="79" spans="1:8" ht="15">
      <c r="A79" s="89">
        <v>78</v>
      </c>
      <c r="B79" s="90" t="s">
        <v>170</v>
      </c>
      <c r="C79" s="153">
        <v>4938</v>
      </c>
      <c r="D79" s="153">
        <v>5111</v>
      </c>
      <c r="E79" s="153">
        <v>5187</v>
      </c>
      <c r="F79" s="122">
        <f t="shared" si="3"/>
        <v>0.050425273390036454</v>
      </c>
      <c r="G79" s="155">
        <f t="shared" si="4"/>
        <v>249</v>
      </c>
      <c r="H79" s="155">
        <f t="shared" si="5"/>
        <v>76</v>
      </c>
    </row>
    <row r="80" spans="1:8" ht="15">
      <c r="A80" s="89">
        <v>79</v>
      </c>
      <c r="B80" s="90" t="s">
        <v>171</v>
      </c>
      <c r="C80" s="153">
        <v>1451</v>
      </c>
      <c r="D80" s="153">
        <v>1451</v>
      </c>
      <c r="E80" s="153">
        <v>1528</v>
      </c>
      <c r="F80" s="122">
        <f t="shared" si="3"/>
        <v>0.05306685044796692</v>
      </c>
      <c r="G80" s="155">
        <f t="shared" si="4"/>
        <v>77</v>
      </c>
      <c r="H80" s="155">
        <f t="shared" si="5"/>
        <v>77</v>
      </c>
    </row>
    <row r="81" spans="1:8" ht="15">
      <c r="A81" s="89">
        <v>80</v>
      </c>
      <c r="B81" s="90" t="s">
        <v>172</v>
      </c>
      <c r="C81" s="153">
        <v>5721</v>
      </c>
      <c r="D81" s="153">
        <v>5957</v>
      </c>
      <c r="E81" s="153">
        <v>6077</v>
      </c>
      <c r="F81" s="122">
        <f t="shared" si="3"/>
        <v>0.06222688341199091</v>
      </c>
      <c r="G81" s="155">
        <f t="shared" si="4"/>
        <v>356</v>
      </c>
      <c r="H81" s="155">
        <f t="shared" si="5"/>
        <v>120</v>
      </c>
    </row>
    <row r="82" spans="1:8" ht="15" thickBot="1">
      <c r="A82" s="89">
        <v>81</v>
      </c>
      <c r="B82" s="90" t="s">
        <v>173</v>
      </c>
      <c r="C82" s="153">
        <v>6655</v>
      </c>
      <c r="D82" s="153">
        <v>7080</v>
      </c>
      <c r="E82" s="153">
        <v>7206</v>
      </c>
      <c r="F82" s="122">
        <f t="shared" si="3"/>
        <v>0.08279489105935386</v>
      </c>
      <c r="G82" s="155">
        <f t="shared" si="4"/>
        <v>551</v>
      </c>
      <c r="H82" s="155">
        <f t="shared" si="5"/>
        <v>126</v>
      </c>
    </row>
    <row r="83" spans="1:8" ht="15" thickBot="1">
      <c r="A83" s="165" t="s">
        <v>174</v>
      </c>
      <c r="B83" s="166"/>
      <c r="C83" s="156">
        <v>1662456</v>
      </c>
      <c r="D83" s="156">
        <v>1712487</v>
      </c>
      <c r="E83" s="156">
        <v>1728832</v>
      </c>
      <c r="F83" s="124">
        <f t="shared" si="3"/>
        <v>0.039926470234400185</v>
      </c>
      <c r="G83" s="157">
        <f t="shared" si="4"/>
        <v>66376</v>
      </c>
      <c r="H83" s="157">
        <f t="shared" si="5"/>
        <v>16345</v>
      </c>
    </row>
  </sheetData>
  <mergeCells count="1">
    <mergeCell ref="A83:B83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H91"/>
  <sheetViews>
    <sheetView workbookViewId="0" topLeftCell="C79">
      <selection activeCell="H96" sqref="H96"/>
    </sheetView>
  </sheetViews>
  <sheetFormatPr defaultColWidth="9.140625" defaultRowHeight="15"/>
  <cols>
    <col min="2" max="2" width="34.57421875" style="0" customWidth="1"/>
    <col min="3" max="3" width="10.421875" style="0" customWidth="1"/>
    <col min="4" max="4" width="10.57421875" style="0" customWidth="1"/>
    <col min="5" max="5" width="11.421875" style="0" customWidth="1"/>
    <col min="6" max="6" width="24.421875" style="0" customWidth="1"/>
    <col min="7" max="7" width="23.57421875" style="0" customWidth="1"/>
    <col min="8" max="8" width="30.8515625" style="0" customWidth="1"/>
  </cols>
  <sheetData>
    <row r="1" spans="1:8" ht="29.5" thickBot="1">
      <c r="A1" s="16" t="s">
        <v>1</v>
      </c>
      <c r="B1" s="7" t="s">
        <v>91</v>
      </c>
      <c r="C1" s="36">
        <v>41913</v>
      </c>
      <c r="D1" s="36">
        <v>42248</v>
      </c>
      <c r="E1" s="36">
        <v>42278</v>
      </c>
      <c r="F1" s="1" t="s">
        <v>312</v>
      </c>
      <c r="G1" s="1" t="s">
        <v>313</v>
      </c>
      <c r="H1" s="2" t="s">
        <v>314</v>
      </c>
    </row>
    <row r="2" spans="1:8" ht="15">
      <c r="A2" s="158">
        <v>1</v>
      </c>
      <c r="B2" s="117" t="s">
        <v>2</v>
      </c>
      <c r="C2" s="152">
        <v>14921</v>
      </c>
      <c r="D2" s="152">
        <v>16304</v>
      </c>
      <c r="E2" s="152">
        <v>16432</v>
      </c>
      <c r="F2" s="121">
        <f>(E2-C2)/C2</f>
        <v>0.10126667113464245</v>
      </c>
      <c r="G2" s="154">
        <f>E2-C2</f>
        <v>1511</v>
      </c>
      <c r="H2" s="154">
        <f>E2-D2</f>
        <v>128</v>
      </c>
    </row>
    <row r="3" spans="1:8" ht="15">
      <c r="A3" s="69">
        <v>2</v>
      </c>
      <c r="B3" s="70" t="s">
        <v>3</v>
      </c>
      <c r="C3" s="153">
        <v>2699</v>
      </c>
      <c r="D3" s="153">
        <v>3280</v>
      </c>
      <c r="E3" s="153">
        <v>3441</v>
      </c>
      <c r="F3" s="122">
        <f aca="true" t="shared" si="0" ref="F3:F66">(E3-C3)/C3</f>
        <v>0.2749166357910337</v>
      </c>
      <c r="G3" s="155">
        <f aca="true" t="shared" si="1" ref="G3:G66">E3-C3</f>
        <v>742</v>
      </c>
      <c r="H3" s="155">
        <f aca="true" t="shared" si="2" ref="H3:H66">E3-D3</f>
        <v>161</v>
      </c>
    </row>
    <row r="4" spans="1:8" ht="15">
      <c r="A4" s="69">
        <v>3</v>
      </c>
      <c r="B4" s="70" t="s">
        <v>4</v>
      </c>
      <c r="C4" s="153">
        <v>1154</v>
      </c>
      <c r="D4" s="153">
        <v>1171</v>
      </c>
      <c r="E4" s="153">
        <v>1175</v>
      </c>
      <c r="F4" s="122">
        <f t="shared" si="0"/>
        <v>0.018197573656845753</v>
      </c>
      <c r="G4" s="155">
        <f t="shared" si="1"/>
        <v>21</v>
      </c>
      <c r="H4" s="155">
        <f t="shared" si="2"/>
        <v>4</v>
      </c>
    </row>
    <row r="5" spans="1:8" ht="15">
      <c r="A5" s="69">
        <v>5</v>
      </c>
      <c r="B5" s="70" t="s">
        <v>5</v>
      </c>
      <c r="C5" s="153">
        <v>697</v>
      </c>
      <c r="D5" s="153">
        <v>639</v>
      </c>
      <c r="E5" s="153">
        <v>638</v>
      </c>
      <c r="F5" s="122">
        <f t="shared" si="0"/>
        <v>-0.08464849354375897</v>
      </c>
      <c r="G5" s="155">
        <f t="shared" si="1"/>
        <v>-59</v>
      </c>
      <c r="H5" s="155">
        <f t="shared" si="2"/>
        <v>-1</v>
      </c>
    </row>
    <row r="6" spans="1:8" ht="15">
      <c r="A6" s="69">
        <v>6</v>
      </c>
      <c r="B6" s="70" t="s">
        <v>6</v>
      </c>
      <c r="C6" s="153">
        <v>51</v>
      </c>
      <c r="D6" s="153">
        <v>50</v>
      </c>
      <c r="E6" s="153">
        <v>49</v>
      </c>
      <c r="F6" s="122">
        <f t="shared" si="0"/>
        <v>-0.0392156862745098</v>
      </c>
      <c r="G6" s="155">
        <f t="shared" si="1"/>
        <v>-2</v>
      </c>
      <c r="H6" s="155">
        <f t="shared" si="2"/>
        <v>-1</v>
      </c>
    </row>
    <row r="7" spans="1:8" ht="15">
      <c r="A7" s="69">
        <v>7</v>
      </c>
      <c r="B7" s="70" t="s">
        <v>7</v>
      </c>
      <c r="C7" s="153">
        <v>934</v>
      </c>
      <c r="D7" s="153">
        <v>937</v>
      </c>
      <c r="E7" s="153">
        <v>929</v>
      </c>
      <c r="F7" s="122">
        <f t="shared" si="0"/>
        <v>-0.0053533190578158455</v>
      </c>
      <c r="G7" s="155">
        <f t="shared" si="1"/>
        <v>-5</v>
      </c>
      <c r="H7" s="155">
        <f t="shared" si="2"/>
        <v>-8</v>
      </c>
    </row>
    <row r="8" spans="1:8" ht="15">
      <c r="A8" s="69">
        <v>8</v>
      </c>
      <c r="B8" s="70" t="s">
        <v>8</v>
      </c>
      <c r="C8" s="153">
        <v>4573</v>
      </c>
      <c r="D8" s="153">
        <v>4728</v>
      </c>
      <c r="E8" s="153">
        <v>4729</v>
      </c>
      <c r="F8" s="122">
        <f t="shared" si="0"/>
        <v>0.03411327356221299</v>
      </c>
      <c r="G8" s="155">
        <f t="shared" si="1"/>
        <v>156</v>
      </c>
      <c r="H8" s="155">
        <f t="shared" si="2"/>
        <v>1</v>
      </c>
    </row>
    <row r="9" spans="1:8" ht="15">
      <c r="A9" s="69">
        <v>9</v>
      </c>
      <c r="B9" s="70" t="s">
        <v>9</v>
      </c>
      <c r="C9" s="153">
        <v>483</v>
      </c>
      <c r="D9" s="153">
        <v>468</v>
      </c>
      <c r="E9" s="153">
        <v>456</v>
      </c>
      <c r="F9" s="122">
        <f t="shared" si="0"/>
        <v>-0.055900621118012424</v>
      </c>
      <c r="G9" s="155">
        <f t="shared" si="1"/>
        <v>-27</v>
      </c>
      <c r="H9" s="155">
        <f t="shared" si="2"/>
        <v>-12</v>
      </c>
    </row>
    <row r="10" spans="1:8" ht="15">
      <c r="A10" s="71">
        <v>10</v>
      </c>
      <c r="B10" s="70" t="s">
        <v>10</v>
      </c>
      <c r="C10" s="153">
        <v>41145</v>
      </c>
      <c r="D10" s="153">
        <v>41511</v>
      </c>
      <c r="E10" s="153">
        <v>41580</v>
      </c>
      <c r="F10" s="122">
        <f t="shared" si="0"/>
        <v>0.010572366022602989</v>
      </c>
      <c r="G10" s="155">
        <f t="shared" si="1"/>
        <v>435</v>
      </c>
      <c r="H10" s="155">
        <f t="shared" si="2"/>
        <v>69</v>
      </c>
    </row>
    <row r="11" spans="1:8" ht="15">
      <c r="A11" s="71">
        <v>11</v>
      </c>
      <c r="B11" s="70" t="s">
        <v>11</v>
      </c>
      <c r="C11" s="153">
        <v>635</v>
      </c>
      <c r="D11" s="153">
        <v>641</v>
      </c>
      <c r="E11" s="153">
        <v>633</v>
      </c>
      <c r="F11" s="122">
        <f t="shared" si="0"/>
        <v>-0.0031496062992125984</v>
      </c>
      <c r="G11" s="155">
        <f t="shared" si="1"/>
        <v>-2</v>
      </c>
      <c r="H11" s="155">
        <f t="shared" si="2"/>
        <v>-8</v>
      </c>
    </row>
    <row r="12" spans="1:8" ht="15">
      <c r="A12" s="71">
        <v>12</v>
      </c>
      <c r="B12" s="70" t="s">
        <v>12</v>
      </c>
      <c r="C12" s="153">
        <v>39</v>
      </c>
      <c r="D12" s="153">
        <v>41</v>
      </c>
      <c r="E12" s="153">
        <v>39</v>
      </c>
      <c r="F12" s="122">
        <f t="shared" si="0"/>
        <v>0</v>
      </c>
      <c r="G12" s="155">
        <f t="shared" si="1"/>
        <v>0</v>
      </c>
      <c r="H12" s="155">
        <f t="shared" si="2"/>
        <v>-2</v>
      </c>
    </row>
    <row r="13" spans="1:8" ht="15">
      <c r="A13" s="71">
        <v>13</v>
      </c>
      <c r="B13" s="70" t="s">
        <v>13</v>
      </c>
      <c r="C13" s="153">
        <v>17210</v>
      </c>
      <c r="D13" s="153">
        <v>16759</v>
      </c>
      <c r="E13" s="153">
        <v>16736</v>
      </c>
      <c r="F13" s="122">
        <f t="shared" si="0"/>
        <v>-0.027542126670540384</v>
      </c>
      <c r="G13" s="155">
        <f t="shared" si="1"/>
        <v>-474</v>
      </c>
      <c r="H13" s="155">
        <f t="shared" si="2"/>
        <v>-23</v>
      </c>
    </row>
    <row r="14" spans="1:8" ht="15">
      <c r="A14" s="71">
        <v>14</v>
      </c>
      <c r="B14" s="70" t="s">
        <v>14</v>
      </c>
      <c r="C14" s="153">
        <v>34675</v>
      </c>
      <c r="D14" s="153">
        <v>33101</v>
      </c>
      <c r="E14" s="153">
        <v>33140</v>
      </c>
      <c r="F14" s="122">
        <f t="shared" si="0"/>
        <v>-0.04426820475847152</v>
      </c>
      <c r="G14" s="155">
        <f t="shared" si="1"/>
        <v>-1535</v>
      </c>
      <c r="H14" s="155">
        <f t="shared" si="2"/>
        <v>39</v>
      </c>
    </row>
    <row r="15" spans="1:8" ht="15">
      <c r="A15" s="71">
        <v>15</v>
      </c>
      <c r="B15" s="70" t="s">
        <v>15</v>
      </c>
      <c r="C15" s="153">
        <v>6735</v>
      </c>
      <c r="D15" s="153">
        <v>6550</v>
      </c>
      <c r="E15" s="153">
        <v>6558</v>
      </c>
      <c r="F15" s="122">
        <f t="shared" si="0"/>
        <v>-0.026280623608017816</v>
      </c>
      <c r="G15" s="155">
        <f t="shared" si="1"/>
        <v>-177</v>
      </c>
      <c r="H15" s="155">
        <f t="shared" si="2"/>
        <v>8</v>
      </c>
    </row>
    <row r="16" spans="1:8" ht="15">
      <c r="A16" s="71">
        <v>16</v>
      </c>
      <c r="B16" s="70" t="s">
        <v>16</v>
      </c>
      <c r="C16" s="153">
        <v>10794</v>
      </c>
      <c r="D16" s="153">
        <v>10629</v>
      </c>
      <c r="E16" s="153">
        <v>10673</v>
      </c>
      <c r="F16" s="122">
        <f t="shared" si="0"/>
        <v>-0.011209931443394478</v>
      </c>
      <c r="G16" s="155">
        <f t="shared" si="1"/>
        <v>-121</v>
      </c>
      <c r="H16" s="155">
        <f t="shared" si="2"/>
        <v>44</v>
      </c>
    </row>
    <row r="17" spans="1:8" ht="15">
      <c r="A17" s="71">
        <v>17</v>
      </c>
      <c r="B17" s="70" t="s">
        <v>17</v>
      </c>
      <c r="C17" s="153">
        <v>2207</v>
      </c>
      <c r="D17" s="153">
        <v>2302</v>
      </c>
      <c r="E17" s="153">
        <v>2335</v>
      </c>
      <c r="F17" s="122">
        <f t="shared" si="0"/>
        <v>0.057997281377435435</v>
      </c>
      <c r="G17" s="155">
        <f t="shared" si="1"/>
        <v>128</v>
      </c>
      <c r="H17" s="155">
        <f t="shared" si="2"/>
        <v>33</v>
      </c>
    </row>
    <row r="18" spans="1:8" ht="15">
      <c r="A18" s="71">
        <v>18</v>
      </c>
      <c r="B18" s="70" t="s">
        <v>18</v>
      </c>
      <c r="C18" s="153">
        <v>8825</v>
      </c>
      <c r="D18" s="153">
        <v>8362</v>
      </c>
      <c r="E18" s="153">
        <v>8339</v>
      </c>
      <c r="F18" s="122">
        <f t="shared" si="0"/>
        <v>-0.055070821529745045</v>
      </c>
      <c r="G18" s="155">
        <f t="shared" si="1"/>
        <v>-486</v>
      </c>
      <c r="H18" s="155">
        <f t="shared" si="2"/>
        <v>-23</v>
      </c>
    </row>
    <row r="19" spans="1:8" ht="15">
      <c r="A19" s="71">
        <v>19</v>
      </c>
      <c r="B19" s="70" t="s">
        <v>19</v>
      </c>
      <c r="C19" s="153">
        <v>307</v>
      </c>
      <c r="D19" s="153">
        <v>308</v>
      </c>
      <c r="E19" s="153">
        <v>305</v>
      </c>
      <c r="F19" s="122">
        <f t="shared" si="0"/>
        <v>-0.006514657980456026</v>
      </c>
      <c r="G19" s="155">
        <f t="shared" si="1"/>
        <v>-2</v>
      </c>
      <c r="H19" s="155">
        <f t="shared" si="2"/>
        <v>-3</v>
      </c>
    </row>
    <row r="20" spans="1:8" ht="15">
      <c r="A20" s="71">
        <v>20</v>
      </c>
      <c r="B20" s="70" t="s">
        <v>20</v>
      </c>
      <c r="C20" s="153">
        <v>4235</v>
      </c>
      <c r="D20" s="153">
        <v>4302</v>
      </c>
      <c r="E20" s="153">
        <v>4322</v>
      </c>
      <c r="F20" s="122">
        <f t="shared" si="0"/>
        <v>0.020543093270366</v>
      </c>
      <c r="G20" s="155">
        <f t="shared" si="1"/>
        <v>87</v>
      </c>
      <c r="H20" s="155">
        <f t="shared" si="2"/>
        <v>20</v>
      </c>
    </row>
    <row r="21" spans="1:8" ht="15">
      <c r="A21" s="71">
        <v>21</v>
      </c>
      <c r="B21" s="70" t="s">
        <v>21</v>
      </c>
      <c r="C21" s="153">
        <v>281</v>
      </c>
      <c r="D21" s="153">
        <v>304</v>
      </c>
      <c r="E21" s="153">
        <v>312</v>
      </c>
      <c r="F21" s="122">
        <f t="shared" si="0"/>
        <v>0.1103202846975089</v>
      </c>
      <c r="G21" s="155">
        <f t="shared" si="1"/>
        <v>31</v>
      </c>
      <c r="H21" s="155">
        <f t="shared" si="2"/>
        <v>8</v>
      </c>
    </row>
    <row r="22" spans="1:8" ht="15">
      <c r="A22" s="71">
        <v>22</v>
      </c>
      <c r="B22" s="70" t="s">
        <v>22</v>
      </c>
      <c r="C22" s="153">
        <v>12338</v>
      </c>
      <c r="D22" s="153">
        <v>12597</v>
      </c>
      <c r="E22" s="153">
        <v>12608</v>
      </c>
      <c r="F22" s="122">
        <f t="shared" si="0"/>
        <v>0.021883611606419193</v>
      </c>
      <c r="G22" s="155">
        <f t="shared" si="1"/>
        <v>270</v>
      </c>
      <c r="H22" s="155">
        <f t="shared" si="2"/>
        <v>11</v>
      </c>
    </row>
    <row r="23" spans="1:8" ht="15">
      <c r="A23" s="71">
        <v>23</v>
      </c>
      <c r="B23" s="70" t="s">
        <v>23</v>
      </c>
      <c r="C23" s="153">
        <v>13404</v>
      </c>
      <c r="D23" s="153">
        <v>13729</v>
      </c>
      <c r="E23" s="153">
        <v>13707</v>
      </c>
      <c r="F23" s="122">
        <f t="shared" si="0"/>
        <v>0.022605192479856758</v>
      </c>
      <c r="G23" s="155">
        <f t="shared" si="1"/>
        <v>303</v>
      </c>
      <c r="H23" s="155">
        <f t="shared" si="2"/>
        <v>-22</v>
      </c>
    </row>
    <row r="24" spans="1:8" ht="15">
      <c r="A24" s="71">
        <v>24</v>
      </c>
      <c r="B24" s="70" t="s">
        <v>24</v>
      </c>
      <c r="C24" s="153">
        <v>7766</v>
      </c>
      <c r="D24" s="153">
        <v>7536</v>
      </c>
      <c r="E24" s="153">
        <v>7525</v>
      </c>
      <c r="F24" s="122">
        <f t="shared" si="0"/>
        <v>-0.031032706670100437</v>
      </c>
      <c r="G24" s="155">
        <f t="shared" si="1"/>
        <v>-241</v>
      </c>
      <c r="H24" s="155">
        <f t="shared" si="2"/>
        <v>-11</v>
      </c>
    </row>
    <row r="25" spans="1:8" ht="15">
      <c r="A25" s="71">
        <v>25</v>
      </c>
      <c r="B25" s="70" t="s">
        <v>25</v>
      </c>
      <c r="C25" s="153">
        <v>34702</v>
      </c>
      <c r="D25" s="153">
        <v>34939</v>
      </c>
      <c r="E25" s="153">
        <v>35106</v>
      </c>
      <c r="F25" s="122">
        <f t="shared" si="0"/>
        <v>0.0116419802893205</v>
      </c>
      <c r="G25" s="155">
        <f t="shared" si="1"/>
        <v>404</v>
      </c>
      <c r="H25" s="155">
        <f t="shared" si="2"/>
        <v>167</v>
      </c>
    </row>
    <row r="26" spans="1:8" ht="15">
      <c r="A26" s="71">
        <v>26</v>
      </c>
      <c r="B26" s="70" t="s">
        <v>26</v>
      </c>
      <c r="C26" s="153">
        <v>1634</v>
      </c>
      <c r="D26" s="153">
        <v>1641</v>
      </c>
      <c r="E26" s="153">
        <v>1629</v>
      </c>
      <c r="F26" s="122">
        <f t="shared" si="0"/>
        <v>-0.0030599755201958386</v>
      </c>
      <c r="G26" s="155">
        <f t="shared" si="1"/>
        <v>-5</v>
      </c>
      <c r="H26" s="155">
        <f t="shared" si="2"/>
        <v>-12</v>
      </c>
    </row>
    <row r="27" spans="1:8" ht="15">
      <c r="A27" s="71">
        <v>27</v>
      </c>
      <c r="B27" s="70" t="s">
        <v>27</v>
      </c>
      <c r="C27" s="153">
        <v>5126</v>
      </c>
      <c r="D27" s="153">
        <v>5430</v>
      </c>
      <c r="E27" s="153">
        <v>5481</v>
      </c>
      <c r="F27" s="122">
        <f t="shared" si="0"/>
        <v>0.06925477955520874</v>
      </c>
      <c r="G27" s="155">
        <f t="shared" si="1"/>
        <v>355</v>
      </c>
      <c r="H27" s="155">
        <f t="shared" si="2"/>
        <v>51</v>
      </c>
    </row>
    <row r="28" spans="1:8" ht="15">
      <c r="A28" s="71">
        <v>28</v>
      </c>
      <c r="B28" s="70" t="s">
        <v>28</v>
      </c>
      <c r="C28" s="153">
        <v>9132</v>
      </c>
      <c r="D28" s="153">
        <v>9787</v>
      </c>
      <c r="E28" s="153">
        <v>9855</v>
      </c>
      <c r="F28" s="122">
        <f t="shared" si="0"/>
        <v>0.07917214191852825</v>
      </c>
      <c r="G28" s="155">
        <f t="shared" si="1"/>
        <v>723</v>
      </c>
      <c r="H28" s="155">
        <f t="shared" si="2"/>
        <v>68</v>
      </c>
    </row>
    <row r="29" spans="1:8" ht="15">
      <c r="A29" s="71">
        <v>29</v>
      </c>
      <c r="B29" s="70" t="s">
        <v>29</v>
      </c>
      <c r="C29" s="153">
        <v>3330</v>
      </c>
      <c r="D29" s="153">
        <v>3390</v>
      </c>
      <c r="E29" s="153">
        <v>3394</v>
      </c>
      <c r="F29" s="122">
        <f t="shared" si="0"/>
        <v>0.01921921921921922</v>
      </c>
      <c r="G29" s="155">
        <f t="shared" si="1"/>
        <v>64</v>
      </c>
      <c r="H29" s="155">
        <f t="shared" si="2"/>
        <v>4</v>
      </c>
    </row>
    <row r="30" spans="1:8" ht="15">
      <c r="A30" s="71">
        <v>30</v>
      </c>
      <c r="B30" s="70" t="s">
        <v>30</v>
      </c>
      <c r="C30" s="153">
        <v>1080</v>
      </c>
      <c r="D30" s="153">
        <v>1093</v>
      </c>
      <c r="E30" s="153">
        <v>1108</v>
      </c>
      <c r="F30" s="122">
        <f t="shared" si="0"/>
        <v>0.025925925925925925</v>
      </c>
      <c r="G30" s="155">
        <f t="shared" si="1"/>
        <v>28</v>
      </c>
      <c r="H30" s="155">
        <f t="shared" si="2"/>
        <v>15</v>
      </c>
    </row>
    <row r="31" spans="1:8" ht="15">
      <c r="A31" s="71">
        <v>31</v>
      </c>
      <c r="B31" s="70" t="s">
        <v>31</v>
      </c>
      <c r="C31" s="153">
        <v>20723</v>
      </c>
      <c r="D31" s="153">
        <v>21232</v>
      </c>
      <c r="E31" s="153">
        <v>21337</v>
      </c>
      <c r="F31" s="122">
        <f t="shared" si="0"/>
        <v>0.029628914732422913</v>
      </c>
      <c r="G31" s="155">
        <f t="shared" si="1"/>
        <v>614</v>
      </c>
      <c r="H31" s="155">
        <f t="shared" si="2"/>
        <v>105</v>
      </c>
    </row>
    <row r="32" spans="1:8" ht="15">
      <c r="A32" s="71">
        <v>32</v>
      </c>
      <c r="B32" s="70" t="s">
        <v>32</v>
      </c>
      <c r="C32" s="153">
        <v>6199</v>
      </c>
      <c r="D32" s="153">
        <v>6270</v>
      </c>
      <c r="E32" s="153">
        <v>6316</v>
      </c>
      <c r="F32" s="122">
        <f t="shared" si="0"/>
        <v>0.01887401193740926</v>
      </c>
      <c r="G32" s="155">
        <f t="shared" si="1"/>
        <v>117</v>
      </c>
      <c r="H32" s="155">
        <f t="shared" si="2"/>
        <v>46</v>
      </c>
    </row>
    <row r="33" spans="1:8" ht="15">
      <c r="A33" s="71">
        <v>33</v>
      </c>
      <c r="B33" s="70" t="s">
        <v>33</v>
      </c>
      <c r="C33" s="153">
        <v>21148</v>
      </c>
      <c r="D33" s="153">
        <v>20596</v>
      </c>
      <c r="E33" s="153">
        <v>20546</v>
      </c>
      <c r="F33" s="122">
        <f t="shared" si="0"/>
        <v>-0.0284660487989408</v>
      </c>
      <c r="G33" s="155">
        <f t="shared" si="1"/>
        <v>-602</v>
      </c>
      <c r="H33" s="155">
        <f t="shared" si="2"/>
        <v>-50</v>
      </c>
    </row>
    <row r="34" spans="1:8" ht="15">
      <c r="A34" s="71">
        <v>35</v>
      </c>
      <c r="B34" s="70" t="s">
        <v>34</v>
      </c>
      <c r="C34" s="153">
        <v>20429</v>
      </c>
      <c r="D34" s="153">
        <v>18700</v>
      </c>
      <c r="E34" s="153">
        <v>18773</v>
      </c>
      <c r="F34" s="122">
        <f t="shared" si="0"/>
        <v>-0.08106123647755642</v>
      </c>
      <c r="G34" s="155">
        <f t="shared" si="1"/>
        <v>-1656</v>
      </c>
      <c r="H34" s="155">
        <f t="shared" si="2"/>
        <v>73</v>
      </c>
    </row>
    <row r="35" spans="1:8" ht="15">
      <c r="A35" s="71">
        <v>36</v>
      </c>
      <c r="B35" s="70" t="s">
        <v>35</v>
      </c>
      <c r="C35" s="153">
        <v>985</v>
      </c>
      <c r="D35" s="153">
        <v>1018</v>
      </c>
      <c r="E35" s="153">
        <v>997</v>
      </c>
      <c r="F35" s="122">
        <f t="shared" si="0"/>
        <v>0.012182741116751269</v>
      </c>
      <c r="G35" s="155">
        <f t="shared" si="1"/>
        <v>12</v>
      </c>
      <c r="H35" s="155">
        <f t="shared" si="2"/>
        <v>-21</v>
      </c>
    </row>
    <row r="36" spans="1:8" ht="15">
      <c r="A36" s="71">
        <v>37</v>
      </c>
      <c r="B36" s="70" t="s">
        <v>36</v>
      </c>
      <c r="C36" s="153">
        <v>382</v>
      </c>
      <c r="D36" s="153">
        <v>451</v>
      </c>
      <c r="E36" s="153">
        <v>464</v>
      </c>
      <c r="F36" s="122">
        <f t="shared" si="0"/>
        <v>0.21465968586387435</v>
      </c>
      <c r="G36" s="155">
        <f t="shared" si="1"/>
        <v>82</v>
      </c>
      <c r="H36" s="155">
        <f t="shared" si="2"/>
        <v>13</v>
      </c>
    </row>
    <row r="37" spans="1:8" ht="15">
      <c r="A37" s="71">
        <v>38</v>
      </c>
      <c r="B37" s="70" t="s">
        <v>37</v>
      </c>
      <c r="C37" s="153">
        <v>2933</v>
      </c>
      <c r="D37" s="153">
        <v>3109</v>
      </c>
      <c r="E37" s="153">
        <v>3168</v>
      </c>
      <c r="F37" s="122">
        <f t="shared" si="0"/>
        <v>0.08012274122059325</v>
      </c>
      <c r="G37" s="155">
        <f t="shared" si="1"/>
        <v>235</v>
      </c>
      <c r="H37" s="155">
        <f t="shared" si="2"/>
        <v>59</v>
      </c>
    </row>
    <row r="38" spans="1:8" ht="15">
      <c r="A38" s="71">
        <v>39</v>
      </c>
      <c r="B38" s="70" t="s">
        <v>38</v>
      </c>
      <c r="C38" s="153">
        <v>138</v>
      </c>
      <c r="D38" s="153">
        <v>150</v>
      </c>
      <c r="E38" s="153">
        <v>149</v>
      </c>
      <c r="F38" s="122">
        <f t="shared" si="0"/>
        <v>0.07971014492753623</v>
      </c>
      <c r="G38" s="155">
        <f t="shared" si="1"/>
        <v>11</v>
      </c>
      <c r="H38" s="155">
        <f t="shared" si="2"/>
        <v>-1</v>
      </c>
    </row>
    <row r="39" spans="1:8" ht="15">
      <c r="A39" s="71">
        <v>41</v>
      </c>
      <c r="B39" s="70" t="s">
        <v>39</v>
      </c>
      <c r="C39" s="153">
        <v>118237</v>
      </c>
      <c r="D39" s="153">
        <v>124168</v>
      </c>
      <c r="E39" s="153">
        <v>126052</v>
      </c>
      <c r="F39" s="122">
        <f t="shared" si="0"/>
        <v>0.0660960613006081</v>
      </c>
      <c r="G39" s="155">
        <f t="shared" si="1"/>
        <v>7815</v>
      </c>
      <c r="H39" s="155">
        <f t="shared" si="2"/>
        <v>1884</v>
      </c>
    </row>
    <row r="40" spans="1:8" ht="15">
      <c r="A40" s="71">
        <v>42</v>
      </c>
      <c r="B40" s="70" t="s">
        <v>40</v>
      </c>
      <c r="C40" s="153">
        <v>15113</v>
      </c>
      <c r="D40" s="153">
        <v>15905</v>
      </c>
      <c r="E40" s="153">
        <v>15979</v>
      </c>
      <c r="F40" s="122">
        <f t="shared" si="0"/>
        <v>0.05730166082180904</v>
      </c>
      <c r="G40" s="155">
        <f t="shared" si="1"/>
        <v>866</v>
      </c>
      <c r="H40" s="155">
        <f t="shared" si="2"/>
        <v>74</v>
      </c>
    </row>
    <row r="41" spans="1:8" ht="15">
      <c r="A41" s="71">
        <v>43</v>
      </c>
      <c r="B41" s="70" t="s">
        <v>41</v>
      </c>
      <c r="C41" s="153">
        <v>52697</v>
      </c>
      <c r="D41" s="153">
        <v>54523</v>
      </c>
      <c r="E41" s="153">
        <v>54862</v>
      </c>
      <c r="F41" s="122">
        <f t="shared" si="0"/>
        <v>0.04108393267168909</v>
      </c>
      <c r="G41" s="155">
        <f t="shared" si="1"/>
        <v>2165</v>
      </c>
      <c r="H41" s="155">
        <f t="shared" si="2"/>
        <v>339</v>
      </c>
    </row>
    <row r="42" spans="1:8" ht="15">
      <c r="A42" s="71">
        <v>45</v>
      </c>
      <c r="B42" s="70" t="s">
        <v>42</v>
      </c>
      <c r="C42" s="153">
        <v>41253</v>
      </c>
      <c r="D42" s="153">
        <v>44749</v>
      </c>
      <c r="E42" s="153">
        <v>45010</v>
      </c>
      <c r="F42" s="122">
        <f t="shared" si="0"/>
        <v>0.09107216444864616</v>
      </c>
      <c r="G42" s="155">
        <f t="shared" si="1"/>
        <v>3757</v>
      </c>
      <c r="H42" s="155">
        <f t="shared" si="2"/>
        <v>261</v>
      </c>
    </row>
    <row r="43" spans="1:8" ht="15">
      <c r="A43" s="71">
        <v>46</v>
      </c>
      <c r="B43" s="70" t="s">
        <v>43</v>
      </c>
      <c r="C43" s="153">
        <v>111282</v>
      </c>
      <c r="D43" s="153">
        <v>120150</v>
      </c>
      <c r="E43" s="153">
        <v>121119</v>
      </c>
      <c r="F43" s="122">
        <f t="shared" si="0"/>
        <v>0.08839704534426053</v>
      </c>
      <c r="G43" s="155">
        <f t="shared" si="1"/>
        <v>9837</v>
      </c>
      <c r="H43" s="155">
        <f t="shared" si="2"/>
        <v>969</v>
      </c>
    </row>
    <row r="44" spans="1:8" ht="15">
      <c r="A44" s="71">
        <v>47</v>
      </c>
      <c r="B44" s="70" t="s">
        <v>44</v>
      </c>
      <c r="C44" s="153">
        <v>285668</v>
      </c>
      <c r="D44" s="153">
        <v>296001</v>
      </c>
      <c r="E44" s="153">
        <v>296660</v>
      </c>
      <c r="F44" s="122">
        <f t="shared" si="0"/>
        <v>0.03847823347382276</v>
      </c>
      <c r="G44" s="155">
        <f t="shared" si="1"/>
        <v>10992</v>
      </c>
      <c r="H44" s="155">
        <f t="shared" si="2"/>
        <v>659</v>
      </c>
    </row>
    <row r="45" spans="1:8" ht="15">
      <c r="A45" s="71">
        <v>49</v>
      </c>
      <c r="B45" s="70" t="s">
        <v>45</v>
      </c>
      <c r="C45" s="153">
        <v>120195</v>
      </c>
      <c r="D45" s="153">
        <v>120028</v>
      </c>
      <c r="E45" s="153">
        <v>122093</v>
      </c>
      <c r="F45" s="122">
        <f t="shared" si="0"/>
        <v>0.015791006281459297</v>
      </c>
      <c r="G45" s="155">
        <f t="shared" si="1"/>
        <v>1898</v>
      </c>
      <c r="H45" s="155">
        <f t="shared" si="2"/>
        <v>2065</v>
      </c>
    </row>
    <row r="46" spans="1:8" ht="15">
      <c r="A46" s="71">
        <v>50</v>
      </c>
      <c r="B46" s="70" t="s">
        <v>46</v>
      </c>
      <c r="C46" s="153">
        <v>2566</v>
      </c>
      <c r="D46" s="153">
        <v>2730</v>
      </c>
      <c r="E46" s="153">
        <v>2601</v>
      </c>
      <c r="F46" s="122">
        <f t="shared" si="0"/>
        <v>0.013639906469212782</v>
      </c>
      <c r="G46" s="155">
        <f t="shared" si="1"/>
        <v>35</v>
      </c>
      <c r="H46" s="155">
        <f t="shared" si="2"/>
        <v>-129</v>
      </c>
    </row>
    <row r="47" spans="1:8" ht="15">
      <c r="A47" s="71">
        <v>51</v>
      </c>
      <c r="B47" s="70" t="s">
        <v>47</v>
      </c>
      <c r="C47" s="153">
        <v>280</v>
      </c>
      <c r="D47" s="153">
        <v>290</v>
      </c>
      <c r="E47" s="153">
        <v>285</v>
      </c>
      <c r="F47" s="122">
        <f t="shared" si="0"/>
        <v>0.017857142857142856</v>
      </c>
      <c r="G47" s="155">
        <f t="shared" si="1"/>
        <v>5</v>
      </c>
      <c r="H47" s="155">
        <f t="shared" si="2"/>
        <v>-5</v>
      </c>
    </row>
    <row r="48" spans="1:8" ht="15">
      <c r="A48" s="71">
        <v>52</v>
      </c>
      <c r="B48" s="70" t="s">
        <v>48</v>
      </c>
      <c r="C48" s="153">
        <v>17969</v>
      </c>
      <c r="D48" s="153">
        <v>18265</v>
      </c>
      <c r="E48" s="153">
        <v>18321</v>
      </c>
      <c r="F48" s="122">
        <f t="shared" si="0"/>
        <v>0.01958929267071067</v>
      </c>
      <c r="G48" s="155">
        <f t="shared" si="1"/>
        <v>352</v>
      </c>
      <c r="H48" s="155">
        <f t="shared" si="2"/>
        <v>56</v>
      </c>
    </row>
    <row r="49" spans="1:8" ht="15">
      <c r="A49" s="71">
        <v>53</v>
      </c>
      <c r="B49" s="70" t="s">
        <v>49</v>
      </c>
      <c r="C49" s="153">
        <v>2543</v>
      </c>
      <c r="D49" s="153">
        <v>2597</v>
      </c>
      <c r="E49" s="153">
        <v>2631</v>
      </c>
      <c r="F49" s="122">
        <f t="shared" si="0"/>
        <v>0.03460479748328746</v>
      </c>
      <c r="G49" s="155">
        <f t="shared" si="1"/>
        <v>88</v>
      </c>
      <c r="H49" s="155">
        <f t="shared" si="2"/>
        <v>34</v>
      </c>
    </row>
    <row r="50" spans="1:8" ht="15">
      <c r="A50" s="71">
        <v>55</v>
      </c>
      <c r="B50" s="70" t="s">
        <v>50</v>
      </c>
      <c r="C50" s="153">
        <v>16843</v>
      </c>
      <c r="D50" s="153">
        <v>18074</v>
      </c>
      <c r="E50" s="153">
        <v>18030</v>
      </c>
      <c r="F50" s="122">
        <f t="shared" si="0"/>
        <v>0.0704743810485068</v>
      </c>
      <c r="G50" s="155">
        <f t="shared" si="1"/>
        <v>1187</v>
      </c>
      <c r="H50" s="155">
        <f t="shared" si="2"/>
        <v>-44</v>
      </c>
    </row>
    <row r="51" spans="1:8" ht="15">
      <c r="A51" s="71">
        <v>56</v>
      </c>
      <c r="B51" s="70" t="s">
        <v>51</v>
      </c>
      <c r="C51" s="153">
        <v>98130</v>
      </c>
      <c r="D51" s="153">
        <v>101852</v>
      </c>
      <c r="E51" s="153">
        <v>104158</v>
      </c>
      <c r="F51" s="122">
        <f t="shared" si="0"/>
        <v>0.06142871700805055</v>
      </c>
      <c r="G51" s="155">
        <f t="shared" si="1"/>
        <v>6028</v>
      </c>
      <c r="H51" s="155">
        <f t="shared" si="2"/>
        <v>2306</v>
      </c>
    </row>
    <row r="52" spans="1:8" ht="15">
      <c r="A52" s="71">
        <v>58</v>
      </c>
      <c r="B52" s="70" t="s">
        <v>52</v>
      </c>
      <c r="C52" s="153">
        <v>2026</v>
      </c>
      <c r="D52" s="153">
        <v>2496</v>
      </c>
      <c r="E52" s="153">
        <v>2540</v>
      </c>
      <c r="F52" s="122">
        <f t="shared" si="0"/>
        <v>0.25370187561697927</v>
      </c>
      <c r="G52" s="155">
        <f t="shared" si="1"/>
        <v>514</v>
      </c>
      <c r="H52" s="155">
        <f t="shared" si="2"/>
        <v>44</v>
      </c>
    </row>
    <row r="53" spans="1:8" ht="15">
      <c r="A53" s="71">
        <v>59</v>
      </c>
      <c r="B53" s="70" t="s">
        <v>53</v>
      </c>
      <c r="C53" s="153">
        <v>1926</v>
      </c>
      <c r="D53" s="153">
        <v>1969</v>
      </c>
      <c r="E53" s="153">
        <v>1988</v>
      </c>
      <c r="F53" s="122">
        <f t="shared" si="0"/>
        <v>0.032191069574247146</v>
      </c>
      <c r="G53" s="155">
        <f t="shared" si="1"/>
        <v>62</v>
      </c>
      <c r="H53" s="155">
        <f t="shared" si="2"/>
        <v>19</v>
      </c>
    </row>
    <row r="54" spans="1:8" ht="15">
      <c r="A54" s="71">
        <v>60</v>
      </c>
      <c r="B54" s="70" t="s">
        <v>54</v>
      </c>
      <c r="C54" s="153">
        <v>746</v>
      </c>
      <c r="D54" s="153">
        <v>794</v>
      </c>
      <c r="E54" s="153">
        <v>803</v>
      </c>
      <c r="F54" s="122">
        <f t="shared" si="0"/>
        <v>0.07640750670241286</v>
      </c>
      <c r="G54" s="155">
        <f t="shared" si="1"/>
        <v>57</v>
      </c>
      <c r="H54" s="155">
        <f t="shared" si="2"/>
        <v>9</v>
      </c>
    </row>
    <row r="55" spans="1:8" ht="15">
      <c r="A55" s="71">
        <v>61</v>
      </c>
      <c r="B55" s="70" t="s">
        <v>55</v>
      </c>
      <c r="C55" s="153">
        <v>3208</v>
      </c>
      <c r="D55" s="153">
        <v>3301</v>
      </c>
      <c r="E55" s="153">
        <v>3309</v>
      </c>
      <c r="F55" s="122">
        <f t="shared" si="0"/>
        <v>0.031483790523690776</v>
      </c>
      <c r="G55" s="155">
        <f t="shared" si="1"/>
        <v>101</v>
      </c>
      <c r="H55" s="155">
        <f t="shared" si="2"/>
        <v>8</v>
      </c>
    </row>
    <row r="56" spans="1:8" ht="15">
      <c r="A56" s="71">
        <v>62</v>
      </c>
      <c r="B56" s="70" t="s">
        <v>56</v>
      </c>
      <c r="C56" s="153">
        <v>6336</v>
      </c>
      <c r="D56" s="153">
        <v>6903</v>
      </c>
      <c r="E56" s="153">
        <v>6958</v>
      </c>
      <c r="F56" s="122">
        <f t="shared" si="0"/>
        <v>0.09816919191919192</v>
      </c>
      <c r="G56" s="155">
        <f t="shared" si="1"/>
        <v>622</v>
      </c>
      <c r="H56" s="155">
        <f t="shared" si="2"/>
        <v>55</v>
      </c>
    </row>
    <row r="57" spans="1:8" ht="15">
      <c r="A57" s="71">
        <v>63</v>
      </c>
      <c r="B57" s="70" t="s">
        <v>57</v>
      </c>
      <c r="C57" s="153">
        <v>1737</v>
      </c>
      <c r="D57" s="153">
        <v>1754</v>
      </c>
      <c r="E57" s="153">
        <v>1775</v>
      </c>
      <c r="F57" s="122">
        <f t="shared" si="0"/>
        <v>0.021876799078871616</v>
      </c>
      <c r="G57" s="155">
        <f t="shared" si="1"/>
        <v>38</v>
      </c>
      <c r="H57" s="155">
        <f t="shared" si="2"/>
        <v>21</v>
      </c>
    </row>
    <row r="58" spans="1:8" ht="15">
      <c r="A58" s="71">
        <v>64</v>
      </c>
      <c r="B58" s="70" t="s">
        <v>58</v>
      </c>
      <c r="C58" s="153">
        <v>7800</v>
      </c>
      <c r="D58" s="153">
        <v>7718</v>
      </c>
      <c r="E58" s="153">
        <v>7734</v>
      </c>
      <c r="F58" s="122">
        <f t="shared" si="0"/>
        <v>-0.008461538461538461</v>
      </c>
      <c r="G58" s="155">
        <f t="shared" si="1"/>
        <v>-66</v>
      </c>
      <c r="H58" s="155">
        <f t="shared" si="2"/>
        <v>16</v>
      </c>
    </row>
    <row r="59" spans="1:8" ht="15">
      <c r="A59" s="71">
        <v>65</v>
      </c>
      <c r="B59" s="70" t="s">
        <v>59</v>
      </c>
      <c r="C59" s="153">
        <v>4358</v>
      </c>
      <c r="D59" s="153">
        <v>4160</v>
      </c>
      <c r="E59" s="153">
        <v>4160</v>
      </c>
      <c r="F59" s="122">
        <f t="shared" si="0"/>
        <v>-0.045433685176686556</v>
      </c>
      <c r="G59" s="155">
        <f t="shared" si="1"/>
        <v>-198</v>
      </c>
      <c r="H59" s="155">
        <f t="shared" si="2"/>
        <v>0</v>
      </c>
    </row>
    <row r="60" spans="1:8" ht="15">
      <c r="A60" s="71">
        <v>66</v>
      </c>
      <c r="B60" s="70" t="s">
        <v>60</v>
      </c>
      <c r="C60" s="153">
        <v>10684</v>
      </c>
      <c r="D60" s="153">
        <v>10871</v>
      </c>
      <c r="E60" s="153">
        <v>10906</v>
      </c>
      <c r="F60" s="122">
        <f t="shared" si="0"/>
        <v>0.020778734556345938</v>
      </c>
      <c r="G60" s="155">
        <f t="shared" si="1"/>
        <v>222</v>
      </c>
      <c r="H60" s="155">
        <f t="shared" si="2"/>
        <v>35</v>
      </c>
    </row>
    <row r="61" spans="1:8" ht="15">
      <c r="A61" s="71">
        <v>68</v>
      </c>
      <c r="B61" s="70" t="s">
        <v>61</v>
      </c>
      <c r="C61" s="153">
        <v>39693</v>
      </c>
      <c r="D61" s="153">
        <v>45546</v>
      </c>
      <c r="E61" s="153">
        <v>46307</v>
      </c>
      <c r="F61" s="122">
        <f t="shared" si="0"/>
        <v>0.16662887662812081</v>
      </c>
      <c r="G61" s="155">
        <f t="shared" si="1"/>
        <v>6614</v>
      </c>
      <c r="H61" s="155">
        <f t="shared" si="2"/>
        <v>761</v>
      </c>
    </row>
    <row r="62" spans="1:8" ht="15">
      <c r="A62" s="71">
        <v>69</v>
      </c>
      <c r="B62" s="70" t="s">
        <v>62</v>
      </c>
      <c r="C62" s="153">
        <v>42727</v>
      </c>
      <c r="D62" s="153">
        <v>44860</v>
      </c>
      <c r="E62" s="153">
        <v>45037</v>
      </c>
      <c r="F62" s="122">
        <f t="shared" si="0"/>
        <v>0.054064174877711986</v>
      </c>
      <c r="G62" s="155">
        <f t="shared" si="1"/>
        <v>2310</v>
      </c>
      <c r="H62" s="155">
        <f t="shared" si="2"/>
        <v>177</v>
      </c>
    </row>
    <row r="63" spans="1:8" ht="15">
      <c r="A63" s="71">
        <v>70</v>
      </c>
      <c r="B63" s="70" t="s">
        <v>63</v>
      </c>
      <c r="C63" s="153">
        <v>22346</v>
      </c>
      <c r="D63" s="153">
        <v>21806</v>
      </c>
      <c r="E63" s="153">
        <v>21732</v>
      </c>
      <c r="F63" s="122">
        <f t="shared" si="0"/>
        <v>-0.027476953369730602</v>
      </c>
      <c r="G63" s="155">
        <f t="shared" si="1"/>
        <v>-614</v>
      </c>
      <c r="H63" s="155">
        <f t="shared" si="2"/>
        <v>-74</v>
      </c>
    </row>
    <row r="64" spans="1:8" ht="15">
      <c r="A64" s="71">
        <v>71</v>
      </c>
      <c r="B64" s="70" t="s">
        <v>64</v>
      </c>
      <c r="C64" s="153">
        <v>20246</v>
      </c>
      <c r="D64" s="153">
        <v>21581</v>
      </c>
      <c r="E64" s="153">
        <v>21661</v>
      </c>
      <c r="F64" s="122">
        <f t="shared" si="0"/>
        <v>0.06989034871085646</v>
      </c>
      <c r="G64" s="155">
        <f t="shared" si="1"/>
        <v>1415</v>
      </c>
      <c r="H64" s="155">
        <f t="shared" si="2"/>
        <v>80</v>
      </c>
    </row>
    <row r="65" spans="1:8" ht="15">
      <c r="A65" s="71">
        <v>72</v>
      </c>
      <c r="B65" s="70" t="s">
        <v>65</v>
      </c>
      <c r="C65" s="153">
        <v>762</v>
      </c>
      <c r="D65" s="153">
        <v>893</v>
      </c>
      <c r="E65" s="153">
        <v>891</v>
      </c>
      <c r="F65" s="122">
        <f t="shared" si="0"/>
        <v>0.16929133858267717</v>
      </c>
      <c r="G65" s="155">
        <f t="shared" si="1"/>
        <v>129</v>
      </c>
      <c r="H65" s="155">
        <f t="shared" si="2"/>
        <v>-2</v>
      </c>
    </row>
    <row r="66" spans="1:8" ht="15">
      <c r="A66" s="71">
        <v>73</v>
      </c>
      <c r="B66" s="70" t="s">
        <v>66</v>
      </c>
      <c r="C66" s="153">
        <v>6845</v>
      </c>
      <c r="D66" s="153">
        <v>7112</v>
      </c>
      <c r="E66" s="153">
        <v>7107</v>
      </c>
      <c r="F66" s="122">
        <f t="shared" si="0"/>
        <v>0.03827611395178963</v>
      </c>
      <c r="G66" s="155">
        <f t="shared" si="1"/>
        <v>262</v>
      </c>
      <c r="H66" s="155">
        <f t="shared" si="2"/>
        <v>-5</v>
      </c>
    </row>
    <row r="67" spans="1:8" ht="15">
      <c r="A67" s="71">
        <v>74</v>
      </c>
      <c r="B67" s="70" t="s">
        <v>67</v>
      </c>
      <c r="C67" s="153">
        <v>6229</v>
      </c>
      <c r="D67" s="153">
        <v>7095</v>
      </c>
      <c r="E67" s="153">
        <v>7111</v>
      </c>
      <c r="F67" s="122">
        <f aca="true" t="shared" si="3" ref="F67:F90">(E67-C67)/C67</f>
        <v>0.14159576175951197</v>
      </c>
      <c r="G67" s="155">
        <f aca="true" t="shared" si="4" ref="G67:G90">E67-C67</f>
        <v>882</v>
      </c>
      <c r="H67" s="155">
        <f aca="true" t="shared" si="5" ref="H67:H90">E67-D67</f>
        <v>16</v>
      </c>
    </row>
    <row r="68" spans="1:8" ht="15">
      <c r="A68" s="71">
        <v>75</v>
      </c>
      <c r="B68" s="70" t="s">
        <v>68</v>
      </c>
      <c r="C68" s="153">
        <v>1958</v>
      </c>
      <c r="D68" s="153">
        <v>2059</v>
      </c>
      <c r="E68" s="153">
        <v>2098</v>
      </c>
      <c r="F68" s="122">
        <f t="shared" si="3"/>
        <v>0.07150153217568948</v>
      </c>
      <c r="G68" s="155">
        <f t="shared" si="4"/>
        <v>140</v>
      </c>
      <c r="H68" s="155">
        <f t="shared" si="5"/>
        <v>39</v>
      </c>
    </row>
    <row r="69" spans="1:8" ht="15">
      <c r="A69" s="71">
        <v>77</v>
      </c>
      <c r="B69" s="70" t="s">
        <v>69</v>
      </c>
      <c r="C69" s="153">
        <v>5720</v>
      </c>
      <c r="D69" s="153">
        <v>5800</v>
      </c>
      <c r="E69" s="153">
        <v>5799</v>
      </c>
      <c r="F69" s="122">
        <f t="shared" si="3"/>
        <v>0.01381118881118881</v>
      </c>
      <c r="G69" s="155">
        <f t="shared" si="4"/>
        <v>79</v>
      </c>
      <c r="H69" s="155">
        <f t="shared" si="5"/>
        <v>-1</v>
      </c>
    </row>
    <row r="70" spans="1:8" ht="15">
      <c r="A70" s="71">
        <v>78</v>
      </c>
      <c r="B70" s="70" t="s">
        <v>70</v>
      </c>
      <c r="C70" s="153">
        <v>780</v>
      </c>
      <c r="D70" s="153">
        <v>1263</v>
      </c>
      <c r="E70" s="153">
        <v>1269</v>
      </c>
      <c r="F70" s="122">
        <f t="shared" si="3"/>
        <v>0.6269230769230769</v>
      </c>
      <c r="G70" s="155">
        <f t="shared" si="4"/>
        <v>489</v>
      </c>
      <c r="H70" s="155">
        <f t="shared" si="5"/>
        <v>6</v>
      </c>
    </row>
    <row r="71" spans="1:8" ht="15">
      <c r="A71" s="71">
        <v>79</v>
      </c>
      <c r="B71" s="70" t="s">
        <v>71</v>
      </c>
      <c r="C71" s="153">
        <v>7670</v>
      </c>
      <c r="D71" s="153">
        <v>8105</v>
      </c>
      <c r="E71" s="153">
        <v>8066</v>
      </c>
      <c r="F71" s="122">
        <f t="shared" si="3"/>
        <v>0.051629726205997394</v>
      </c>
      <c r="G71" s="155">
        <f t="shared" si="4"/>
        <v>396</v>
      </c>
      <c r="H71" s="155">
        <f t="shared" si="5"/>
        <v>-39</v>
      </c>
    </row>
    <row r="72" spans="1:8" ht="15">
      <c r="A72" s="71">
        <v>80</v>
      </c>
      <c r="B72" s="70" t="s">
        <v>72</v>
      </c>
      <c r="C72" s="153">
        <v>19295</v>
      </c>
      <c r="D72" s="153">
        <v>19764</v>
      </c>
      <c r="E72" s="153">
        <v>19930</v>
      </c>
      <c r="F72" s="122">
        <f t="shared" si="3"/>
        <v>0.03291008033169215</v>
      </c>
      <c r="G72" s="155">
        <f t="shared" si="4"/>
        <v>635</v>
      </c>
      <c r="H72" s="155">
        <f t="shared" si="5"/>
        <v>166</v>
      </c>
    </row>
    <row r="73" spans="1:8" ht="15">
      <c r="A73" s="71">
        <v>81</v>
      </c>
      <c r="B73" s="70" t="s">
        <v>73</v>
      </c>
      <c r="C73" s="153">
        <v>53777</v>
      </c>
      <c r="D73" s="153">
        <v>51944</v>
      </c>
      <c r="E73" s="153">
        <v>54591</v>
      </c>
      <c r="F73" s="122">
        <f t="shared" si="3"/>
        <v>0.015136582553879912</v>
      </c>
      <c r="G73" s="155">
        <f t="shared" si="4"/>
        <v>814</v>
      </c>
      <c r="H73" s="155">
        <f t="shared" si="5"/>
        <v>2647</v>
      </c>
    </row>
    <row r="74" spans="1:8" ht="15">
      <c r="A74" s="71">
        <v>82</v>
      </c>
      <c r="B74" s="70" t="s">
        <v>74</v>
      </c>
      <c r="C74" s="153">
        <v>50256</v>
      </c>
      <c r="D74" s="153">
        <v>51476</v>
      </c>
      <c r="E74" s="153">
        <v>51708</v>
      </c>
      <c r="F74" s="122">
        <f t="shared" si="3"/>
        <v>0.02889207258834766</v>
      </c>
      <c r="G74" s="155">
        <f t="shared" si="4"/>
        <v>1452</v>
      </c>
      <c r="H74" s="155">
        <f t="shared" si="5"/>
        <v>232</v>
      </c>
    </row>
    <row r="75" spans="1:8" ht="15">
      <c r="A75" s="71">
        <v>84</v>
      </c>
      <c r="B75" s="70" t="s">
        <v>75</v>
      </c>
      <c r="C75" s="153">
        <v>670</v>
      </c>
      <c r="D75" s="153">
        <v>1376</v>
      </c>
      <c r="E75" s="153">
        <v>1426</v>
      </c>
      <c r="F75" s="122">
        <f t="shared" si="3"/>
        <v>1.128358208955224</v>
      </c>
      <c r="G75" s="155">
        <f t="shared" si="4"/>
        <v>756</v>
      </c>
      <c r="H75" s="155">
        <f t="shared" si="5"/>
        <v>50</v>
      </c>
    </row>
    <row r="76" spans="1:8" ht="15">
      <c r="A76" s="71">
        <v>85</v>
      </c>
      <c r="B76" s="70" t="s">
        <v>76</v>
      </c>
      <c r="C76" s="153">
        <v>28882</v>
      </c>
      <c r="D76" s="153">
        <v>27877</v>
      </c>
      <c r="E76" s="153">
        <v>30644</v>
      </c>
      <c r="F76" s="122">
        <f t="shared" si="3"/>
        <v>0.06100685548092238</v>
      </c>
      <c r="G76" s="155">
        <f t="shared" si="4"/>
        <v>1762</v>
      </c>
      <c r="H76" s="155">
        <f t="shared" si="5"/>
        <v>2767</v>
      </c>
    </row>
    <row r="77" spans="1:8" ht="15">
      <c r="A77" s="71">
        <v>86</v>
      </c>
      <c r="B77" s="70" t="s">
        <v>77</v>
      </c>
      <c r="C77" s="153">
        <v>20419</v>
      </c>
      <c r="D77" s="153">
        <v>21393</v>
      </c>
      <c r="E77" s="153">
        <v>21790</v>
      </c>
      <c r="F77" s="122">
        <f t="shared" si="3"/>
        <v>0.06714334688280522</v>
      </c>
      <c r="G77" s="155">
        <f t="shared" si="4"/>
        <v>1371</v>
      </c>
      <c r="H77" s="155">
        <f t="shared" si="5"/>
        <v>397</v>
      </c>
    </row>
    <row r="78" spans="1:8" ht="15">
      <c r="A78" s="71">
        <v>87</v>
      </c>
      <c r="B78" s="70" t="s">
        <v>78</v>
      </c>
      <c r="C78" s="153">
        <v>1570</v>
      </c>
      <c r="D78" s="153">
        <v>1555</v>
      </c>
      <c r="E78" s="153">
        <v>1565</v>
      </c>
      <c r="F78" s="122">
        <f t="shared" si="3"/>
        <v>-0.0031847133757961785</v>
      </c>
      <c r="G78" s="155">
        <f t="shared" si="4"/>
        <v>-5</v>
      </c>
      <c r="H78" s="155">
        <f t="shared" si="5"/>
        <v>10</v>
      </c>
    </row>
    <row r="79" spans="1:8" ht="15">
      <c r="A79" s="71">
        <v>88</v>
      </c>
      <c r="B79" s="70" t="s">
        <v>79</v>
      </c>
      <c r="C79" s="153">
        <v>3951</v>
      </c>
      <c r="D79" s="153">
        <v>4152</v>
      </c>
      <c r="E79" s="153">
        <v>4229</v>
      </c>
      <c r="F79" s="122">
        <f t="shared" si="3"/>
        <v>0.070361933687674</v>
      </c>
      <c r="G79" s="155">
        <f t="shared" si="4"/>
        <v>278</v>
      </c>
      <c r="H79" s="155">
        <f t="shared" si="5"/>
        <v>77</v>
      </c>
    </row>
    <row r="80" spans="1:8" ht="15">
      <c r="A80" s="71">
        <v>90</v>
      </c>
      <c r="B80" s="70" t="s">
        <v>80</v>
      </c>
      <c r="C80" s="153">
        <v>1356</v>
      </c>
      <c r="D80" s="153">
        <v>1448</v>
      </c>
      <c r="E80" s="153">
        <v>1451</v>
      </c>
      <c r="F80" s="122">
        <f t="shared" si="3"/>
        <v>0.0700589970501475</v>
      </c>
      <c r="G80" s="155">
        <f t="shared" si="4"/>
        <v>95</v>
      </c>
      <c r="H80" s="155">
        <f t="shared" si="5"/>
        <v>3</v>
      </c>
    </row>
    <row r="81" spans="1:8" ht="15">
      <c r="A81" s="71">
        <v>91</v>
      </c>
      <c r="B81" s="70" t="s">
        <v>81</v>
      </c>
      <c r="C81" s="153">
        <v>325</v>
      </c>
      <c r="D81" s="153">
        <v>373</v>
      </c>
      <c r="E81" s="153">
        <v>378</v>
      </c>
      <c r="F81" s="122">
        <f t="shared" si="3"/>
        <v>0.16307692307692306</v>
      </c>
      <c r="G81" s="155">
        <f t="shared" si="4"/>
        <v>53</v>
      </c>
      <c r="H81" s="155">
        <f t="shared" si="5"/>
        <v>5</v>
      </c>
    </row>
    <row r="82" spans="1:8" ht="15">
      <c r="A82" s="71">
        <v>92</v>
      </c>
      <c r="B82" s="70" t="s">
        <v>82</v>
      </c>
      <c r="C82" s="153">
        <v>4317</v>
      </c>
      <c r="D82" s="153">
        <v>4074</v>
      </c>
      <c r="E82" s="153">
        <v>4065</v>
      </c>
      <c r="F82" s="122">
        <f t="shared" si="3"/>
        <v>-0.05837387074357193</v>
      </c>
      <c r="G82" s="155">
        <f t="shared" si="4"/>
        <v>-252</v>
      </c>
      <c r="H82" s="155">
        <f t="shared" si="5"/>
        <v>-9</v>
      </c>
    </row>
    <row r="83" spans="1:8" ht="15">
      <c r="A83" s="71">
        <v>93</v>
      </c>
      <c r="B83" s="70" t="s">
        <v>83</v>
      </c>
      <c r="C83" s="153">
        <v>6639</v>
      </c>
      <c r="D83" s="153">
        <v>7217</v>
      </c>
      <c r="E83" s="153">
        <v>7190</v>
      </c>
      <c r="F83" s="122">
        <f t="shared" si="3"/>
        <v>0.0829944268715168</v>
      </c>
      <c r="G83" s="155">
        <f t="shared" si="4"/>
        <v>551</v>
      </c>
      <c r="H83" s="155">
        <f t="shared" si="5"/>
        <v>-27</v>
      </c>
    </row>
    <row r="84" spans="1:8" ht="15">
      <c r="A84" s="71">
        <v>94</v>
      </c>
      <c r="B84" s="70" t="s">
        <v>84</v>
      </c>
      <c r="C84" s="153">
        <v>9602</v>
      </c>
      <c r="D84" s="153">
        <v>10091</v>
      </c>
      <c r="E84" s="153">
        <v>10244</v>
      </c>
      <c r="F84" s="122">
        <f t="shared" si="3"/>
        <v>0.06686107061028952</v>
      </c>
      <c r="G84" s="155">
        <f t="shared" si="4"/>
        <v>642</v>
      </c>
      <c r="H84" s="155">
        <f t="shared" si="5"/>
        <v>153</v>
      </c>
    </row>
    <row r="85" spans="1:8" ht="15">
      <c r="A85" s="71">
        <v>95</v>
      </c>
      <c r="B85" s="70" t="s">
        <v>85</v>
      </c>
      <c r="C85" s="153">
        <v>11685</v>
      </c>
      <c r="D85" s="153">
        <v>11591</v>
      </c>
      <c r="E85" s="153">
        <v>11621</v>
      </c>
      <c r="F85" s="122">
        <f t="shared" si="3"/>
        <v>-0.005477107402652974</v>
      </c>
      <c r="G85" s="155">
        <f t="shared" si="4"/>
        <v>-64</v>
      </c>
      <c r="H85" s="155">
        <f t="shared" si="5"/>
        <v>30</v>
      </c>
    </row>
    <row r="86" spans="1:8" ht="15">
      <c r="A86" s="71">
        <v>96</v>
      </c>
      <c r="B86" s="70" t="s">
        <v>86</v>
      </c>
      <c r="C86" s="153">
        <v>27933</v>
      </c>
      <c r="D86" s="153">
        <v>28782</v>
      </c>
      <c r="E86" s="153">
        <v>28754</v>
      </c>
      <c r="F86" s="122">
        <f t="shared" si="3"/>
        <v>0.029391758851537608</v>
      </c>
      <c r="G86" s="155">
        <f t="shared" si="4"/>
        <v>821</v>
      </c>
      <c r="H86" s="155">
        <f t="shared" si="5"/>
        <v>-28</v>
      </c>
    </row>
    <row r="87" spans="1:8" ht="15">
      <c r="A87" s="71">
        <v>97</v>
      </c>
      <c r="B87" s="70" t="s">
        <v>87</v>
      </c>
      <c r="C87" s="153">
        <v>30095</v>
      </c>
      <c r="D87" s="153">
        <v>28879</v>
      </c>
      <c r="E87" s="153">
        <v>28185</v>
      </c>
      <c r="F87" s="122">
        <f t="shared" si="3"/>
        <v>-0.0634656919754112</v>
      </c>
      <c r="G87" s="155">
        <f t="shared" si="4"/>
        <v>-1910</v>
      </c>
      <c r="H87" s="155">
        <f t="shared" si="5"/>
        <v>-694</v>
      </c>
    </row>
    <row r="88" spans="1:8" ht="15">
      <c r="A88" s="71">
        <v>98</v>
      </c>
      <c r="B88" s="70" t="s">
        <v>88</v>
      </c>
      <c r="C88" s="153">
        <v>574</v>
      </c>
      <c r="D88" s="153">
        <v>530</v>
      </c>
      <c r="E88" s="153">
        <v>534</v>
      </c>
      <c r="F88" s="122">
        <f t="shared" si="3"/>
        <v>-0.06968641114982578</v>
      </c>
      <c r="G88" s="155">
        <f t="shared" si="4"/>
        <v>-40</v>
      </c>
      <c r="H88" s="155">
        <f t="shared" si="5"/>
        <v>4</v>
      </c>
    </row>
    <row r="89" spans="1:8" ht="15" thickBot="1">
      <c r="A89" s="71">
        <v>99</v>
      </c>
      <c r="B89" s="70" t="s">
        <v>89</v>
      </c>
      <c r="C89" s="153">
        <v>488</v>
      </c>
      <c r="D89" s="153">
        <v>492</v>
      </c>
      <c r="E89" s="153">
        <v>491</v>
      </c>
      <c r="F89" s="122">
        <f t="shared" si="3"/>
        <v>0.006147540983606557</v>
      </c>
      <c r="G89" s="155">
        <f t="shared" si="4"/>
        <v>3</v>
      </c>
      <c r="H89" s="155">
        <f t="shared" si="5"/>
        <v>-1</v>
      </c>
    </row>
    <row r="90" spans="1:8" ht="15" thickBot="1">
      <c r="A90" s="161" t="s">
        <v>90</v>
      </c>
      <c r="B90" s="162"/>
      <c r="C90" s="156">
        <v>1662456</v>
      </c>
      <c r="D90" s="156">
        <v>1712487</v>
      </c>
      <c r="E90" s="156">
        <v>1728832</v>
      </c>
      <c r="F90" s="124">
        <f t="shared" si="3"/>
        <v>0.039926470234400185</v>
      </c>
      <c r="G90" s="157">
        <f t="shared" si="4"/>
        <v>66376</v>
      </c>
      <c r="H90" s="157">
        <f t="shared" si="5"/>
        <v>16345</v>
      </c>
    </row>
    <row r="91" spans="1:2" ht="15">
      <c r="A91" s="10"/>
      <c r="B91" s="10"/>
    </row>
  </sheetData>
  <mergeCells count="1">
    <mergeCell ref="A90:B90"/>
  </mergeCells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H83"/>
  <sheetViews>
    <sheetView workbookViewId="0" topLeftCell="H67">
      <selection activeCell="P87" sqref="P87"/>
    </sheetView>
  </sheetViews>
  <sheetFormatPr defaultColWidth="9.140625" defaultRowHeight="15"/>
  <cols>
    <col min="2" max="2" width="19.140625" style="0" customWidth="1"/>
    <col min="3" max="5" width="9.8515625" style="0" bestFit="1" customWidth="1"/>
    <col min="6" max="6" width="34.8515625" style="0" customWidth="1"/>
    <col min="7" max="7" width="34.57421875" style="0" customWidth="1"/>
    <col min="8" max="8" width="31.00390625" style="0" customWidth="1"/>
  </cols>
  <sheetData>
    <row r="1" spans="1:8" ht="43.5" customHeight="1" thickBot="1">
      <c r="A1" s="1" t="s">
        <v>92</v>
      </c>
      <c r="B1" s="1" t="s">
        <v>175</v>
      </c>
      <c r="C1" s="1">
        <v>41913</v>
      </c>
      <c r="D1" s="1">
        <v>42248</v>
      </c>
      <c r="E1" s="1">
        <v>42278</v>
      </c>
      <c r="F1" s="1" t="s">
        <v>315</v>
      </c>
      <c r="G1" s="1" t="s">
        <v>316</v>
      </c>
      <c r="H1" s="2" t="s">
        <v>317</v>
      </c>
    </row>
    <row r="2" spans="1:8" ht="15">
      <c r="A2" s="159">
        <v>1</v>
      </c>
      <c r="B2" s="118" t="s">
        <v>93</v>
      </c>
      <c r="C2" s="125">
        <v>235139</v>
      </c>
      <c r="D2" s="125">
        <v>240295</v>
      </c>
      <c r="E2" s="125">
        <v>245497</v>
      </c>
      <c r="F2" s="121">
        <f>(E2-C2)/C2</f>
        <v>0.0440505403187051</v>
      </c>
      <c r="G2" s="125">
        <f>E2-C2</f>
        <v>10358</v>
      </c>
      <c r="H2" s="125">
        <f>E2-D2</f>
        <v>5202</v>
      </c>
    </row>
    <row r="3" spans="1:8" ht="15">
      <c r="A3" s="160">
        <v>2</v>
      </c>
      <c r="B3" s="6" t="s">
        <v>94</v>
      </c>
      <c r="C3" s="51">
        <v>38122</v>
      </c>
      <c r="D3" s="51">
        <v>38949</v>
      </c>
      <c r="E3" s="51">
        <v>41653</v>
      </c>
      <c r="F3" s="122">
        <f aca="true" t="shared" si="0" ref="F3:F66">(E3-C3)/C3</f>
        <v>0.0926236818634909</v>
      </c>
      <c r="G3" s="51">
        <f aca="true" t="shared" si="1" ref="G3:G66">E3-C3</f>
        <v>3531</v>
      </c>
      <c r="H3" s="51">
        <f aca="true" t="shared" si="2" ref="H3:H66">E3-D3</f>
        <v>2704</v>
      </c>
    </row>
    <row r="4" spans="1:8" ht="15">
      <c r="A4" s="160">
        <v>3</v>
      </c>
      <c r="B4" s="6" t="s">
        <v>95</v>
      </c>
      <c r="C4" s="51">
        <v>76929</v>
      </c>
      <c r="D4" s="51">
        <v>81815</v>
      </c>
      <c r="E4" s="51">
        <v>82381</v>
      </c>
      <c r="F4" s="122">
        <f t="shared" si="0"/>
        <v>0.07087054296819145</v>
      </c>
      <c r="G4" s="51">
        <f t="shared" si="1"/>
        <v>5452</v>
      </c>
      <c r="H4" s="51">
        <f t="shared" si="2"/>
        <v>566</v>
      </c>
    </row>
    <row r="5" spans="1:8" ht="15">
      <c r="A5" s="160">
        <v>4</v>
      </c>
      <c r="B5" s="6" t="s">
        <v>96</v>
      </c>
      <c r="C5" s="51">
        <v>19803</v>
      </c>
      <c r="D5" s="51">
        <v>18988</v>
      </c>
      <c r="E5" s="51">
        <v>19596</v>
      </c>
      <c r="F5" s="122">
        <f t="shared" si="0"/>
        <v>-0.010452961672473868</v>
      </c>
      <c r="G5" s="51">
        <f t="shared" si="1"/>
        <v>-207</v>
      </c>
      <c r="H5" s="51">
        <f t="shared" si="2"/>
        <v>608</v>
      </c>
    </row>
    <row r="6" spans="1:8" ht="15">
      <c r="A6" s="160">
        <v>5</v>
      </c>
      <c r="B6" s="6" t="s">
        <v>97</v>
      </c>
      <c r="C6" s="51">
        <v>33018</v>
      </c>
      <c r="D6" s="51">
        <v>33737</v>
      </c>
      <c r="E6" s="51">
        <v>34154</v>
      </c>
      <c r="F6" s="122">
        <f t="shared" si="0"/>
        <v>0.0344054758010782</v>
      </c>
      <c r="G6" s="51">
        <f t="shared" si="1"/>
        <v>1136</v>
      </c>
      <c r="H6" s="51">
        <f t="shared" si="2"/>
        <v>417</v>
      </c>
    </row>
    <row r="7" spans="1:8" ht="15">
      <c r="A7" s="160">
        <v>6</v>
      </c>
      <c r="B7" s="6" t="s">
        <v>98</v>
      </c>
      <c r="C7" s="51">
        <v>878268</v>
      </c>
      <c r="D7" s="51">
        <v>894191</v>
      </c>
      <c r="E7" s="51">
        <v>907059</v>
      </c>
      <c r="F7" s="122">
        <f t="shared" si="0"/>
        <v>0.03278156553580456</v>
      </c>
      <c r="G7" s="51">
        <f t="shared" si="1"/>
        <v>28791</v>
      </c>
      <c r="H7" s="51">
        <f t="shared" si="2"/>
        <v>12868</v>
      </c>
    </row>
    <row r="8" spans="1:8" ht="15">
      <c r="A8" s="160">
        <v>7</v>
      </c>
      <c r="B8" s="6" t="s">
        <v>99</v>
      </c>
      <c r="C8" s="51">
        <v>416883</v>
      </c>
      <c r="D8" s="51">
        <v>438260</v>
      </c>
      <c r="E8" s="51">
        <v>436845</v>
      </c>
      <c r="F8" s="122">
        <f t="shared" si="0"/>
        <v>0.04788393865904822</v>
      </c>
      <c r="G8" s="51">
        <f t="shared" si="1"/>
        <v>19962</v>
      </c>
      <c r="H8" s="51">
        <f t="shared" si="2"/>
        <v>-1415</v>
      </c>
    </row>
    <row r="9" spans="1:8" ht="15">
      <c r="A9" s="160">
        <v>8</v>
      </c>
      <c r="B9" s="6" t="s">
        <v>100</v>
      </c>
      <c r="C9" s="51">
        <v>19381</v>
      </c>
      <c r="D9" s="51">
        <v>20293</v>
      </c>
      <c r="E9" s="51">
        <v>22326</v>
      </c>
      <c r="F9" s="122">
        <f t="shared" si="0"/>
        <v>0.15195294360456116</v>
      </c>
      <c r="G9" s="51">
        <f t="shared" si="1"/>
        <v>2945</v>
      </c>
      <c r="H9" s="51">
        <f t="shared" si="2"/>
        <v>2033</v>
      </c>
    </row>
    <row r="10" spans="1:8" ht="15">
      <c r="A10" s="160">
        <v>9</v>
      </c>
      <c r="B10" s="6" t="s">
        <v>101</v>
      </c>
      <c r="C10" s="51">
        <v>125961</v>
      </c>
      <c r="D10" s="51">
        <v>135148</v>
      </c>
      <c r="E10" s="51">
        <v>136119</v>
      </c>
      <c r="F10" s="122">
        <f t="shared" si="0"/>
        <v>0.08064400885988521</v>
      </c>
      <c r="G10" s="51">
        <f t="shared" si="1"/>
        <v>10158</v>
      </c>
      <c r="H10" s="51">
        <f t="shared" si="2"/>
        <v>971</v>
      </c>
    </row>
    <row r="11" spans="1:8" ht="15">
      <c r="A11" s="160">
        <v>10</v>
      </c>
      <c r="B11" s="6" t="s">
        <v>102</v>
      </c>
      <c r="C11" s="51">
        <v>137341</v>
      </c>
      <c r="D11" s="51">
        <v>144349</v>
      </c>
      <c r="E11" s="51">
        <v>145487</v>
      </c>
      <c r="F11" s="122">
        <f t="shared" si="0"/>
        <v>0.05931222286134512</v>
      </c>
      <c r="G11" s="51">
        <f t="shared" si="1"/>
        <v>8146</v>
      </c>
      <c r="H11" s="51">
        <f t="shared" si="2"/>
        <v>1138</v>
      </c>
    </row>
    <row r="12" spans="1:8" ht="15">
      <c r="A12" s="160">
        <v>11</v>
      </c>
      <c r="B12" s="6" t="s">
        <v>103</v>
      </c>
      <c r="C12" s="51">
        <v>28384</v>
      </c>
      <c r="D12" s="51">
        <v>28840</v>
      </c>
      <c r="E12" s="51">
        <v>29033</v>
      </c>
      <c r="F12" s="122">
        <f t="shared" si="0"/>
        <v>0.02286499436302142</v>
      </c>
      <c r="G12" s="51">
        <f t="shared" si="1"/>
        <v>649</v>
      </c>
      <c r="H12" s="51">
        <f t="shared" si="2"/>
        <v>193</v>
      </c>
    </row>
    <row r="13" spans="1:8" ht="15">
      <c r="A13" s="160">
        <v>12</v>
      </c>
      <c r="B13" s="6" t="s">
        <v>104</v>
      </c>
      <c r="C13" s="51">
        <v>18539</v>
      </c>
      <c r="D13" s="51">
        <v>19978</v>
      </c>
      <c r="E13" s="51">
        <v>20950</v>
      </c>
      <c r="F13" s="122">
        <f t="shared" si="0"/>
        <v>0.13005016451804305</v>
      </c>
      <c r="G13" s="51">
        <f t="shared" si="1"/>
        <v>2411</v>
      </c>
      <c r="H13" s="51">
        <f t="shared" si="2"/>
        <v>972</v>
      </c>
    </row>
    <row r="14" spans="1:8" ht="15">
      <c r="A14" s="160">
        <v>13</v>
      </c>
      <c r="B14" s="6" t="s">
        <v>105</v>
      </c>
      <c r="C14" s="51">
        <v>20002</v>
      </c>
      <c r="D14" s="51">
        <v>19962</v>
      </c>
      <c r="E14" s="51">
        <v>21347</v>
      </c>
      <c r="F14" s="122">
        <f t="shared" si="0"/>
        <v>0.06724327567243275</v>
      </c>
      <c r="G14" s="51">
        <f t="shared" si="1"/>
        <v>1345</v>
      </c>
      <c r="H14" s="51">
        <f t="shared" si="2"/>
        <v>1385</v>
      </c>
    </row>
    <row r="15" spans="1:8" ht="15">
      <c r="A15" s="160">
        <v>14</v>
      </c>
      <c r="B15" s="6" t="s">
        <v>106</v>
      </c>
      <c r="C15" s="51">
        <v>43739</v>
      </c>
      <c r="D15" s="51">
        <v>44862</v>
      </c>
      <c r="E15" s="51">
        <v>45382</v>
      </c>
      <c r="F15" s="122">
        <f t="shared" si="0"/>
        <v>0.037563730309334915</v>
      </c>
      <c r="G15" s="51">
        <f t="shared" si="1"/>
        <v>1643</v>
      </c>
      <c r="H15" s="51">
        <f t="shared" si="2"/>
        <v>520</v>
      </c>
    </row>
    <row r="16" spans="1:8" ht="15">
      <c r="A16" s="160">
        <v>15</v>
      </c>
      <c r="B16" s="6" t="s">
        <v>107</v>
      </c>
      <c r="C16" s="51">
        <v>34081</v>
      </c>
      <c r="D16" s="51">
        <v>32665</v>
      </c>
      <c r="E16" s="51">
        <v>34704</v>
      </c>
      <c r="F16" s="122">
        <f t="shared" si="0"/>
        <v>0.018279980047533815</v>
      </c>
      <c r="G16" s="51">
        <f t="shared" si="1"/>
        <v>623</v>
      </c>
      <c r="H16" s="51">
        <f t="shared" si="2"/>
        <v>2039</v>
      </c>
    </row>
    <row r="17" spans="1:8" ht="15">
      <c r="A17" s="160">
        <v>16</v>
      </c>
      <c r="B17" s="6" t="s">
        <v>108</v>
      </c>
      <c r="C17" s="51">
        <v>483053</v>
      </c>
      <c r="D17" s="51">
        <v>494696</v>
      </c>
      <c r="E17" s="51">
        <v>501923</v>
      </c>
      <c r="F17" s="122">
        <f t="shared" si="0"/>
        <v>0.03906403645148669</v>
      </c>
      <c r="G17" s="51">
        <f t="shared" si="1"/>
        <v>18870</v>
      </c>
      <c r="H17" s="51">
        <f t="shared" si="2"/>
        <v>7227</v>
      </c>
    </row>
    <row r="18" spans="1:8" ht="15">
      <c r="A18" s="160">
        <v>17</v>
      </c>
      <c r="B18" s="6" t="s">
        <v>109</v>
      </c>
      <c r="C18" s="51">
        <v>62592</v>
      </c>
      <c r="D18" s="51">
        <v>66871</v>
      </c>
      <c r="E18" s="51">
        <v>67157</v>
      </c>
      <c r="F18" s="122">
        <f t="shared" si="0"/>
        <v>0.07293264314928426</v>
      </c>
      <c r="G18" s="51">
        <f t="shared" si="1"/>
        <v>4565</v>
      </c>
      <c r="H18" s="51">
        <f t="shared" si="2"/>
        <v>286</v>
      </c>
    </row>
    <row r="19" spans="1:8" ht="15">
      <c r="A19" s="160">
        <v>18</v>
      </c>
      <c r="B19" s="6" t="s">
        <v>110</v>
      </c>
      <c r="C19" s="51">
        <v>18003</v>
      </c>
      <c r="D19" s="51">
        <v>19093</v>
      </c>
      <c r="E19" s="51">
        <v>19763</v>
      </c>
      <c r="F19" s="122">
        <f t="shared" si="0"/>
        <v>0.09776148419707827</v>
      </c>
      <c r="G19" s="51">
        <f t="shared" si="1"/>
        <v>1760</v>
      </c>
      <c r="H19" s="51">
        <f t="shared" si="2"/>
        <v>670</v>
      </c>
    </row>
    <row r="20" spans="1:8" ht="15">
      <c r="A20" s="160">
        <v>19</v>
      </c>
      <c r="B20" s="6" t="s">
        <v>111</v>
      </c>
      <c r="C20" s="51">
        <v>49288</v>
      </c>
      <c r="D20" s="51">
        <v>50629</v>
      </c>
      <c r="E20" s="51">
        <v>52173</v>
      </c>
      <c r="F20" s="122">
        <f t="shared" si="0"/>
        <v>0.05853351728615484</v>
      </c>
      <c r="G20" s="51">
        <f t="shared" si="1"/>
        <v>2885</v>
      </c>
      <c r="H20" s="51">
        <f t="shared" si="2"/>
        <v>1544</v>
      </c>
    </row>
    <row r="21" spans="1:8" ht="15">
      <c r="A21" s="160">
        <v>20</v>
      </c>
      <c r="B21" s="6" t="s">
        <v>112</v>
      </c>
      <c r="C21" s="51">
        <v>158485</v>
      </c>
      <c r="D21" s="51">
        <v>162501</v>
      </c>
      <c r="E21" s="51">
        <v>164713</v>
      </c>
      <c r="F21" s="122">
        <f t="shared" si="0"/>
        <v>0.039297094362242484</v>
      </c>
      <c r="G21" s="51">
        <f t="shared" si="1"/>
        <v>6228</v>
      </c>
      <c r="H21" s="51">
        <f t="shared" si="2"/>
        <v>2212</v>
      </c>
    </row>
    <row r="22" spans="1:8" ht="15">
      <c r="A22" s="160">
        <v>21</v>
      </c>
      <c r="B22" s="6" t="s">
        <v>113</v>
      </c>
      <c r="C22" s="51">
        <v>104561</v>
      </c>
      <c r="D22" s="51">
        <v>105682</v>
      </c>
      <c r="E22" s="51">
        <v>112925</v>
      </c>
      <c r="F22" s="122">
        <f t="shared" si="0"/>
        <v>0.07999158386013906</v>
      </c>
      <c r="G22" s="51">
        <f t="shared" si="1"/>
        <v>8364</v>
      </c>
      <c r="H22" s="51">
        <f t="shared" si="2"/>
        <v>7243</v>
      </c>
    </row>
    <row r="23" spans="1:8" ht="15">
      <c r="A23" s="160">
        <v>22</v>
      </c>
      <c r="B23" s="6" t="s">
        <v>114</v>
      </c>
      <c r="C23" s="51">
        <v>47999</v>
      </c>
      <c r="D23" s="51">
        <v>50052</v>
      </c>
      <c r="E23" s="51">
        <v>49730</v>
      </c>
      <c r="F23" s="122">
        <f t="shared" si="0"/>
        <v>0.03606325131773579</v>
      </c>
      <c r="G23" s="51">
        <f t="shared" si="1"/>
        <v>1731</v>
      </c>
      <c r="H23" s="51">
        <f t="shared" si="2"/>
        <v>-322</v>
      </c>
    </row>
    <row r="24" spans="1:8" ht="15">
      <c r="A24" s="160">
        <v>23</v>
      </c>
      <c r="B24" s="6" t="s">
        <v>115</v>
      </c>
      <c r="C24" s="51">
        <v>50511</v>
      </c>
      <c r="D24" s="51">
        <v>51902</v>
      </c>
      <c r="E24" s="51">
        <v>52521</v>
      </c>
      <c r="F24" s="122">
        <f t="shared" si="0"/>
        <v>0.03979331234780543</v>
      </c>
      <c r="G24" s="51">
        <f t="shared" si="1"/>
        <v>2010</v>
      </c>
      <c r="H24" s="51">
        <f t="shared" si="2"/>
        <v>619</v>
      </c>
    </row>
    <row r="25" spans="1:8" ht="15">
      <c r="A25" s="160">
        <v>24</v>
      </c>
      <c r="B25" s="6" t="s">
        <v>116</v>
      </c>
      <c r="C25" s="51">
        <v>23858</v>
      </c>
      <c r="D25" s="51">
        <v>22157</v>
      </c>
      <c r="E25" s="51">
        <v>24046</v>
      </c>
      <c r="F25" s="122">
        <f t="shared" si="0"/>
        <v>0.007879956408751781</v>
      </c>
      <c r="G25" s="51">
        <f t="shared" si="1"/>
        <v>188</v>
      </c>
      <c r="H25" s="51">
        <f t="shared" si="2"/>
        <v>1889</v>
      </c>
    </row>
    <row r="26" spans="1:8" ht="15">
      <c r="A26" s="160">
        <v>25</v>
      </c>
      <c r="B26" s="6" t="s">
        <v>117</v>
      </c>
      <c r="C26" s="51">
        <v>64820</v>
      </c>
      <c r="D26" s="51">
        <v>65388</v>
      </c>
      <c r="E26" s="51">
        <v>71892</v>
      </c>
      <c r="F26" s="122">
        <f t="shared" si="0"/>
        <v>0.10910212897253933</v>
      </c>
      <c r="G26" s="51">
        <f t="shared" si="1"/>
        <v>7072</v>
      </c>
      <c r="H26" s="51">
        <f t="shared" si="2"/>
        <v>6504</v>
      </c>
    </row>
    <row r="27" spans="1:8" ht="15">
      <c r="A27" s="160">
        <v>26</v>
      </c>
      <c r="B27" s="6" t="s">
        <v>118</v>
      </c>
      <c r="C27" s="51">
        <v>116704</v>
      </c>
      <c r="D27" s="51">
        <v>118008</v>
      </c>
      <c r="E27" s="51">
        <v>121347</v>
      </c>
      <c r="F27" s="122">
        <f t="shared" si="0"/>
        <v>0.03978441184535234</v>
      </c>
      <c r="G27" s="51">
        <f t="shared" si="1"/>
        <v>4643</v>
      </c>
      <c r="H27" s="51">
        <f t="shared" si="2"/>
        <v>3339</v>
      </c>
    </row>
    <row r="28" spans="1:8" ht="15">
      <c r="A28" s="160">
        <v>27</v>
      </c>
      <c r="B28" s="6" t="s">
        <v>119</v>
      </c>
      <c r="C28" s="51">
        <v>201140</v>
      </c>
      <c r="D28" s="51">
        <v>203963</v>
      </c>
      <c r="E28" s="51">
        <v>206261</v>
      </c>
      <c r="F28" s="122">
        <f t="shared" si="0"/>
        <v>0.025459878691458687</v>
      </c>
      <c r="G28" s="51">
        <f t="shared" si="1"/>
        <v>5121</v>
      </c>
      <c r="H28" s="51">
        <f t="shared" si="2"/>
        <v>2298</v>
      </c>
    </row>
    <row r="29" spans="1:8" ht="15">
      <c r="A29" s="160">
        <v>28</v>
      </c>
      <c r="B29" s="6" t="s">
        <v>120</v>
      </c>
      <c r="C29" s="51">
        <v>40678</v>
      </c>
      <c r="D29" s="51">
        <v>41320</v>
      </c>
      <c r="E29" s="51">
        <v>42636</v>
      </c>
      <c r="F29" s="122">
        <f t="shared" si="0"/>
        <v>0.04813412655489454</v>
      </c>
      <c r="G29" s="51">
        <f t="shared" si="1"/>
        <v>1958</v>
      </c>
      <c r="H29" s="51">
        <f t="shared" si="2"/>
        <v>1316</v>
      </c>
    </row>
    <row r="30" spans="1:8" ht="15">
      <c r="A30" s="160">
        <v>29</v>
      </c>
      <c r="B30" s="6" t="s">
        <v>121</v>
      </c>
      <c r="C30" s="51">
        <v>12407</v>
      </c>
      <c r="D30" s="51">
        <v>11814</v>
      </c>
      <c r="E30" s="51">
        <v>12697</v>
      </c>
      <c r="F30" s="122">
        <f t="shared" si="0"/>
        <v>0.023373901829612315</v>
      </c>
      <c r="G30" s="51">
        <f t="shared" si="1"/>
        <v>290</v>
      </c>
      <c r="H30" s="51">
        <f t="shared" si="2"/>
        <v>883</v>
      </c>
    </row>
    <row r="31" spans="1:8" ht="15">
      <c r="A31" s="160">
        <v>30</v>
      </c>
      <c r="B31" s="6" t="s">
        <v>122</v>
      </c>
      <c r="C31" s="51">
        <v>10892</v>
      </c>
      <c r="D31" s="51">
        <v>11051</v>
      </c>
      <c r="E31" s="51">
        <v>12238</v>
      </c>
      <c r="F31" s="122">
        <f t="shared" si="0"/>
        <v>0.12357693720161586</v>
      </c>
      <c r="G31" s="51">
        <f t="shared" si="1"/>
        <v>1346</v>
      </c>
      <c r="H31" s="51">
        <f t="shared" si="2"/>
        <v>1187</v>
      </c>
    </row>
    <row r="32" spans="1:8" ht="15">
      <c r="A32" s="160">
        <v>31</v>
      </c>
      <c r="B32" s="6" t="s">
        <v>123</v>
      </c>
      <c r="C32" s="51">
        <v>124286</v>
      </c>
      <c r="D32" s="51">
        <v>128941</v>
      </c>
      <c r="E32" s="51">
        <v>131272</v>
      </c>
      <c r="F32" s="122">
        <f t="shared" si="0"/>
        <v>0.05620906618605474</v>
      </c>
      <c r="G32" s="51">
        <f t="shared" si="1"/>
        <v>6986</v>
      </c>
      <c r="H32" s="51">
        <f t="shared" si="2"/>
        <v>2331</v>
      </c>
    </row>
    <row r="33" spans="1:8" ht="15">
      <c r="A33" s="160">
        <v>32</v>
      </c>
      <c r="B33" s="6" t="s">
        <v>124</v>
      </c>
      <c r="C33" s="51">
        <v>46612</v>
      </c>
      <c r="D33" s="51">
        <v>48809</v>
      </c>
      <c r="E33" s="51">
        <v>50843</v>
      </c>
      <c r="F33" s="122">
        <f t="shared" si="0"/>
        <v>0.09077061700849566</v>
      </c>
      <c r="G33" s="51">
        <f t="shared" si="1"/>
        <v>4231</v>
      </c>
      <c r="H33" s="51">
        <f t="shared" si="2"/>
        <v>2034</v>
      </c>
    </row>
    <row r="34" spans="1:8" ht="15">
      <c r="A34" s="160">
        <v>33</v>
      </c>
      <c r="B34" s="6" t="s">
        <v>125</v>
      </c>
      <c r="C34" s="51">
        <v>193485</v>
      </c>
      <c r="D34" s="51">
        <v>198061</v>
      </c>
      <c r="E34" s="51">
        <v>204534</v>
      </c>
      <c r="F34" s="122">
        <f t="shared" si="0"/>
        <v>0.057105201953639814</v>
      </c>
      <c r="G34" s="51">
        <f t="shared" si="1"/>
        <v>11049</v>
      </c>
      <c r="H34" s="51">
        <f t="shared" si="2"/>
        <v>6473</v>
      </c>
    </row>
    <row r="35" spans="1:8" ht="15">
      <c r="A35" s="160">
        <v>34</v>
      </c>
      <c r="B35" s="6" t="s">
        <v>126</v>
      </c>
      <c r="C35" s="51">
        <v>3234127</v>
      </c>
      <c r="D35" s="51">
        <v>3277741</v>
      </c>
      <c r="E35" s="51">
        <v>3314742</v>
      </c>
      <c r="F35" s="122">
        <f t="shared" si="0"/>
        <v>0.024926355705882915</v>
      </c>
      <c r="G35" s="51">
        <f t="shared" si="1"/>
        <v>80615</v>
      </c>
      <c r="H35" s="51">
        <f t="shared" si="2"/>
        <v>37001</v>
      </c>
    </row>
    <row r="36" spans="1:8" ht="15">
      <c r="A36" s="160">
        <v>35</v>
      </c>
      <c r="B36" s="6" t="s">
        <v>127</v>
      </c>
      <c r="C36" s="51">
        <v>702254</v>
      </c>
      <c r="D36" s="51">
        <v>713633</v>
      </c>
      <c r="E36" s="51">
        <v>727257</v>
      </c>
      <c r="F36" s="122">
        <f t="shared" si="0"/>
        <v>0.0356039267843259</v>
      </c>
      <c r="G36" s="51">
        <f t="shared" si="1"/>
        <v>25003</v>
      </c>
      <c r="H36" s="51">
        <f t="shared" si="2"/>
        <v>13624</v>
      </c>
    </row>
    <row r="37" spans="1:8" ht="15">
      <c r="A37" s="160">
        <v>36</v>
      </c>
      <c r="B37" s="6" t="s">
        <v>128</v>
      </c>
      <c r="C37" s="51">
        <v>19515</v>
      </c>
      <c r="D37" s="51">
        <v>18610</v>
      </c>
      <c r="E37" s="51">
        <v>20270</v>
      </c>
      <c r="F37" s="122">
        <f t="shared" si="0"/>
        <v>0.03868818857289265</v>
      </c>
      <c r="G37" s="51">
        <f t="shared" si="1"/>
        <v>755</v>
      </c>
      <c r="H37" s="51">
        <f t="shared" si="2"/>
        <v>1660</v>
      </c>
    </row>
    <row r="38" spans="1:8" ht="15">
      <c r="A38" s="160">
        <v>37</v>
      </c>
      <c r="B38" s="6" t="s">
        <v>129</v>
      </c>
      <c r="C38" s="51">
        <v>39942</v>
      </c>
      <c r="D38" s="51">
        <v>40302</v>
      </c>
      <c r="E38" s="51">
        <v>42514</v>
      </c>
      <c r="F38" s="122">
        <f t="shared" si="0"/>
        <v>0.06439337038706124</v>
      </c>
      <c r="G38" s="51">
        <f t="shared" si="1"/>
        <v>2572</v>
      </c>
      <c r="H38" s="51">
        <f t="shared" si="2"/>
        <v>2212</v>
      </c>
    </row>
    <row r="39" spans="1:8" ht="15">
      <c r="A39" s="160">
        <v>38</v>
      </c>
      <c r="B39" s="6" t="s">
        <v>130</v>
      </c>
      <c r="C39" s="51">
        <v>174801</v>
      </c>
      <c r="D39" s="51">
        <v>178002</v>
      </c>
      <c r="E39" s="51">
        <v>181906</v>
      </c>
      <c r="F39" s="122">
        <f t="shared" si="0"/>
        <v>0.04064622055937895</v>
      </c>
      <c r="G39" s="51">
        <f t="shared" si="1"/>
        <v>7105</v>
      </c>
      <c r="H39" s="51">
        <f t="shared" si="2"/>
        <v>3904</v>
      </c>
    </row>
    <row r="40" spans="1:8" ht="15">
      <c r="A40" s="160">
        <v>39</v>
      </c>
      <c r="B40" s="6" t="s">
        <v>131</v>
      </c>
      <c r="C40" s="51">
        <v>44940</v>
      </c>
      <c r="D40" s="51">
        <v>46728</v>
      </c>
      <c r="E40" s="51">
        <v>48267</v>
      </c>
      <c r="F40" s="122">
        <f t="shared" si="0"/>
        <v>0.07403204272363151</v>
      </c>
      <c r="G40" s="51">
        <f t="shared" si="1"/>
        <v>3327</v>
      </c>
      <c r="H40" s="51">
        <f t="shared" si="2"/>
        <v>1539</v>
      </c>
    </row>
    <row r="41" spans="1:8" ht="15">
      <c r="A41" s="160">
        <v>40</v>
      </c>
      <c r="B41" s="6" t="s">
        <v>132</v>
      </c>
      <c r="C41" s="51">
        <v>21912</v>
      </c>
      <c r="D41" s="51">
        <v>20355</v>
      </c>
      <c r="E41" s="51">
        <v>21879</v>
      </c>
      <c r="F41" s="122">
        <f t="shared" si="0"/>
        <v>-0.0015060240963855422</v>
      </c>
      <c r="G41" s="51">
        <f t="shared" si="1"/>
        <v>-33</v>
      </c>
      <c r="H41" s="51">
        <f t="shared" si="2"/>
        <v>1524</v>
      </c>
    </row>
    <row r="42" spans="1:8" ht="15">
      <c r="A42" s="160">
        <v>41</v>
      </c>
      <c r="B42" s="6" t="s">
        <v>133</v>
      </c>
      <c r="C42" s="51">
        <v>326701</v>
      </c>
      <c r="D42" s="51">
        <v>338958</v>
      </c>
      <c r="E42" s="51">
        <v>342561</v>
      </c>
      <c r="F42" s="122">
        <f t="shared" si="0"/>
        <v>0.048545918133094175</v>
      </c>
      <c r="G42" s="51">
        <f t="shared" si="1"/>
        <v>15860</v>
      </c>
      <c r="H42" s="51">
        <f t="shared" si="2"/>
        <v>3603</v>
      </c>
    </row>
    <row r="43" spans="1:8" ht="15">
      <c r="A43" s="160">
        <v>42</v>
      </c>
      <c r="B43" s="6" t="s">
        <v>134</v>
      </c>
      <c r="C43" s="51">
        <v>245143</v>
      </c>
      <c r="D43" s="51">
        <v>257267</v>
      </c>
      <c r="E43" s="51">
        <v>260304</v>
      </c>
      <c r="F43" s="122">
        <f t="shared" si="0"/>
        <v>0.0618455350550495</v>
      </c>
      <c r="G43" s="51">
        <f t="shared" si="1"/>
        <v>15161</v>
      </c>
      <c r="H43" s="51">
        <f t="shared" si="2"/>
        <v>3037</v>
      </c>
    </row>
    <row r="44" spans="1:8" ht="15">
      <c r="A44" s="160">
        <v>43</v>
      </c>
      <c r="B44" s="6" t="s">
        <v>135</v>
      </c>
      <c r="C44" s="51">
        <v>63140</v>
      </c>
      <c r="D44" s="51">
        <v>63856</v>
      </c>
      <c r="E44" s="51">
        <v>65391</v>
      </c>
      <c r="F44" s="122">
        <f t="shared" si="0"/>
        <v>0.03565093443142223</v>
      </c>
      <c r="G44" s="51">
        <f t="shared" si="1"/>
        <v>2251</v>
      </c>
      <c r="H44" s="51">
        <f t="shared" si="2"/>
        <v>1535</v>
      </c>
    </row>
    <row r="45" spans="1:8" ht="15">
      <c r="A45" s="160">
        <v>44</v>
      </c>
      <c r="B45" s="6" t="s">
        <v>136</v>
      </c>
      <c r="C45" s="51">
        <v>73745</v>
      </c>
      <c r="D45" s="51">
        <v>73727</v>
      </c>
      <c r="E45" s="51">
        <v>74561</v>
      </c>
      <c r="F45" s="122">
        <f t="shared" si="0"/>
        <v>0.011065156959793885</v>
      </c>
      <c r="G45" s="51">
        <f t="shared" si="1"/>
        <v>816</v>
      </c>
      <c r="H45" s="51">
        <f t="shared" si="2"/>
        <v>834</v>
      </c>
    </row>
    <row r="46" spans="1:8" ht="15">
      <c r="A46" s="160">
        <v>45</v>
      </c>
      <c r="B46" s="6" t="s">
        <v>137</v>
      </c>
      <c r="C46" s="51">
        <v>155551</v>
      </c>
      <c r="D46" s="51">
        <v>162296</v>
      </c>
      <c r="E46" s="51">
        <v>166261</v>
      </c>
      <c r="F46" s="122">
        <f t="shared" si="0"/>
        <v>0.06885201638047972</v>
      </c>
      <c r="G46" s="51">
        <f t="shared" si="1"/>
        <v>10710</v>
      </c>
      <c r="H46" s="51">
        <f t="shared" si="2"/>
        <v>3965</v>
      </c>
    </row>
    <row r="47" spans="1:8" ht="15">
      <c r="A47" s="160">
        <v>46</v>
      </c>
      <c r="B47" s="6" t="s">
        <v>138</v>
      </c>
      <c r="C47" s="51">
        <v>97092</v>
      </c>
      <c r="D47" s="51">
        <v>101109</v>
      </c>
      <c r="E47" s="51">
        <v>104800</v>
      </c>
      <c r="F47" s="122">
        <f t="shared" si="0"/>
        <v>0.07938862110163557</v>
      </c>
      <c r="G47" s="51">
        <f t="shared" si="1"/>
        <v>7708</v>
      </c>
      <c r="H47" s="51">
        <f t="shared" si="2"/>
        <v>3691</v>
      </c>
    </row>
    <row r="48" spans="1:8" ht="15">
      <c r="A48" s="160">
        <v>47</v>
      </c>
      <c r="B48" s="6" t="s">
        <v>139</v>
      </c>
      <c r="C48" s="51">
        <v>49171</v>
      </c>
      <c r="D48" s="51">
        <v>50647</v>
      </c>
      <c r="E48" s="51">
        <v>52086</v>
      </c>
      <c r="F48" s="122">
        <f t="shared" si="0"/>
        <v>0.059282910658721606</v>
      </c>
      <c r="G48" s="51">
        <f t="shared" si="1"/>
        <v>2915</v>
      </c>
      <c r="H48" s="51">
        <f t="shared" si="2"/>
        <v>1439</v>
      </c>
    </row>
    <row r="49" spans="1:8" ht="15">
      <c r="A49" s="160">
        <v>48</v>
      </c>
      <c r="B49" s="6" t="s">
        <v>140</v>
      </c>
      <c r="C49" s="51">
        <v>171171</v>
      </c>
      <c r="D49" s="51">
        <v>190557</v>
      </c>
      <c r="E49" s="51">
        <v>181264</v>
      </c>
      <c r="F49" s="122">
        <f t="shared" si="0"/>
        <v>0.058964427385480016</v>
      </c>
      <c r="G49" s="51">
        <f t="shared" si="1"/>
        <v>10093</v>
      </c>
      <c r="H49" s="51">
        <f t="shared" si="2"/>
        <v>-9293</v>
      </c>
    </row>
    <row r="50" spans="1:8" ht="15">
      <c r="A50" s="160">
        <v>49</v>
      </c>
      <c r="B50" s="6" t="s">
        <v>141</v>
      </c>
      <c r="C50" s="51">
        <v>16575</v>
      </c>
      <c r="D50" s="51">
        <v>17538</v>
      </c>
      <c r="E50" s="51">
        <v>18837</v>
      </c>
      <c r="F50" s="122">
        <f t="shared" si="0"/>
        <v>0.13647058823529412</v>
      </c>
      <c r="G50" s="51">
        <f t="shared" si="1"/>
        <v>2262</v>
      </c>
      <c r="H50" s="51">
        <f t="shared" si="2"/>
        <v>1299</v>
      </c>
    </row>
    <row r="51" spans="1:8" ht="15">
      <c r="A51" s="160">
        <v>50</v>
      </c>
      <c r="B51" s="6" t="s">
        <v>142</v>
      </c>
      <c r="C51" s="51">
        <v>37215</v>
      </c>
      <c r="D51" s="51">
        <v>39550</v>
      </c>
      <c r="E51" s="51">
        <v>39694</v>
      </c>
      <c r="F51" s="122">
        <f t="shared" si="0"/>
        <v>0.06661292489587532</v>
      </c>
      <c r="G51" s="51">
        <f t="shared" si="1"/>
        <v>2479</v>
      </c>
      <c r="H51" s="51">
        <f t="shared" si="2"/>
        <v>144</v>
      </c>
    </row>
    <row r="52" spans="1:8" ht="15">
      <c r="A52" s="160">
        <v>51</v>
      </c>
      <c r="B52" s="6" t="s">
        <v>143</v>
      </c>
      <c r="C52" s="51">
        <v>32609</v>
      </c>
      <c r="D52" s="51">
        <v>34200</v>
      </c>
      <c r="E52" s="51">
        <v>36904</v>
      </c>
      <c r="F52" s="122">
        <f t="shared" si="0"/>
        <v>0.13171210402036249</v>
      </c>
      <c r="G52" s="51">
        <f t="shared" si="1"/>
        <v>4295</v>
      </c>
      <c r="H52" s="51">
        <f t="shared" si="2"/>
        <v>2704</v>
      </c>
    </row>
    <row r="53" spans="1:8" ht="15">
      <c r="A53" s="160">
        <v>52</v>
      </c>
      <c r="B53" s="6" t="s">
        <v>144</v>
      </c>
      <c r="C53" s="51">
        <v>61527</v>
      </c>
      <c r="D53" s="51">
        <v>61064</v>
      </c>
      <c r="E53" s="51">
        <v>65189</v>
      </c>
      <c r="F53" s="122">
        <f t="shared" si="0"/>
        <v>0.05951858533651893</v>
      </c>
      <c r="G53" s="51">
        <f t="shared" si="1"/>
        <v>3662</v>
      </c>
      <c r="H53" s="51">
        <f t="shared" si="2"/>
        <v>4125</v>
      </c>
    </row>
    <row r="54" spans="1:8" ht="15">
      <c r="A54" s="160">
        <v>53</v>
      </c>
      <c r="B54" s="6" t="s">
        <v>145</v>
      </c>
      <c r="C54" s="51">
        <v>41271</v>
      </c>
      <c r="D54" s="51">
        <v>47132</v>
      </c>
      <c r="E54" s="51">
        <v>46644</v>
      </c>
      <c r="F54" s="122">
        <f t="shared" si="0"/>
        <v>0.13018826779094278</v>
      </c>
      <c r="G54" s="51">
        <f t="shared" si="1"/>
        <v>5373</v>
      </c>
      <c r="H54" s="51">
        <f t="shared" si="2"/>
        <v>-488</v>
      </c>
    </row>
    <row r="55" spans="1:8" ht="15">
      <c r="A55" s="160">
        <v>54</v>
      </c>
      <c r="B55" s="6" t="s">
        <v>146</v>
      </c>
      <c r="C55" s="51">
        <v>124501</v>
      </c>
      <c r="D55" s="51">
        <v>129617</v>
      </c>
      <c r="E55" s="51">
        <v>132058</v>
      </c>
      <c r="F55" s="122">
        <f t="shared" si="0"/>
        <v>0.06069830764411531</v>
      </c>
      <c r="G55" s="51">
        <f t="shared" si="1"/>
        <v>7557</v>
      </c>
      <c r="H55" s="51">
        <f t="shared" si="2"/>
        <v>2441</v>
      </c>
    </row>
    <row r="56" spans="1:8" ht="15">
      <c r="A56" s="160">
        <v>55</v>
      </c>
      <c r="B56" s="6" t="s">
        <v>147</v>
      </c>
      <c r="C56" s="51">
        <v>133433</v>
      </c>
      <c r="D56" s="51">
        <v>137521</v>
      </c>
      <c r="E56" s="51">
        <v>142010</v>
      </c>
      <c r="F56" s="122">
        <f t="shared" si="0"/>
        <v>0.06427945111029505</v>
      </c>
      <c r="G56" s="51">
        <f t="shared" si="1"/>
        <v>8577</v>
      </c>
      <c r="H56" s="51">
        <f t="shared" si="2"/>
        <v>4489</v>
      </c>
    </row>
    <row r="57" spans="1:8" ht="15">
      <c r="A57" s="160">
        <v>56</v>
      </c>
      <c r="B57" s="6" t="s">
        <v>148</v>
      </c>
      <c r="C57" s="51">
        <v>16867</v>
      </c>
      <c r="D57" s="51">
        <v>16701</v>
      </c>
      <c r="E57" s="51">
        <v>18004</v>
      </c>
      <c r="F57" s="122">
        <f t="shared" si="0"/>
        <v>0.06740973498547459</v>
      </c>
      <c r="G57" s="51">
        <f t="shared" si="1"/>
        <v>1137</v>
      </c>
      <c r="H57" s="51">
        <f t="shared" si="2"/>
        <v>1303</v>
      </c>
    </row>
    <row r="58" spans="1:8" ht="15">
      <c r="A58" s="160">
        <v>57</v>
      </c>
      <c r="B58" s="6" t="s">
        <v>149</v>
      </c>
      <c r="C58" s="51">
        <v>20280</v>
      </c>
      <c r="D58" s="51">
        <v>21334</v>
      </c>
      <c r="E58" s="51">
        <v>21931</v>
      </c>
      <c r="F58" s="122">
        <f t="shared" si="0"/>
        <v>0.08141025641025641</v>
      </c>
      <c r="G58" s="51">
        <f t="shared" si="1"/>
        <v>1651</v>
      </c>
      <c r="H58" s="51">
        <f t="shared" si="2"/>
        <v>597</v>
      </c>
    </row>
    <row r="59" spans="1:8" ht="15">
      <c r="A59" s="160">
        <v>58</v>
      </c>
      <c r="B59" s="6" t="s">
        <v>150</v>
      </c>
      <c r="C59" s="51">
        <v>59317</v>
      </c>
      <c r="D59" s="51">
        <v>64856</v>
      </c>
      <c r="E59" s="51">
        <v>67164</v>
      </c>
      <c r="F59" s="122">
        <f t="shared" si="0"/>
        <v>0.13228922568572246</v>
      </c>
      <c r="G59" s="51">
        <f t="shared" si="1"/>
        <v>7847</v>
      </c>
      <c r="H59" s="51">
        <f t="shared" si="2"/>
        <v>2308</v>
      </c>
    </row>
    <row r="60" spans="1:8" ht="15">
      <c r="A60" s="160">
        <v>59</v>
      </c>
      <c r="B60" s="6" t="s">
        <v>151</v>
      </c>
      <c r="C60" s="51">
        <v>166777</v>
      </c>
      <c r="D60" s="51">
        <v>174829</v>
      </c>
      <c r="E60" s="51">
        <v>178477</v>
      </c>
      <c r="F60" s="122">
        <f t="shared" si="0"/>
        <v>0.07015355834437602</v>
      </c>
      <c r="G60" s="51">
        <f t="shared" si="1"/>
        <v>11700</v>
      </c>
      <c r="H60" s="51">
        <f t="shared" si="2"/>
        <v>3648</v>
      </c>
    </row>
    <row r="61" spans="1:8" ht="15">
      <c r="A61" s="160">
        <v>60</v>
      </c>
      <c r="B61" s="6" t="s">
        <v>152</v>
      </c>
      <c r="C61" s="51">
        <v>47034</v>
      </c>
      <c r="D61" s="51">
        <v>48279</v>
      </c>
      <c r="E61" s="51">
        <v>49455</v>
      </c>
      <c r="F61" s="122">
        <f t="shared" si="0"/>
        <v>0.05147340221967087</v>
      </c>
      <c r="G61" s="51">
        <f t="shared" si="1"/>
        <v>2421</v>
      </c>
      <c r="H61" s="51">
        <f t="shared" si="2"/>
        <v>1176</v>
      </c>
    </row>
    <row r="62" spans="1:8" ht="15">
      <c r="A62" s="160">
        <v>61</v>
      </c>
      <c r="B62" s="6" t="s">
        <v>153</v>
      </c>
      <c r="C62" s="51">
        <v>100950</v>
      </c>
      <c r="D62" s="51">
        <v>102435</v>
      </c>
      <c r="E62" s="51">
        <v>104425</v>
      </c>
      <c r="F62" s="122">
        <f t="shared" si="0"/>
        <v>0.03442298167409609</v>
      </c>
      <c r="G62" s="51">
        <f t="shared" si="1"/>
        <v>3475</v>
      </c>
      <c r="H62" s="51">
        <f t="shared" si="2"/>
        <v>1990</v>
      </c>
    </row>
    <row r="63" spans="1:8" ht="15">
      <c r="A63" s="160">
        <v>62</v>
      </c>
      <c r="B63" s="6" t="s">
        <v>154</v>
      </c>
      <c r="C63" s="51">
        <v>6690</v>
      </c>
      <c r="D63" s="51">
        <v>7294</v>
      </c>
      <c r="E63" s="51">
        <v>7368</v>
      </c>
      <c r="F63" s="122">
        <f t="shared" si="0"/>
        <v>0.10134529147982063</v>
      </c>
      <c r="G63" s="51">
        <f t="shared" si="1"/>
        <v>678</v>
      </c>
      <c r="H63" s="51">
        <f t="shared" si="2"/>
        <v>74</v>
      </c>
    </row>
    <row r="64" spans="1:8" ht="15">
      <c r="A64" s="160">
        <v>63</v>
      </c>
      <c r="B64" s="6" t="s">
        <v>155</v>
      </c>
      <c r="C64" s="51">
        <v>92077</v>
      </c>
      <c r="D64" s="51">
        <v>89440</v>
      </c>
      <c r="E64" s="51">
        <v>97104</v>
      </c>
      <c r="F64" s="122">
        <f t="shared" si="0"/>
        <v>0.054595610195814374</v>
      </c>
      <c r="G64" s="51">
        <f t="shared" si="1"/>
        <v>5027</v>
      </c>
      <c r="H64" s="51">
        <f t="shared" si="2"/>
        <v>7664</v>
      </c>
    </row>
    <row r="65" spans="1:8" ht="15">
      <c r="A65" s="160">
        <v>64</v>
      </c>
      <c r="B65" s="6" t="s">
        <v>156</v>
      </c>
      <c r="C65" s="51">
        <v>48964</v>
      </c>
      <c r="D65" s="51">
        <v>47468</v>
      </c>
      <c r="E65" s="51">
        <v>49111</v>
      </c>
      <c r="F65" s="122">
        <f t="shared" si="0"/>
        <v>0.0030022057021485173</v>
      </c>
      <c r="G65" s="51">
        <f t="shared" si="1"/>
        <v>147</v>
      </c>
      <c r="H65" s="51">
        <f t="shared" si="2"/>
        <v>1643</v>
      </c>
    </row>
    <row r="66" spans="1:8" ht="15">
      <c r="A66" s="160">
        <v>65</v>
      </c>
      <c r="B66" s="6" t="s">
        <v>157</v>
      </c>
      <c r="C66" s="51">
        <v>53998</v>
      </c>
      <c r="D66" s="51">
        <v>55239</v>
      </c>
      <c r="E66" s="51">
        <v>58147</v>
      </c>
      <c r="F66" s="122">
        <f t="shared" si="0"/>
        <v>0.0768361791177451</v>
      </c>
      <c r="G66" s="51">
        <f t="shared" si="1"/>
        <v>4149</v>
      </c>
      <c r="H66" s="51">
        <f t="shared" si="2"/>
        <v>2908</v>
      </c>
    </row>
    <row r="67" spans="1:8" ht="15">
      <c r="A67" s="160">
        <v>66</v>
      </c>
      <c r="B67" s="6" t="s">
        <v>158</v>
      </c>
      <c r="C67" s="51">
        <v>32280</v>
      </c>
      <c r="D67" s="51">
        <v>31958</v>
      </c>
      <c r="E67" s="51">
        <v>33326</v>
      </c>
      <c r="F67" s="122">
        <f aca="true" t="shared" si="3" ref="F67:F83">(E67-C67)/C67</f>
        <v>0.03240396530359355</v>
      </c>
      <c r="G67" s="51">
        <f aca="true" t="shared" si="4" ref="G67:G83">E67-C67</f>
        <v>1046</v>
      </c>
      <c r="H67" s="51">
        <f aca="true" t="shared" si="5" ref="H67:H83">E67-D67</f>
        <v>1368</v>
      </c>
    </row>
    <row r="68" spans="1:8" ht="15">
      <c r="A68" s="160">
        <v>67</v>
      </c>
      <c r="B68" s="6" t="s">
        <v>159</v>
      </c>
      <c r="C68" s="51">
        <v>62865</v>
      </c>
      <c r="D68" s="51">
        <v>64137</v>
      </c>
      <c r="E68" s="51">
        <v>66700</v>
      </c>
      <c r="F68" s="122">
        <f t="shared" si="3"/>
        <v>0.0610037381690925</v>
      </c>
      <c r="G68" s="51">
        <f t="shared" si="4"/>
        <v>3835</v>
      </c>
      <c r="H68" s="51">
        <f t="shared" si="5"/>
        <v>2563</v>
      </c>
    </row>
    <row r="69" spans="1:8" ht="15">
      <c r="A69" s="160">
        <v>68</v>
      </c>
      <c r="B69" s="6" t="s">
        <v>160</v>
      </c>
      <c r="C69" s="51">
        <v>36961</v>
      </c>
      <c r="D69" s="51">
        <v>36724</v>
      </c>
      <c r="E69" s="51">
        <v>38162</v>
      </c>
      <c r="F69" s="122">
        <f t="shared" si="3"/>
        <v>0.03249370958577961</v>
      </c>
      <c r="G69" s="51">
        <f t="shared" si="4"/>
        <v>1201</v>
      </c>
      <c r="H69" s="51">
        <f t="shared" si="5"/>
        <v>1438</v>
      </c>
    </row>
    <row r="70" spans="1:8" ht="15">
      <c r="A70" s="160">
        <v>69</v>
      </c>
      <c r="B70" s="6" t="s">
        <v>161</v>
      </c>
      <c r="C70" s="51">
        <v>6915</v>
      </c>
      <c r="D70" s="51">
        <v>7385</v>
      </c>
      <c r="E70" s="51">
        <v>8128</v>
      </c>
      <c r="F70" s="122">
        <f t="shared" si="3"/>
        <v>0.17541576283441793</v>
      </c>
      <c r="G70" s="51">
        <f t="shared" si="4"/>
        <v>1213</v>
      </c>
      <c r="H70" s="51">
        <f t="shared" si="5"/>
        <v>743</v>
      </c>
    </row>
    <row r="71" spans="1:8" ht="15">
      <c r="A71" s="160">
        <v>70</v>
      </c>
      <c r="B71" s="6" t="s">
        <v>162</v>
      </c>
      <c r="C71" s="51">
        <v>26972</v>
      </c>
      <c r="D71" s="51">
        <v>28521</v>
      </c>
      <c r="E71" s="51">
        <v>29341</v>
      </c>
      <c r="F71" s="122">
        <f t="shared" si="3"/>
        <v>0.08783182559691532</v>
      </c>
      <c r="G71" s="51">
        <f t="shared" si="4"/>
        <v>2369</v>
      </c>
      <c r="H71" s="51">
        <f t="shared" si="5"/>
        <v>820</v>
      </c>
    </row>
    <row r="72" spans="1:8" ht="15">
      <c r="A72" s="160">
        <v>71</v>
      </c>
      <c r="B72" s="6" t="s">
        <v>163</v>
      </c>
      <c r="C72" s="51">
        <v>26953</v>
      </c>
      <c r="D72" s="51">
        <v>26966</v>
      </c>
      <c r="E72" s="51">
        <v>29297</v>
      </c>
      <c r="F72" s="122">
        <f t="shared" si="3"/>
        <v>0.08696620042295848</v>
      </c>
      <c r="G72" s="51">
        <f t="shared" si="4"/>
        <v>2344</v>
      </c>
      <c r="H72" s="51">
        <f t="shared" si="5"/>
        <v>2331</v>
      </c>
    </row>
    <row r="73" spans="1:8" ht="15">
      <c r="A73" s="160">
        <v>72</v>
      </c>
      <c r="B73" s="6" t="s">
        <v>164</v>
      </c>
      <c r="C73" s="51">
        <v>37512</v>
      </c>
      <c r="D73" s="51">
        <v>37056</v>
      </c>
      <c r="E73" s="51">
        <v>38489</v>
      </c>
      <c r="F73" s="122">
        <f t="shared" si="3"/>
        <v>0.026044998933674558</v>
      </c>
      <c r="G73" s="51">
        <f t="shared" si="4"/>
        <v>977</v>
      </c>
      <c r="H73" s="51">
        <f t="shared" si="5"/>
        <v>1433</v>
      </c>
    </row>
    <row r="74" spans="1:8" ht="15">
      <c r="A74" s="160">
        <v>73</v>
      </c>
      <c r="B74" s="6" t="s">
        <v>165</v>
      </c>
      <c r="C74" s="51">
        <v>23253</v>
      </c>
      <c r="D74" s="51">
        <v>23008</v>
      </c>
      <c r="E74" s="51">
        <v>24365</v>
      </c>
      <c r="F74" s="122">
        <f t="shared" si="3"/>
        <v>0.047821786436158774</v>
      </c>
      <c r="G74" s="51">
        <f t="shared" si="4"/>
        <v>1112</v>
      </c>
      <c r="H74" s="51">
        <f t="shared" si="5"/>
        <v>1357</v>
      </c>
    </row>
    <row r="75" spans="1:8" ht="15">
      <c r="A75" s="160">
        <v>74</v>
      </c>
      <c r="B75" s="6" t="s">
        <v>166</v>
      </c>
      <c r="C75" s="51">
        <v>23208</v>
      </c>
      <c r="D75" s="51">
        <v>23440</v>
      </c>
      <c r="E75" s="51">
        <v>24179</v>
      </c>
      <c r="F75" s="122">
        <f t="shared" si="3"/>
        <v>0.04183902102723199</v>
      </c>
      <c r="G75" s="51">
        <f t="shared" si="4"/>
        <v>971</v>
      </c>
      <c r="H75" s="51">
        <f t="shared" si="5"/>
        <v>739</v>
      </c>
    </row>
    <row r="76" spans="1:8" ht="15">
      <c r="A76" s="160">
        <v>75</v>
      </c>
      <c r="B76" s="6" t="s">
        <v>167</v>
      </c>
      <c r="C76" s="51">
        <v>6790</v>
      </c>
      <c r="D76" s="51">
        <v>7620</v>
      </c>
      <c r="E76" s="51">
        <v>7405</v>
      </c>
      <c r="F76" s="122">
        <f t="shared" si="3"/>
        <v>0.09057437407952872</v>
      </c>
      <c r="G76" s="51">
        <f t="shared" si="4"/>
        <v>615</v>
      </c>
      <c r="H76" s="51">
        <f t="shared" si="5"/>
        <v>-215</v>
      </c>
    </row>
    <row r="77" spans="1:8" ht="15">
      <c r="A77" s="160">
        <v>76</v>
      </c>
      <c r="B77" s="6" t="s">
        <v>168</v>
      </c>
      <c r="C77" s="51">
        <v>12212</v>
      </c>
      <c r="D77" s="51">
        <v>12105</v>
      </c>
      <c r="E77" s="51">
        <v>12758</v>
      </c>
      <c r="F77" s="122">
        <f t="shared" si="3"/>
        <v>0.0447101211922699</v>
      </c>
      <c r="G77" s="51">
        <f t="shared" si="4"/>
        <v>546</v>
      </c>
      <c r="H77" s="51">
        <f t="shared" si="5"/>
        <v>653</v>
      </c>
    </row>
    <row r="78" spans="1:8" ht="15">
      <c r="A78" s="160">
        <v>77</v>
      </c>
      <c r="B78" s="6" t="s">
        <v>169</v>
      </c>
      <c r="C78" s="51">
        <v>35274</v>
      </c>
      <c r="D78" s="51">
        <v>36891</v>
      </c>
      <c r="E78" s="51">
        <v>37131</v>
      </c>
      <c r="F78" s="122">
        <f t="shared" si="3"/>
        <v>0.05264500765436299</v>
      </c>
      <c r="G78" s="51">
        <f t="shared" si="4"/>
        <v>1857</v>
      </c>
      <c r="H78" s="51">
        <f t="shared" si="5"/>
        <v>240</v>
      </c>
    </row>
    <row r="79" spans="1:8" ht="15">
      <c r="A79" s="160">
        <v>78</v>
      </c>
      <c r="B79" s="6" t="s">
        <v>170</v>
      </c>
      <c r="C79" s="51">
        <v>29977</v>
      </c>
      <c r="D79" s="51">
        <v>30598</v>
      </c>
      <c r="E79" s="51">
        <v>31560</v>
      </c>
      <c r="F79" s="122">
        <f t="shared" si="3"/>
        <v>0.052807152149981655</v>
      </c>
      <c r="G79" s="51">
        <f t="shared" si="4"/>
        <v>1583</v>
      </c>
      <c r="H79" s="51">
        <f t="shared" si="5"/>
        <v>962</v>
      </c>
    </row>
    <row r="80" spans="1:8" ht="15">
      <c r="A80" s="160">
        <v>79</v>
      </c>
      <c r="B80" s="6" t="s">
        <v>171</v>
      </c>
      <c r="C80" s="51">
        <v>10295</v>
      </c>
      <c r="D80" s="51">
        <v>9840</v>
      </c>
      <c r="E80" s="51">
        <v>11531</v>
      </c>
      <c r="F80" s="122">
        <f t="shared" si="3"/>
        <v>0.12005828071879553</v>
      </c>
      <c r="G80" s="51">
        <f t="shared" si="4"/>
        <v>1236</v>
      </c>
      <c r="H80" s="51">
        <f t="shared" si="5"/>
        <v>1691</v>
      </c>
    </row>
    <row r="81" spans="1:8" ht="15">
      <c r="A81" s="160">
        <v>80</v>
      </c>
      <c r="B81" s="6" t="s">
        <v>172</v>
      </c>
      <c r="C81" s="51">
        <v>42084</v>
      </c>
      <c r="D81" s="51">
        <v>41953</v>
      </c>
      <c r="E81" s="51">
        <v>44301</v>
      </c>
      <c r="F81" s="122">
        <f t="shared" si="3"/>
        <v>0.052680353578557174</v>
      </c>
      <c r="G81" s="51">
        <f t="shared" si="4"/>
        <v>2217</v>
      </c>
      <c r="H81" s="51">
        <f t="shared" si="5"/>
        <v>2348</v>
      </c>
    </row>
    <row r="82" spans="1:8" ht="15" thickBot="1">
      <c r="A82" s="160">
        <v>81</v>
      </c>
      <c r="B82" s="6" t="s">
        <v>173</v>
      </c>
      <c r="C82" s="51">
        <v>54070</v>
      </c>
      <c r="D82" s="51">
        <v>55684</v>
      </c>
      <c r="E82" s="51">
        <v>57532</v>
      </c>
      <c r="F82" s="122">
        <f t="shared" si="3"/>
        <v>0.06402811170704642</v>
      </c>
      <c r="G82" s="51">
        <f t="shared" si="4"/>
        <v>3462</v>
      </c>
      <c r="H82" s="51">
        <f t="shared" si="5"/>
        <v>1848</v>
      </c>
    </row>
    <row r="83" spans="1:8" ht="15" thickBot="1">
      <c r="A83" s="167" t="s">
        <v>174</v>
      </c>
      <c r="B83" s="170"/>
      <c r="C83" s="103">
        <v>10881875</v>
      </c>
      <c r="D83" s="103">
        <v>11145441</v>
      </c>
      <c r="E83" s="103">
        <v>11351994</v>
      </c>
      <c r="F83" s="124">
        <f t="shared" si="3"/>
        <v>0.04320202171041296</v>
      </c>
      <c r="G83" s="103">
        <f t="shared" si="4"/>
        <v>470119</v>
      </c>
      <c r="H83" s="103">
        <f t="shared" si="5"/>
        <v>206553</v>
      </c>
    </row>
  </sheetData>
  <mergeCells count="1">
    <mergeCell ref="A83:B8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K98"/>
  <sheetViews>
    <sheetView tabSelected="1" workbookViewId="0" topLeftCell="F1">
      <pane ySplit="1" topLeftCell="A83" activePane="bottomLeft" state="frozen"/>
      <selection pane="topLeft" activeCell="X1" sqref="X1"/>
      <selection pane="bottomLeft" activeCell="G94" sqref="G94"/>
    </sheetView>
  </sheetViews>
  <sheetFormatPr defaultColWidth="9.140625" defaultRowHeight="15"/>
  <cols>
    <col min="1" max="1" width="17.28125" style="8" bestFit="1" customWidth="1"/>
    <col min="2" max="2" width="34.421875" style="8" bestFit="1" customWidth="1"/>
    <col min="3" max="3" width="13.421875" style="8" bestFit="1" customWidth="1"/>
    <col min="4" max="5" width="13.421875" style="8" customWidth="1"/>
    <col min="6" max="6" width="21.8515625" style="8" customWidth="1"/>
    <col min="7" max="7" width="30.00390625" style="8" customWidth="1"/>
    <col min="8" max="8" width="26.7109375" style="8" customWidth="1"/>
    <col min="9" max="9" width="22.00390625" style="8" customWidth="1"/>
    <col min="10" max="10" width="27.140625" style="8" customWidth="1"/>
    <col min="11" max="16384" width="9.140625" style="8" customWidth="1"/>
  </cols>
  <sheetData>
    <row r="1" spans="1:10" ht="63" customHeight="1">
      <c r="A1" s="66" t="s">
        <v>1</v>
      </c>
      <c r="B1" s="7" t="s">
        <v>91</v>
      </c>
      <c r="C1" s="36">
        <v>41913</v>
      </c>
      <c r="D1" s="36">
        <v>42248</v>
      </c>
      <c r="E1" s="36">
        <v>42278</v>
      </c>
      <c r="F1" s="1" t="s">
        <v>305</v>
      </c>
      <c r="G1" s="1" t="s">
        <v>284</v>
      </c>
      <c r="H1" s="1" t="s">
        <v>294</v>
      </c>
      <c r="I1" s="1" t="s">
        <v>306</v>
      </c>
      <c r="J1" s="1" t="s">
        <v>295</v>
      </c>
    </row>
    <row r="2" spans="1:10" ht="15">
      <c r="A2" s="69">
        <v>1</v>
      </c>
      <c r="B2" s="70" t="s">
        <v>2</v>
      </c>
      <c r="C2" s="53">
        <v>110042</v>
      </c>
      <c r="D2" s="52">
        <v>116426</v>
      </c>
      <c r="E2" s="53">
        <v>116961</v>
      </c>
      <c r="F2" s="67">
        <f aca="true" t="shared" si="0" ref="F2:F33">E2/$E$90</f>
        <v>0.008351532535246115</v>
      </c>
      <c r="G2" s="67">
        <f>(E2-C2)/C2</f>
        <v>0.06287599280274804</v>
      </c>
      <c r="H2" s="53">
        <f>E2-C2</f>
        <v>6919</v>
      </c>
      <c r="I2" s="68">
        <f>H2/$H$90</f>
        <v>0.00872214686587635</v>
      </c>
      <c r="J2" s="52">
        <f>E2-D2</f>
        <v>535</v>
      </c>
    </row>
    <row r="3" spans="1:10" ht="15">
      <c r="A3" s="69">
        <v>2</v>
      </c>
      <c r="B3" s="70" t="s">
        <v>3</v>
      </c>
      <c r="C3" s="53">
        <v>37109</v>
      </c>
      <c r="D3" s="52">
        <v>96115</v>
      </c>
      <c r="E3" s="53">
        <v>91003</v>
      </c>
      <c r="F3" s="67">
        <f t="shared" si="0"/>
        <v>0.00649801656368364</v>
      </c>
      <c r="G3" s="67">
        <f aca="true" t="shared" si="1" ref="G3:G66">(E3-C3)/C3</f>
        <v>1.452316149721092</v>
      </c>
      <c r="H3" s="53">
        <f aca="true" t="shared" si="2" ref="H3:H66">E3-C3</f>
        <v>53894</v>
      </c>
      <c r="I3" s="68">
        <f aca="true" t="shared" si="3" ref="I3:I66">H3/$H$90</f>
        <v>0.06793920843901431</v>
      </c>
      <c r="J3" s="52">
        <f aca="true" t="shared" si="4" ref="J3:J66">E3-D3</f>
        <v>-5112</v>
      </c>
    </row>
    <row r="4" spans="1:10" ht="15">
      <c r="A4" s="69">
        <v>3</v>
      </c>
      <c r="B4" s="70" t="s">
        <v>4</v>
      </c>
      <c r="C4" s="53">
        <v>7741</v>
      </c>
      <c r="D4" s="52">
        <v>8060</v>
      </c>
      <c r="E4" s="53">
        <v>8011</v>
      </c>
      <c r="F4" s="67">
        <f t="shared" si="0"/>
        <v>0.0005720208201012015</v>
      </c>
      <c r="G4" s="67">
        <f t="shared" si="1"/>
        <v>0.034879214571760755</v>
      </c>
      <c r="H4" s="53">
        <f t="shared" si="2"/>
        <v>270</v>
      </c>
      <c r="I4" s="68">
        <f t="shared" si="3"/>
        <v>0.00034036416444379453</v>
      </c>
      <c r="J4" s="52">
        <f t="shared" si="4"/>
        <v>-49</v>
      </c>
    </row>
    <row r="5" spans="1:10" ht="15">
      <c r="A5" s="69">
        <v>5</v>
      </c>
      <c r="B5" s="70" t="s">
        <v>5</v>
      </c>
      <c r="C5" s="53">
        <v>44368</v>
      </c>
      <c r="D5" s="52">
        <v>39650</v>
      </c>
      <c r="E5" s="53">
        <v>40304</v>
      </c>
      <c r="F5" s="67">
        <f t="shared" si="0"/>
        <v>0.002877883801442869</v>
      </c>
      <c r="G5" s="67">
        <f t="shared" si="1"/>
        <v>-0.09159754778218536</v>
      </c>
      <c r="H5" s="53">
        <f t="shared" si="2"/>
        <v>-4064</v>
      </c>
      <c r="I5" s="68">
        <f t="shared" si="3"/>
        <v>-0.005123110978887337</v>
      </c>
      <c r="J5" s="52">
        <f t="shared" si="4"/>
        <v>654</v>
      </c>
    </row>
    <row r="6" spans="1:10" ht="15">
      <c r="A6" s="69">
        <v>6</v>
      </c>
      <c r="B6" s="70" t="s">
        <v>6</v>
      </c>
      <c r="C6" s="53">
        <v>3257</v>
      </c>
      <c r="D6" s="52">
        <v>3155</v>
      </c>
      <c r="E6" s="53">
        <v>3152</v>
      </c>
      <c r="F6" s="67">
        <f t="shared" si="0"/>
        <v>0.00022506673635738197</v>
      </c>
      <c r="G6" s="67">
        <f t="shared" si="1"/>
        <v>-0.03223825606386245</v>
      </c>
      <c r="H6" s="53">
        <f t="shared" si="2"/>
        <v>-105</v>
      </c>
      <c r="I6" s="68">
        <f t="shared" si="3"/>
        <v>-0.00013236384172814233</v>
      </c>
      <c r="J6" s="52">
        <f t="shared" si="4"/>
        <v>-3</v>
      </c>
    </row>
    <row r="7" spans="1:10" ht="15">
      <c r="A7" s="69">
        <v>7</v>
      </c>
      <c r="B7" s="70" t="s">
        <v>7</v>
      </c>
      <c r="C7" s="53">
        <v>25109</v>
      </c>
      <c r="D7" s="52">
        <v>24290</v>
      </c>
      <c r="E7" s="53">
        <v>24370</v>
      </c>
      <c r="F7" s="67">
        <f t="shared" si="0"/>
        <v>0.001740125750326586</v>
      </c>
      <c r="G7" s="67">
        <f t="shared" si="1"/>
        <v>-0.029431677884423912</v>
      </c>
      <c r="H7" s="53">
        <f t="shared" si="2"/>
        <v>-739</v>
      </c>
      <c r="I7" s="68">
        <f t="shared" si="3"/>
        <v>-0.0009315893241628302</v>
      </c>
      <c r="J7" s="52">
        <f t="shared" si="4"/>
        <v>80</v>
      </c>
    </row>
    <row r="8" spans="1:10" ht="15">
      <c r="A8" s="69">
        <v>8</v>
      </c>
      <c r="B8" s="70" t="s">
        <v>8</v>
      </c>
      <c r="C8" s="53">
        <v>59605</v>
      </c>
      <c r="D8" s="52">
        <v>63260</v>
      </c>
      <c r="E8" s="53">
        <v>63477</v>
      </c>
      <c r="F8" s="67">
        <f t="shared" si="0"/>
        <v>0.004532538459313939</v>
      </c>
      <c r="G8" s="67">
        <f t="shared" si="1"/>
        <v>0.06496099320526802</v>
      </c>
      <c r="H8" s="53">
        <f t="shared" si="2"/>
        <v>3872</v>
      </c>
      <c r="I8" s="68">
        <f t="shared" si="3"/>
        <v>0.004881074239727305</v>
      </c>
      <c r="J8" s="52">
        <f t="shared" si="4"/>
        <v>217</v>
      </c>
    </row>
    <row r="9" spans="1:10" ht="15">
      <c r="A9" s="69">
        <v>9</v>
      </c>
      <c r="B9" s="70" t="s">
        <v>9</v>
      </c>
      <c r="C9" s="53">
        <v>9077</v>
      </c>
      <c r="D9" s="52">
        <v>6715</v>
      </c>
      <c r="E9" s="53">
        <v>6444</v>
      </c>
      <c r="F9" s="67">
        <f t="shared" si="0"/>
        <v>0.0004601300917154091</v>
      </c>
      <c r="G9" s="67">
        <f t="shared" si="1"/>
        <v>-0.2900738129337887</v>
      </c>
      <c r="H9" s="53">
        <f t="shared" si="2"/>
        <v>-2633</v>
      </c>
      <c r="I9" s="68">
        <f t="shared" si="3"/>
        <v>-0.0033191809073352257</v>
      </c>
      <c r="J9" s="52">
        <f t="shared" si="4"/>
        <v>-271</v>
      </c>
    </row>
    <row r="10" spans="1:10" s="25" customFormat="1" ht="15">
      <c r="A10" s="69">
        <v>10</v>
      </c>
      <c r="B10" s="70" t="s">
        <v>10</v>
      </c>
      <c r="C10" s="53">
        <v>434397</v>
      </c>
      <c r="D10" s="53">
        <v>455020</v>
      </c>
      <c r="E10" s="53">
        <v>450543</v>
      </c>
      <c r="F10" s="67">
        <f t="shared" si="0"/>
        <v>0.03217076224576902</v>
      </c>
      <c r="G10" s="67">
        <f t="shared" si="1"/>
        <v>0.03716876497765868</v>
      </c>
      <c r="H10" s="53">
        <f t="shared" si="2"/>
        <v>16146</v>
      </c>
      <c r="I10" s="68">
        <f t="shared" si="3"/>
        <v>0.020353777033738914</v>
      </c>
      <c r="J10" s="52">
        <f t="shared" si="4"/>
        <v>-4477</v>
      </c>
    </row>
    <row r="11" spans="1:10" ht="15">
      <c r="A11" s="71">
        <v>11</v>
      </c>
      <c r="B11" s="70" t="s">
        <v>11</v>
      </c>
      <c r="C11" s="53">
        <v>14982</v>
      </c>
      <c r="D11" s="53">
        <v>16045</v>
      </c>
      <c r="E11" s="53">
        <v>15712</v>
      </c>
      <c r="F11" s="67">
        <f t="shared" si="0"/>
        <v>0.0011219062695581174</v>
      </c>
      <c r="G11" s="67">
        <f t="shared" si="1"/>
        <v>0.048725136830863706</v>
      </c>
      <c r="H11" s="53">
        <f t="shared" si="2"/>
        <v>730</v>
      </c>
      <c r="I11" s="68">
        <f t="shared" si="3"/>
        <v>0.0009202438520147037</v>
      </c>
      <c r="J11" s="52">
        <f t="shared" si="4"/>
        <v>-333</v>
      </c>
    </row>
    <row r="12" spans="1:10" ht="16.5" customHeight="1">
      <c r="A12" s="71">
        <v>12</v>
      </c>
      <c r="B12" s="70" t="s">
        <v>12</v>
      </c>
      <c r="C12" s="53">
        <v>3118</v>
      </c>
      <c r="D12" s="53">
        <v>3344</v>
      </c>
      <c r="E12" s="53">
        <v>3290</v>
      </c>
      <c r="F12" s="67">
        <f t="shared" si="0"/>
        <v>0.00023492054651516077</v>
      </c>
      <c r="G12" s="67">
        <f t="shared" si="1"/>
        <v>0.055163566388710714</v>
      </c>
      <c r="H12" s="53">
        <f t="shared" si="2"/>
        <v>172</v>
      </c>
      <c r="I12" s="68">
        <f t="shared" si="3"/>
        <v>0.0002168245788308617</v>
      </c>
      <c r="J12" s="52">
        <f t="shared" si="4"/>
        <v>-54</v>
      </c>
    </row>
    <row r="13" spans="1:10" ht="15">
      <c r="A13" s="71">
        <v>13</v>
      </c>
      <c r="B13" s="70" t="s">
        <v>13</v>
      </c>
      <c r="C13" s="53">
        <v>440228</v>
      </c>
      <c r="D13" s="53">
        <v>414771</v>
      </c>
      <c r="E13" s="53">
        <v>420240</v>
      </c>
      <c r="F13" s="67">
        <f t="shared" si="0"/>
        <v>0.03000699406307938</v>
      </c>
      <c r="G13" s="67">
        <f t="shared" si="1"/>
        <v>-0.04540374533196435</v>
      </c>
      <c r="H13" s="53">
        <f t="shared" si="2"/>
        <v>-19988</v>
      </c>
      <c r="I13" s="68">
        <f t="shared" si="3"/>
        <v>-0.025197033032972462</v>
      </c>
      <c r="J13" s="52">
        <f t="shared" si="4"/>
        <v>5469</v>
      </c>
    </row>
    <row r="14" spans="1:11" s="25" customFormat="1" ht="15">
      <c r="A14" s="71">
        <v>14</v>
      </c>
      <c r="B14" s="70" t="s">
        <v>14</v>
      </c>
      <c r="C14" s="53">
        <v>489052</v>
      </c>
      <c r="D14" s="53">
        <v>473855</v>
      </c>
      <c r="E14" s="53">
        <v>479025</v>
      </c>
      <c r="F14" s="67">
        <f t="shared" si="0"/>
        <v>0.03420450297702884</v>
      </c>
      <c r="G14" s="67">
        <f t="shared" si="1"/>
        <v>-0.02050293220352846</v>
      </c>
      <c r="H14" s="53">
        <f t="shared" si="2"/>
        <v>-10027</v>
      </c>
      <c r="I14" s="68">
        <f t="shared" si="3"/>
        <v>-0.012640116581029362</v>
      </c>
      <c r="J14" s="52">
        <f t="shared" si="4"/>
        <v>5170</v>
      </c>
      <c r="K14" s="31"/>
    </row>
    <row r="15" spans="1:11" ht="15">
      <c r="A15" s="71">
        <v>15</v>
      </c>
      <c r="B15" s="70" t="s">
        <v>15</v>
      </c>
      <c r="C15" s="53">
        <v>64229</v>
      </c>
      <c r="D15" s="53">
        <v>60434</v>
      </c>
      <c r="E15" s="53">
        <v>60752</v>
      </c>
      <c r="F15" s="67">
        <f t="shared" si="0"/>
        <v>0.004337961410908525</v>
      </c>
      <c r="G15" s="67">
        <f t="shared" si="1"/>
        <v>-0.05413442525961793</v>
      </c>
      <c r="H15" s="53">
        <f t="shared" si="2"/>
        <v>-3477</v>
      </c>
      <c r="I15" s="68">
        <f t="shared" si="3"/>
        <v>-0.004383134073226199</v>
      </c>
      <c r="J15" s="52">
        <f t="shared" si="4"/>
        <v>318</v>
      </c>
      <c r="K15" s="31"/>
    </row>
    <row r="16" spans="1:11" ht="15">
      <c r="A16" s="71">
        <v>16</v>
      </c>
      <c r="B16" s="70" t="s">
        <v>16</v>
      </c>
      <c r="C16" s="53">
        <v>71283</v>
      </c>
      <c r="D16" s="53">
        <v>65654</v>
      </c>
      <c r="E16" s="53">
        <v>66582</v>
      </c>
      <c r="F16" s="67">
        <f t="shared" si="0"/>
        <v>0.004754249187863962</v>
      </c>
      <c r="G16" s="67">
        <f t="shared" si="1"/>
        <v>-0.0659484028449981</v>
      </c>
      <c r="H16" s="53">
        <f t="shared" si="2"/>
        <v>-4701</v>
      </c>
      <c r="I16" s="68">
        <f t="shared" si="3"/>
        <v>-0.0059261182853714</v>
      </c>
      <c r="J16" s="52">
        <f t="shared" si="4"/>
        <v>928</v>
      </c>
      <c r="K16" s="32"/>
    </row>
    <row r="17" spans="1:11" ht="15">
      <c r="A17" s="71">
        <v>17</v>
      </c>
      <c r="B17" s="70" t="s">
        <v>17</v>
      </c>
      <c r="C17" s="53">
        <v>49368</v>
      </c>
      <c r="D17" s="53">
        <v>50862</v>
      </c>
      <c r="E17" s="53">
        <v>51454</v>
      </c>
      <c r="F17" s="67">
        <f t="shared" si="0"/>
        <v>0.003674043100422821</v>
      </c>
      <c r="G17" s="67">
        <f t="shared" si="1"/>
        <v>0.04225409171933236</v>
      </c>
      <c r="H17" s="53">
        <f t="shared" si="2"/>
        <v>2086</v>
      </c>
      <c r="I17" s="68">
        <f t="shared" si="3"/>
        <v>0.0026296283223324274</v>
      </c>
      <c r="J17" s="52">
        <f t="shared" si="4"/>
        <v>592</v>
      </c>
      <c r="K17" s="32"/>
    </row>
    <row r="18" spans="1:11" ht="15">
      <c r="A18" s="71">
        <v>18</v>
      </c>
      <c r="B18" s="70" t="s">
        <v>18</v>
      </c>
      <c r="C18" s="53">
        <v>63410</v>
      </c>
      <c r="D18" s="53">
        <v>58928</v>
      </c>
      <c r="E18" s="53">
        <v>59124</v>
      </c>
      <c r="F18" s="67">
        <f t="shared" si="0"/>
        <v>0.004221715012815309</v>
      </c>
      <c r="G18" s="67">
        <f t="shared" si="1"/>
        <v>-0.06759186248225832</v>
      </c>
      <c r="H18" s="53">
        <f t="shared" si="2"/>
        <v>-4286</v>
      </c>
      <c r="I18" s="68">
        <f t="shared" si="3"/>
        <v>-0.005402965958541123</v>
      </c>
      <c r="J18" s="52">
        <f t="shared" si="4"/>
        <v>196</v>
      </c>
      <c r="K18" s="32"/>
    </row>
    <row r="19" spans="1:11" ht="15">
      <c r="A19" s="71">
        <v>19</v>
      </c>
      <c r="B19" s="70" t="s">
        <v>19</v>
      </c>
      <c r="C19" s="53">
        <v>8017</v>
      </c>
      <c r="D19" s="53">
        <v>7779</v>
      </c>
      <c r="E19" s="53">
        <v>7857</v>
      </c>
      <c r="F19" s="67">
        <f t="shared" si="0"/>
        <v>0.0005610245392004918</v>
      </c>
      <c r="G19" s="67">
        <f t="shared" si="1"/>
        <v>-0.01995759012099289</v>
      </c>
      <c r="H19" s="53">
        <f t="shared" si="2"/>
        <v>-160</v>
      </c>
      <c r="I19" s="68">
        <f t="shared" si="3"/>
        <v>-0.00020169728263335973</v>
      </c>
      <c r="J19" s="52">
        <f t="shared" si="4"/>
        <v>78</v>
      </c>
      <c r="K19" s="32"/>
    </row>
    <row r="20" spans="1:11" ht="15">
      <c r="A20" s="71">
        <v>20</v>
      </c>
      <c r="B20" s="70" t="s">
        <v>20</v>
      </c>
      <c r="C20" s="53">
        <v>71848</v>
      </c>
      <c r="D20" s="53">
        <v>73555</v>
      </c>
      <c r="E20" s="53">
        <v>74193</v>
      </c>
      <c r="F20" s="67">
        <f t="shared" si="0"/>
        <v>0.005297708239391892</v>
      </c>
      <c r="G20" s="67">
        <f t="shared" si="1"/>
        <v>0.032638347622759155</v>
      </c>
      <c r="H20" s="53">
        <f t="shared" si="2"/>
        <v>2345</v>
      </c>
      <c r="I20" s="68">
        <f t="shared" si="3"/>
        <v>0.0029561257985951783</v>
      </c>
      <c r="J20" s="52">
        <f t="shared" si="4"/>
        <v>638</v>
      </c>
      <c r="K20" s="32"/>
    </row>
    <row r="21" spans="1:11" ht="15">
      <c r="A21" s="71">
        <v>21</v>
      </c>
      <c r="B21" s="70" t="s">
        <v>21</v>
      </c>
      <c r="C21" s="53">
        <v>18259</v>
      </c>
      <c r="D21" s="53">
        <v>19859</v>
      </c>
      <c r="E21" s="53">
        <v>20046</v>
      </c>
      <c r="F21" s="67">
        <f t="shared" si="0"/>
        <v>0.0014313730320495174</v>
      </c>
      <c r="G21" s="67">
        <f t="shared" si="1"/>
        <v>0.09786954378662577</v>
      </c>
      <c r="H21" s="53">
        <f t="shared" si="2"/>
        <v>1787</v>
      </c>
      <c r="I21" s="68">
        <f t="shared" si="3"/>
        <v>0.0022527065254113366</v>
      </c>
      <c r="J21" s="52">
        <f t="shared" si="4"/>
        <v>187</v>
      </c>
      <c r="K21" s="32"/>
    </row>
    <row r="22" spans="1:11" ht="15">
      <c r="A22" s="71">
        <v>22</v>
      </c>
      <c r="B22" s="70" t="s">
        <v>22</v>
      </c>
      <c r="C22" s="53">
        <v>188131</v>
      </c>
      <c r="D22" s="53">
        <v>195210</v>
      </c>
      <c r="E22" s="53">
        <v>196908</v>
      </c>
      <c r="F22" s="67">
        <f t="shared" si="0"/>
        <v>0.014060101815564522</v>
      </c>
      <c r="G22" s="67">
        <f t="shared" si="1"/>
        <v>0.04665366154434942</v>
      </c>
      <c r="H22" s="53">
        <f t="shared" si="2"/>
        <v>8777</v>
      </c>
      <c r="I22" s="68">
        <f t="shared" si="3"/>
        <v>0.01106435656045624</v>
      </c>
      <c r="J22" s="52">
        <f t="shared" si="4"/>
        <v>1698</v>
      </c>
      <c r="K22" s="32"/>
    </row>
    <row r="23" spans="1:11" ht="15">
      <c r="A23" s="71">
        <v>23</v>
      </c>
      <c r="B23" s="70" t="s">
        <v>23</v>
      </c>
      <c r="C23" s="53">
        <v>225761</v>
      </c>
      <c r="D23" s="53">
        <v>227920</v>
      </c>
      <c r="E23" s="53">
        <v>228256</v>
      </c>
      <c r="F23" s="67">
        <f t="shared" si="0"/>
        <v>0.016298487618651835</v>
      </c>
      <c r="G23" s="67">
        <f t="shared" si="1"/>
        <v>0.011051510225415373</v>
      </c>
      <c r="H23" s="53">
        <f t="shared" si="2"/>
        <v>2495</v>
      </c>
      <c r="I23" s="68">
        <f t="shared" si="3"/>
        <v>0.0031452170010639532</v>
      </c>
      <c r="J23" s="52">
        <f t="shared" si="4"/>
        <v>336</v>
      </c>
      <c r="K23" s="32"/>
    </row>
    <row r="24" spans="1:10" ht="15">
      <c r="A24" s="71">
        <v>24</v>
      </c>
      <c r="B24" s="70" t="s">
        <v>24</v>
      </c>
      <c r="C24" s="53">
        <v>151814</v>
      </c>
      <c r="D24" s="53">
        <v>149785</v>
      </c>
      <c r="E24" s="53">
        <v>150669</v>
      </c>
      <c r="F24" s="67">
        <f t="shared" si="0"/>
        <v>0.010758432772915731</v>
      </c>
      <c r="G24" s="67">
        <f t="shared" si="1"/>
        <v>-0.007542123914790467</v>
      </c>
      <c r="H24" s="53">
        <f t="shared" si="2"/>
        <v>-1145</v>
      </c>
      <c r="I24" s="68">
        <f t="shared" si="3"/>
        <v>-0.0014433961788449805</v>
      </c>
      <c r="J24" s="52">
        <f t="shared" si="4"/>
        <v>884</v>
      </c>
    </row>
    <row r="25" spans="1:10" ht="15">
      <c r="A25" s="71">
        <v>25</v>
      </c>
      <c r="B25" s="70" t="s">
        <v>25</v>
      </c>
      <c r="C25" s="53">
        <v>392872</v>
      </c>
      <c r="D25" s="53">
        <v>389413</v>
      </c>
      <c r="E25" s="53">
        <v>393264</v>
      </c>
      <c r="F25" s="67">
        <f t="shared" si="0"/>
        <v>0.028080788390497928</v>
      </c>
      <c r="G25" s="67">
        <f t="shared" si="1"/>
        <v>0.0009977804475758008</v>
      </c>
      <c r="H25" s="53">
        <f t="shared" si="2"/>
        <v>392</v>
      </c>
      <c r="I25" s="68">
        <f t="shared" si="3"/>
        <v>0.0004941583424517313</v>
      </c>
      <c r="J25" s="52">
        <f t="shared" si="4"/>
        <v>3851</v>
      </c>
    </row>
    <row r="26" spans="1:10" ht="15">
      <c r="A26" s="71">
        <v>26</v>
      </c>
      <c r="B26" s="70" t="s">
        <v>26</v>
      </c>
      <c r="C26" s="53">
        <v>33558</v>
      </c>
      <c r="D26" s="53">
        <v>33189</v>
      </c>
      <c r="E26" s="53">
        <v>33326</v>
      </c>
      <c r="F26" s="67">
        <f t="shared" si="0"/>
        <v>0.0023796237486821423</v>
      </c>
      <c r="G26" s="67">
        <f t="shared" si="1"/>
        <v>-0.006913403659336075</v>
      </c>
      <c r="H26" s="53">
        <f t="shared" si="2"/>
        <v>-232</v>
      </c>
      <c r="I26" s="68">
        <f t="shared" si="3"/>
        <v>-0.0002924610598183716</v>
      </c>
      <c r="J26" s="52">
        <f t="shared" si="4"/>
        <v>137</v>
      </c>
    </row>
    <row r="27" spans="1:10" ht="15">
      <c r="A27" s="71">
        <v>27</v>
      </c>
      <c r="B27" s="70" t="s">
        <v>27</v>
      </c>
      <c r="C27" s="53">
        <v>121255</v>
      </c>
      <c r="D27" s="53">
        <v>128930</v>
      </c>
      <c r="E27" s="53">
        <v>130153</v>
      </c>
      <c r="F27" s="67">
        <f t="shared" si="0"/>
        <v>0.00929349966279262</v>
      </c>
      <c r="G27" s="67">
        <f t="shared" si="1"/>
        <v>0.07338254092614738</v>
      </c>
      <c r="H27" s="53">
        <f t="shared" si="2"/>
        <v>8898</v>
      </c>
      <c r="I27" s="68">
        <f t="shared" si="3"/>
        <v>0.011216890130447717</v>
      </c>
      <c r="J27" s="52">
        <f t="shared" si="4"/>
        <v>1223</v>
      </c>
    </row>
    <row r="28" spans="1:10" ht="15">
      <c r="A28" s="71">
        <v>28</v>
      </c>
      <c r="B28" s="70" t="s">
        <v>28</v>
      </c>
      <c r="C28" s="53">
        <v>129694</v>
      </c>
      <c r="D28" s="53">
        <v>141089</v>
      </c>
      <c r="E28" s="53">
        <v>140714</v>
      </c>
      <c r="F28" s="67">
        <f t="shared" si="0"/>
        <v>0.01004760175754843</v>
      </c>
      <c r="G28" s="67">
        <f t="shared" si="1"/>
        <v>0.08496923527688251</v>
      </c>
      <c r="H28" s="53">
        <f t="shared" si="2"/>
        <v>11020</v>
      </c>
      <c r="I28" s="68">
        <f t="shared" si="3"/>
        <v>0.013891900341372651</v>
      </c>
      <c r="J28" s="52">
        <f t="shared" si="4"/>
        <v>-375</v>
      </c>
    </row>
    <row r="29" spans="1:10" ht="15">
      <c r="A29" s="71">
        <v>29</v>
      </c>
      <c r="B29" s="70" t="s">
        <v>29</v>
      </c>
      <c r="C29" s="53">
        <v>152814</v>
      </c>
      <c r="D29" s="53">
        <v>168702</v>
      </c>
      <c r="E29" s="53">
        <v>170404</v>
      </c>
      <c r="F29" s="67">
        <f t="shared" si="0"/>
        <v>0.01216759902989953</v>
      </c>
      <c r="G29" s="67">
        <f t="shared" si="1"/>
        <v>0.11510725457091628</v>
      </c>
      <c r="H29" s="53">
        <f t="shared" si="2"/>
        <v>17590</v>
      </c>
      <c r="I29" s="68">
        <f t="shared" si="3"/>
        <v>0.022174095009504985</v>
      </c>
      <c r="J29" s="52">
        <f t="shared" si="4"/>
        <v>1702</v>
      </c>
    </row>
    <row r="30" spans="1:10" ht="15">
      <c r="A30" s="71">
        <v>30</v>
      </c>
      <c r="B30" s="70" t="s">
        <v>30</v>
      </c>
      <c r="C30" s="53">
        <v>45191</v>
      </c>
      <c r="D30" s="53">
        <v>46083</v>
      </c>
      <c r="E30" s="53">
        <v>48118</v>
      </c>
      <c r="F30" s="67">
        <f t="shared" si="0"/>
        <v>0.0034358379505217344</v>
      </c>
      <c r="G30" s="67">
        <f t="shared" si="1"/>
        <v>0.06476953375672147</v>
      </c>
      <c r="H30" s="53">
        <f t="shared" si="2"/>
        <v>2927</v>
      </c>
      <c r="I30" s="68">
        <f t="shared" si="3"/>
        <v>0.0036897996641740245</v>
      </c>
      <c r="J30" s="52">
        <f t="shared" si="4"/>
        <v>2035</v>
      </c>
    </row>
    <row r="31" spans="1:10" ht="15">
      <c r="A31" s="71">
        <v>31</v>
      </c>
      <c r="B31" s="70" t="s">
        <v>31</v>
      </c>
      <c r="C31" s="53">
        <v>162628</v>
      </c>
      <c r="D31" s="53">
        <v>163594</v>
      </c>
      <c r="E31" s="53">
        <v>164666</v>
      </c>
      <c r="F31" s="67">
        <f t="shared" si="0"/>
        <v>0.011757880459715946</v>
      </c>
      <c r="G31" s="67">
        <f t="shared" si="1"/>
        <v>0.012531667363553631</v>
      </c>
      <c r="H31" s="53">
        <f t="shared" si="2"/>
        <v>2038</v>
      </c>
      <c r="I31" s="68">
        <f t="shared" si="3"/>
        <v>0.0025691191375424196</v>
      </c>
      <c r="J31" s="52">
        <f t="shared" si="4"/>
        <v>1072</v>
      </c>
    </row>
    <row r="32" spans="1:10" ht="15">
      <c r="A32" s="71">
        <v>32</v>
      </c>
      <c r="B32" s="70" t="s">
        <v>32</v>
      </c>
      <c r="C32" s="53">
        <v>51686</v>
      </c>
      <c r="D32" s="53">
        <v>53803</v>
      </c>
      <c r="E32" s="53">
        <v>54569</v>
      </c>
      <c r="F32" s="67">
        <f t="shared" si="0"/>
        <v>0.0038964678731871756</v>
      </c>
      <c r="G32" s="67">
        <f t="shared" si="1"/>
        <v>0.05577912781023875</v>
      </c>
      <c r="H32" s="53">
        <f t="shared" si="2"/>
        <v>2883</v>
      </c>
      <c r="I32" s="68">
        <f t="shared" si="3"/>
        <v>0.0036343329114498506</v>
      </c>
      <c r="J32" s="52">
        <f t="shared" si="4"/>
        <v>766</v>
      </c>
    </row>
    <row r="33" spans="1:10" ht="15">
      <c r="A33" s="71">
        <v>33</v>
      </c>
      <c r="B33" s="70" t="s">
        <v>33</v>
      </c>
      <c r="C33" s="53">
        <v>169749</v>
      </c>
      <c r="D33" s="53">
        <v>164930</v>
      </c>
      <c r="E33" s="53">
        <v>165794</v>
      </c>
      <c r="F33" s="67">
        <f t="shared" si="0"/>
        <v>0.011838424647092572</v>
      </c>
      <c r="G33" s="67">
        <f t="shared" si="1"/>
        <v>-0.023299106327577777</v>
      </c>
      <c r="H33" s="53">
        <f t="shared" si="2"/>
        <v>-3955</v>
      </c>
      <c r="I33" s="68">
        <f t="shared" si="3"/>
        <v>-0.004985704705093361</v>
      </c>
      <c r="J33" s="52">
        <f t="shared" si="4"/>
        <v>864</v>
      </c>
    </row>
    <row r="34" spans="1:10" ht="15">
      <c r="A34" s="71">
        <v>35</v>
      </c>
      <c r="B34" s="70" t="s">
        <v>34</v>
      </c>
      <c r="C34" s="53">
        <v>92535</v>
      </c>
      <c r="D34" s="52">
        <v>93653</v>
      </c>
      <c r="E34" s="53">
        <v>94791</v>
      </c>
      <c r="F34" s="67">
        <f aca="true" t="shared" si="5" ref="F34:F65">E34/$E$90</f>
        <v>0.006768496512072524</v>
      </c>
      <c r="G34" s="67">
        <f t="shared" si="1"/>
        <v>0.02437996433781812</v>
      </c>
      <c r="H34" s="53">
        <f t="shared" si="2"/>
        <v>2256</v>
      </c>
      <c r="I34" s="68">
        <f t="shared" si="3"/>
        <v>0.002843931685130372</v>
      </c>
      <c r="J34" s="52">
        <f t="shared" si="4"/>
        <v>1138</v>
      </c>
    </row>
    <row r="35" spans="1:10" ht="15">
      <c r="A35" s="71">
        <v>36</v>
      </c>
      <c r="B35" s="70" t="s">
        <v>35</v>
      </c>
      <c r="C35" s="53">
        <v>18167</v>
      </c>
      <c r="D35" s="52">
        <v>17624</v>
      </c>
      <c r="E35" s="53">
        <v>17307</v>
      </c>
      <c r="F35" s="67">
        <f t="shared" si="5"/>
        <v>0.0012357963217440387</v>
      </c>
      <c r="G35" s="67">
        <f t="shared" si="1"/>
        <v>-0.047338580943468926</v>
      </c>
      <c r="H35" s="53">
        <f t="shared" si="2"/>
        <v>-860</v>
      </c>
      <c r="I35" s="68">
        <f t="shared" si="3"/>
        <v>-0.0010841228941543084</v>
      </c>
      <c r="J35" s="52">
        <f t="shared" si="4"/>
        <v>-317</v>
      </c>
    </row>
    <row r="36" spans="1:10" ht="15">
      <c r="A36" s="71">
        <v>37</v>
      </c>
      <c r="B36" s="70" t="s">
        <v>36</v>
      </c>
      <c r="C36" s="53">
        <v>9813</v>
      </c>
      <c r="D36" s="52">
        <v>13474</v>
      </c>
      <c r="E36" s="53">
        <v>13611</v>
      </c>
      <c r="F36" s="67">
        <f t="shared" si="5"/>
        <v>0.000971885580127007</v>
      </c>
      <c r="G36" s="67">
        <f t="shared" si="1"/>
        <v>0.38703760317945585</v>
      </c>
      <c r="H36" s="53">
        <f t="shared" si="2"/>
        <v>3798</v>
      </c>
      <c r="I36" s="68">
        <f t="shared" si="3"/>
        <v>0.004787789246509376</v>
      </c>
      <c r="J36" s="52">
        <f t="shared" si="4"/>
        <v>137</v>
      </c>
    </row>
    <row r="37" spans="1:10" ht="15">
      <c r="A37" s="71">
        <v>38</v>
      </c>
      <c r="B37" s="70" t="s">
        <v>37</v>
      </c>
      <c r="C37" s="53">
        <v>75535</v>
      </c>
      <c r="D37" s="52">
        <v>89128</v>
      </c>
      <c r="E37" s="53">
        <v>90413</v>
      </c>
      <c r="F37" s="67">
        <f t="shared" si="5"/>
        <v>0.006455887955038064</v>
      </c>
      <c r="G37" s="67">
        <f t="shared" si="1"/>
        <v>0.19696829284437678</v>
      </c>
      <c r="H37" s="53">
        <f t="shared" si="2"/>
        <v>14878</v>
      </c>
      <c r="I37" s="68">
        <f t="shared" si="3"/>
        <v>0.018755326068869538</v>
      </c>
      <c r="J37" s="52">
        <f t="shared" si="4"/>
        <v>1285</v>
      </c>
    </row>
    <row r="38" spans="1:10" ht="15">
      <c r="A38" s="71">
        <v>39</v>
      </c>
      <c r="B38" s="70" t="s">
        <v>38</v>
      </c>
      <c r="C38" s="53">
        <v>1937</v>
      </c>
      <c r="D38" s="52">
        <v>2124</v>
      </c>
      <c r="E38" s="53">
        <v>2113</v>
      </c>
      <c r="F38" s="67">
        <f t="shared" si="5"/>
        <v>0.00015087754248830842</v>
      </c>
      <c r="G38" s="67">
        <f t="shared" si="1"/>
        <v>0.09086215797625194</v>
      </c>
      <c r="H38" s="53">
        <f t="shared" si="2"/>
        <v>176</v>
      </c>
      <c r="I38" s="68">
        <f t="shared" si="3"/>
        <v>0.0002218670108966957</v>
      </c>
      <c r="J38" s="52">
        <f t="shared" si="4"/>
        <v>-11</v>
      </c>
    </row>
    <row r="39" spans="1:10" s="25" customFormat="1" ht="15">
      <c r="A39" s="71">
        <v>41</v>
      </c>
      <c r="B39" s="70" t="s">
        <v>39</v>
      </c>
      <c r="C39" s="53">
        <v>1168356</v>
      </c>
      <c r="D39" s="52">
        <v>1215626</v>
      </c>
      <c r="E39" s="53">
        <v>1260120</v>
      </c>
      <c r="F39" s="67">
        <f t="shared" si="5"/>
        <v>0.08997813953637823</v>
      </c>
      <c r="G39" s="67">
        <f t="shared" si="1"/>
        <v>0.07854112958721486</v>
      </c>
      <c r="H39" s="53">
        <f t="shared" si="2"/>
        <v>91764</v>
      </c>
      <c r="I39" s="68">
        <f t="shared" si="3"/>
        <v>0.11567843402229763</v>
      </c>
      <c r="J39" s="52">
        <f t="shared" si="4"/>
        <v>44494</v>
      </c>
    </row>
    <row r="40" spans="1:10" ht="15">
      <c r="A40" s="71">
        <v>42</v>
      </c>
      <c r="B40" s="70" t="s">
        <v>40</v>
      </c>
      <c r="C40" s="53">
        <v>369469</v>
      </c>
      <c r="D40" s="52">
        <v>359281</v>
      </c>
      <c r="E40" s="53">
        <v>374753</v>
      </c>
      <c r="F40" s="67">
        <f t="shared" si="5"/>
        <v>0.026759021145348342</v>
      </c>
      <c r="G40" s="67">
        <f t="shared" si="1"/>
        <v>0.01430160581807946</v>
      </c>
      <c r="H40" s="53">
        <f t="shared" si="2"/>
        <v>5284</v>
      </c>
      <c r="I40" s="68">
        <f t="shared" si="3"/>
        <v>0.006661052758966705</v>
      </c>
      <c r="J40" s="52">
        <f t="shared" si="4"/>
        <v>15472</v>
      </c>
    </row>
    <row r="41" spans="1:10" ht="15">
      <c r="A41" s="71">
        <v>43</v>
      </c>
      <c r="B41" s="70" t="s">
        <v>41</v>
      </c>
      <c r="C41" s="53">
        <v>344514</v>
      </c>
      <c r="D41" s="52">
        <v>343557</v>
      </c>
      <c r="E41" s="53">
        <v>351356</v>
      </c>
      <c r="F41" s="67">
        <f t="shared" si="5"/>
        <v>0.025088371897076238</v>
      </c>
      <c r="G41" s="67">
        <f t="shared" si="1"/>
        <v>0.01985986055719071</v>
      </c>
      <c r="H41" s="53">
        <f t="shared" si="2"/>
        <v>6842</v>
      </c>
      <c r="I41" s="68">
        <f t="shared" si="3"/>
        <v>0.008625080048609046</v>
      </c>
      <c r="J41" s="52">
        <f t="shared" si="4"/>
        <v>7799</v>
      </c>
    </row>
    <row r="42" spans="1:10" s="25" customFormat="1" ht="15">
      <c r="A42" s="71">
        <v>45</v>
      </c>
      <c r="B42" s="70" t="s">
        <v>42</v>
      </c>
      <c r="C42" s="53">
        <v>171505</v>
      </c>
      <c r="D42" s="52">
        <v>186296</v>
      </c>
      <c r="E42" s="53">
        <v>189123</v>
      </c>
      <c r="F42" s="67">
        <f t="shared" si="5"/>
        <v>0.013504218394707218</v>
      </c>
      <c r="G42" s="67">
        <f t="shared" si="1"/>
        <v>0.10272586805049415</v>
      </c>
      <c r="H42" s="53">
        <f t="shared" si="2"/>
        <v>17618</v>
      </c>
      <c r="I42" s="68">
        <f t="shared" si="3"/>
        <v>0.02220939203396582</v>
      </c>
      <c r="J42" s="52">
        <f t="shared" si="4"/>
        <v>2827</v>
      </c>
    </row>
    <row r="43" spans="1:10" s="25" customFormat="1" ht="15">
      <c r="A43" s="71">
        <v>46</v>
      </c>
      <c r="B43" s="70" t="s">
        <v>43</v>
      </c>
      <c r="C43" s="53">
        <v>601998</v>
      </c>
      <c r="D43" s="52">
        <v>645824</v>
      </c>
      <c r="E43" s="53">
        <v>655064</v>
      </c>
      <c r="F43" s="67">
        <f t="shared" si="5"/>
        <v>0.04677446592170434</v>
      </c>
      <c r="G43" s="67">
        <f t="shared" si="1"/>
        <v>0.08814979451758977</v>
      </c>
      <c r="H43" s="53">
        <f t="shared" si="2"/>
        <v>53066</v>
      </c>
      <c r="I43" s="68">
        <f t="shared" si="3"/>
        <v>0.06689542500138666</v>
      </c>
      <c r="J43" s="52">
        <f t="shared" si="4"/>
        <v>9240</v>
      </c>
    </row>
    <row r="44" spans="1:10" s="25" customFormat="1" ht="15">
      <c r="A44" s="71">
        <v>47</v>
      </c>
      <c r="B44" s="70" t="s">
        <v>44</v>
      </c>
      <c r="C44" s="53">
        <v>1219678</v>
      </c>
      <c r="D44" s="52">
        <v>1273120</v>
      </c>
      <c r="E44" s="53">
        <v>1268223</v>
      </c>
      <c r="F44" s="67">
        <f t="shared" si="5"/>
        <v>0.09055672956325128</v>
      </c>
      <c r="G44" s="67">
        <f t="shared" si="1"/>
        <v>0.039801488589611356</v>
      </c>
      <c r="H44" s="53">
        <f t="shared" si="2"/>
        <v>48545</v>
      </c>
      <c r="I44" s="68">
        <f t="shared" si="3"/>
        <v>0.0611962161589778</v>
      </c>
      <c r="J44" s="52">
        <f t="shared" si="4"/>
        <v>-4897</v>
      </c>
    </row>
    <row r="45" spans="1:10" ht="15">
      <c r="A45" s="71">
        <v>49</v>
      </c>
      <c r="B45" s="70" t="s">
        <v>45</v>
      </c>
      <c r="C45" s="53">
        <v>578707</v>
      </c>
      <c r="D45" s="52">
        <v>560477</v>
      </c>
      <c r="E45" s="53">
        <v>578590</v>
      </c>
      <c r="F45" s="67">
        <f t="shared" si="5"/>
        <v>0.041313884197023365</v>
      </c>
      <c r="G45" s="67">
        <f t="shared" si="1"/>
        <v>-0.00020217484841206346</v>
      </c>
      <c r="H45" s="53">
        <f t="shared" si="2"/>
        <v>-117</v>
      </c>
      <c r="I45" s="68">
        <f t="shared" si="3"/>
        <v>-0.0001474911379256443</v>
      </c>
      <c r="J45" s="52">
        <f t="shared" si="4"/>
        <v>18113</v>
      </c>
    </row>
    <row r="46" spans="1:10" ht="15">
      <c r="A46" s="71">
        <v>50</v>
      </c>
      <c r="B46" s="70" t="s">
        <v>46</v>
      </c>
      <c r="C46" s="53">
        <v>17378</v>
      </c>
      <c r="D46" s="52">
        <v>17915</v>
      </c>
      <c r="E46" s="53">
        <v>16931</v>
      </c>
      <c r="F46" s="67">
        <f t="shared" si="5"/>
        <v>0.0012089482592851633</v>
      </c>
      <c r="G46" s="67">
        <f t="shared" si="1"/>
        <v>-0.025722177465761307</v>
      </c>
      <c r="H46" s="53">
        <f t="shared" si="2"/>
        <v>-447</v>
      </c>
      <c r="I46" s="68">
        <f t="shared" si="3"/>
        <v>-0.0005634917833569487</v>
      </c>
      <c r="J46" s="52">
        <f t="shared" si="4"/>
        <v>-984</v>
      </c>
    </row>
    <row r="47" spans="1:10" ht="15">
      <c r="A47" s="71">
        <v>51</v>
      </c>
      <c r="B47" s="70" t="s">
        <v>47</v>
      </c>
      <c r="C47" s="53">
        <v>22596</v>
      </c>
      <c r="D47" s="52">
        <v>25365</v>
      </c>
      <c r="E47" s="53">
        <v>25374</v>
      </c>
      <c r="F47" s="67">
        <f t="shared" si="5"/>
        <v>0.0018118157894454982</v>
      </c>
      <c r="G47" s="67">
        <f t="shared" si="1"/>
        <v>0.12294211364843335</v>
      </c>
      <c r="H47" s="53">
        <f t="shared" si="2"/>
        <v>2778</v>
      </c>
      <c r="I47" s="68">
        <f t="shared" si="3"/>
        <v>0.003501969069721708</v>
      </c>
      <c r="J47" s="52">
        <f t="shared" si="4"/>
        <v>9</v>
      </c>
    </row>
    <row r="48" spans="1:10" ht="15">
      <c r="A48" s="71">
        <v>52</v>
      </c>
      <c r="B48" s="70" t="s">
        <v>48</v>
      </c>
      <c r="C48" s="53">
        <v>235850</v>
      </c>
      <c r="D48" s="52">
        <v>240288</v>
      </c>
      <c r="E48" s="53">
        <v>243194</v>
      </c>
      <c r="F48" s="67">
        <f t="shared" si="5"/>
        <v>0.01736512686602067</v>
      </c>
      <c r="G48" s="67">
        <f t="shared" si="1"/>
        <v>0.031138435446258213</v>
      </c>
      <c r="H48" s="53">
        <f t="shared" si="2"/>
        <v>7344</v>
      </c>
      <c r="I48" s="68">
        <f t="shared" si="3"/>
        <v>0.009257905272871212</v>
      </c>
      <c r="J48" s="52">
        <f t="shared" si="4"/>
        <v>2906</v>
      </c>
    </row>
    <row r="49" spans="1:10" ht="15">
      <c r="A49" s="71">
        <v>53</v>
      </c>
      <c r="B49" s="70" t="s">
        <v>49</v>
      </c>
      <c r="C49" s="53">
        <v>28603</v>
      </c>
      <c r="D49" s="52">
        <v>30005</v>
      </c>
      <c r="E49" s="53">
        <v>30389</v>
      </c>
      <c r="F49" s="67">
        <f t="shared" si="5"/>
        <v>0.002169908962932894</v>
      </c>
      <c r="G49" s="67">
        <f t="shared" si="1"/>
        <v>0.062441002692025314</v>
      </c>
      <c r="H49" s="53">
        <f t="shared" si="2"/>
        <v>1786</v>
      </c>
      <c r="I49" s="68">
        <f t="shared" si="3"/>
        <v>0.002251445917394878</v>
      </c>
      <c r="J49" s="52">
        <f t="shared" si="4"/>
        <v>384</v>
      </c>
    </row>
    <row r="50" spans="1:10" s="25" customFormat="1" ht="15">
      <c r="A50" s="71">
        <v>55</v>
      </c>
      <c r="B50" s="70" t="s">
        <v>50</v>
      </c>
      <c r="C50" s="53">
        <v>309489</v>
      </c>
      <c r="D50" s="52">
        <v>360554</v>
      </c>
      <c r="E50" s="53">
        <v>317159</v>
      </c>
      <c r="F50" s="67">
        <f t="shared" si="5"/>
        <v>0.022646554897325796</v>
      </c>
      <c r="G50" s="67">
        <f t="shared" si="1"/>
        <v>0.024782787110365797</v>
      </c>
      <c r="H50" s="53">
        <f t="shared" si="2"/>
        <v>7670</v>
      </c>
      <c r="I50" s="68">
        <f t="shared" si="3"/>
        <v>0.009668863486236681</v>
      </c>
      <c r="J50" s="52">
        <f t="shared" si="4"/>
        <v>-43395</v>
      </c>
    </row>
    <row r="51" spans="1:10" s="25" customFormat="1" ht="15">
      <c r="A51" s="71">
        <v>56</v>
      </c>
      <c r="B51" s="70" t="s">
        <v>51</v>
      </c>
      <c r="C51" s="53">
        <v>558577</v>
      </c>
      <c r="D51" s="52">
        <v>588672</v>
      </c>
      <c r="E51" s="53">
        <v>599499</v>
      </c>
      <c r="F51" s="67">
        <f t="shared" si="5"/>
        <v>0.04280687924476972</v>
      </c>
      <c r="G51" s="67">
        <f t="shared" si="1"/>
        <v>0.07326116184518876</v>
      </c>
      <c r="H51" s="53">
        <f t="shared" si="2"/>
        <v>40922</v>
      </c>
      <c r="I51" s="68">
        <f t="shared" si="3"/>
        <v>0.05158660124951467</v>
      </c>
      <c r="J51" s="52">
        <f t="shared" si="4"/>
        <v>10827</v>
      </c>
    </row>
    <row r="52" spans="1:10" ht="15">
      <c r="A52" s="71">
        <v>58</v>
      </c>
      <c r="B52" s="70" t="s">
        <v>52</v>
      </c>
      <c r="C52" s="53">
        <v>18119</v>
      </c>
      <c r="D52" s="52">
        <v>23495</v>
      </c>
      <c r="E52" s="53">
        <v>23752</v>
      </c>
      <c r="F52" s="67">
        <f t="shared" si="5"/>
        <v>0.001695997817880881</v>
      </c>
      <c r="G52" s="67">
        <f t="shared" si="1"/>
        <v>0.31088912191622053</v>
      </c>
      <c r="H52" s="53">
        <f t="shared" si="2"/>
        <v>5633</v>
      </c>
      <c r="I52" s="68">
        <f t="shared" si="3"/>
        <v>0.00710100495671072</v>
      </c>
      <c r="J52" s="52">
        <f t="shared" si="4"/>
        <v>257</v>
      </c>
    </row>
    <row r="53" spans="1:10" ht="15">
      <c r="A53" s="71">
        <v>59</v>
      </c>
      <c r="B53" s="70" t="s">
        <v>53</v>
      </c>
      <c r="C53" s="53">
        <v>29325</v>
      </c>
      <c r="D53" s="52">
        <v>24297</v>
      </c>
      <c r="E53" s="53">
        <v>25795</v>
      </c>
      <c r="F53" s="67">
        <f t="shared" si="5"/>
        <v>0.0018418770508688669</v>
      </c>
      <c r="G53" s="67">
        <f t="shared" si="1"/>
        <v>-0.12037510656436487</v>
      </c>
      <c r="H53" s="53">
        <f t="shared" si="2"/>
        <v>-3530</v>
      </c>
      <c r="I53" s="68">
        <f t="shared" si="3"/>
        <v>-0.004449946298098499</v>
      </c>
      <c r="J53" s="52">
        <f t="shared" si="4"/>
        <v>1498</v>
      </c>
    </row>
    <row r="54" spans="1:10" ht="15">
      <c r="A54" s="71">
        <v>60</v>
      </c>
      <c r="B54" s="70" t="s">
        <v>54</v>
      </c>
      <c r="C54" s="53">
        <v>9142</v>
      </c>
      <c r="D54" s="52">
        <v>9943</v>
      </c>
      <c r="E54" s="53">
        <v>9699</v>
      </c>
      <c r="F54" s="67">
        <f t="shared" si="5"/>
        <v>0.0006925514834804086</v>
      </c>
      <c r="G54" s="67">
        <f t="shared" si="1"/>
        <v>0.06092758696127762</v>
      </c>
      <c r="H54" s="53">
        <f t="shared" si="2"/>
        <v>557</v>
      </c>
      <c r="I54" s="68">
        <f t="shared" si="3"/>
        <v>0.0007021586651673836</v>
      </c>
      <c r="J54" s="52">
        <f t="shared" si="4"/>
        <v>-244</v>
      </c>
    </row>
    <row r="55" spans="1:10" ht="15">
      <c r="A55" s="71">
        <v>61</v>
      </c>
      <c r="B55" s="70" t="s">
        <v>55</v>
      </c>
      <c r="C55" s="53">
        <v>20559</v>
      </c>
      <c r="D55" s="52">
        <v>22144</v>
      </c>
      <c r="E55" s="53">
        <v>22829</v>
      </c>
      <c r="F55" s="67">
        <f t="shared" si="5"/>
        <v>0.0016300915368980564</v>
      </c>
      <c r="G55" s="67">
        <f t="shared" si="1"/>
        <v>0.11041393063864974</v>
      </c>
      <c r="H55" s="53">
        <f t="shared" si="2"/>
        <v>2270</v>
      </c>
      <c r="I55" s="68">
        <f t="shared" si="3"/>
        <v>0.002861580197360791</v>
      </c>
      <c r="J55" s="52">
        <f t="shared" si="4"/>
        <v>685</v>
      </c>
    </row>
    <row r="56" spans="1:10" ht="15">
      <c r="A56" s="71">
        <v>62</v>
      </c>
      <c r="B56" s="70" t="s">
        <v>56</v>
      </c>
      <c r="C56" s="53">
        <v>58314</v>
      </c>
      <c r="D56" s="52">
        <v>63332</v>
      </c>
      <c r="E56" s="53">
        <v>63728</v>
      </c>
      <c r="F56" s="67">
        <f t="shared" si="5"/>
        <v>0.004550460969093667</v>
      </c>
      <c r="G56" s="67">
        <f t="shared" si="1"/>
        <v>0.09284219912885414</v>
      </c>
      <c r="H56" s="53">
        <f t="shared" si="2"/>
        <v>5414</v>
      </c>
      <c r="I56" s="68">
        <f t="shared" si="3"/>
        <v>0.00682493180110631</v>
      </c>
      <c r="J56" s="52">
        <f t="shared" si="4"/>
        <v>396</v>
      </c>
    </row>
    <row r="57" spans="1:10" ht="15">
      <c r="A57" s="71">
        <v>63</v>
      </c>
      <c r="B57" s="70" t="s">
        <v>57</v>
      </c>
      <c r="C57" s="53">
        <v>55114</v>
      </c>
      <c r="D57" s="52">
        <v>56169</v>
      </c>
      <c r="E57" s="53">
        <v>58025</v>
      </c>
      <c r="F57" s="67">
        <f t="shared" si="5"/>
        <v>0.004143241553660244</v>
      </c>
      <c r="G57" s="67">
        <f t="shared" si="1"/>
        <v>0.05281779584134703</v>
      </c>
      <c r="H57" s="53">
        <f t="shared" si="2"/>
        <v>2911</v>
      </c>
      <c r="I57" s="68">
        <f t="shared" si="3"/>
        <v>0.0036696299359106886</v>
      </c>
      <c r="J57" s="52">
        <f t="shared" si="4"/>
        <v>1856</v>
      </c>
    </row>
    <row r="58" spans="1:10" ht="15">
      <c r="A58" s="71">
        <v>64</v>
      </c>
      <c r="B58" s="70" t="s">
        <v>58</v>
      </c>
      <c r="C58" s="53">
        <v>97761</v>
      </c>
      <c r="D58" s="52">
        <v>96680</v>
      </c>
      <c r="E58" s="53">
        <v>95903</v>
      </c>
      <c r="F58" s="67">
        <f t="shared" si="5"/>
        <v>0.00684789822870622</v>
      </c>
      <c r="G58" s="67">
        <f t="shared" si="1"/>
        <v>-0.01900553390411309</v>
      </c>
      <c r="H58" s="53">
        <f t="shared" si="2"/>
        <v>-1858</v>
      </c>
      <c r="I58" s="68">
        <f t="shared" si="3"/>
        <v>-0.0023422096945798897</v>
      </c>
      <c r="J58" s="52">
        <f t="shared" si="4"/>
        <v>-777</v>
      </c>
    </row>
    <row r="59" spans="1:10" ht="15">
      <c r="A59" s="71">
        <v>65</v>
      </c>
      <c r="B59" s="70" t="s">
        <v>59</v>
      </c>
      <c r="C59" s="53">
        <v>25596</v>
      </c>
      <c r="D59" s="52">
        <v>25522</v>
      </c>
      <c r="E59" s="53">
        <v>25137</v>
      </c>
      <c r="F59" s="67">
        <f t="shared" si="5"/>
        <v>0.0017948929415658346</v>
      </c>
      <c r="G59" s="67">
        <f t="shared" si="1"/>
        <v>-0.017932489451476793</v>
      </c>
      <c r="H59" s="53">
        <f t="shared" si="2"/>
        <v>-459</v>
      </c>
      <c r="I59" s="68">
        <f t="shared" si="3"/>
        <v>-0.0005786190795544508</v>
      </c>
      <c r="J59" s="52">
        <f t="shared" si="4"/>
        <v>-385</v>
      </c>
    </row>
    <row r="60" spans="1:10" ht="15">
      <c r="A60" s="71">
        <v>66</v>
      </c>
      <c r="B60" s="70" t="s">
        <v>60</v>
      </c>
      <c r="C60" s="53">
        <v>43733</v>
      </c>
      <c r="D60" s="52">
        <v>48394</v>
      </c>
      <c r="E60" s="53">
        <v>49149</v>
      </c>
      <c r="F60" s="67">
        <f t="shared" si="5"/>
        <v>0.0035094559090193423</v>
      </c>
      <c r="G60" s="67">
        <f t="shared" si="1"/>
        <v>0.12384240733542176</v>
      </c>
      <c r="H60" s="53">
        <f t="shared" si="2"/>
        <v>5416</v>
      </c>
      <c r="I60" s="68">
        <f t="shared" si="3"/>
        <v>0.0068274530171392265</v>
      </c>
      <c r="J60" s="52">
        <f t="shared" si="4"/>
        <v>755</v>
      </c>
    </row>
    <row r="61" spans="1:10" ht="15">
      <c r="A61" s="71">
        <v>68</v>
      </c>
      <c r="B61" s="70" t="s">
        <v>61</v>
      </c>
      <c r="C61" s="53">
        <v>83571</v>
      </c>
      <c r="D61" s="52">
        <v>94632</v>
      </c>
      <c r="E61" s="53">
        <v>95419</v>
      </c>
      <c r="F61" s="67">
        <f t="shared" si="5"/>
        <v>0.006813338488732561</v>
      </c>
      <c r="G61" s="67">
        <f t="shared" si="1"/>
        <v>0.14177166720513096</v>
      </c>
      <c r="H61" s="53">
        <f t="shared" si="2"/>
        <v>11848</v>
      </c>
      <c r="I61" s="68">
        <f t="shared" si="3"/>
        <v>0.014935683779000288</v>
      </c>
      <c r="J61" s="52">
        <f t="shared" si="4"/>
        <v>787</v>
      </c>
    </row>
    <row r="62" spans="1:10" ht="15">
      <c r="A62" s="71">
        <v>69</v>
      </c>
      <c r="B62" s="70" t="s">
        <v>62</v>
      </c>
      <c r="C62" s="53">
        <v>130924</v>
      </c>
      <c r="D62" s="52">
        <v>137985</v>
      </c>
      <c r="E62" s="53">
        <v>138136</v>
      </c>
      <c r="F62" s="67">
        <f t="shared" si="5"/>
        <v>0.009863521159093691</v>
      </c>
      <c r="G62" s="67">
        <f t="shared" si="1"/>
        <v>0.055085393052457916</v>
      </c>
      <c r="H62" s="53">
        <f t="shared" si="2"/>
        <v>7212</v>
      </c>
      <c r="I62" s="68">
        <f t="shared" si="3"/>
        <v>0.00909150501469869</v>
      </c>
      <c r="J62" s="52">
        <f t="shared" si="4"/>
        <v>151</v>
      </c>
    </row>
    <row r="63" spans="1:10" ht="15">
      <c r="A63" s="71">
        <v>70</v>
      </c>
      <c r="B63" s="70" t="s">
        <v>63</v>
      </c>
      <c r="C63" s="53">
        <v>221740</v>
      </c>
      <c r="D63" s="52">
        <v>221739</v>
      </c>
      <c r="E63" s="53">
        <v>222368</v>
      </c>
      <c r="F63" s="67">
        <f t="shared" si="5"/>
        <v>0.015878058385253274</v>
      </c>
      <c r="G63" s="67">
        <f t="shared" si="1"/>
        <v>0.002832145756291152</v>
      </c>
      <c r="H63" s="53">
        <f t="shared" si="2"/>
        <v>628</v>
      </c>
      <c r="I63" s="68">
        <f t="shared" si="3"/>
        <v>0.000791661834335937</v>
      </c>
      <c r="J63" s="52">
        <f t="shared" si="4"/>
        <v>629</v>
      </c>
    </row>
    <row r="64" spans="1:10" ht="15">
      <c r="A64" s="71">
        <v>71</v>
      </c>
      <c r="B64" s="70" t="s">
        <v>64</v>
      </c>
      <c r="C64" s="53">
        <v>133750</v>
      </c>
      <c r="D64" s="52">
        <v>141492</v>
      </c>
      <c r="E64" s="53">
        <v>147529</v>
      </c>
      <c r="F64" s="67">
        <f t="shared" si="5"/>
        <v>0.010534222889615547</v>
      </c>
      <c r="G64" s="67">
        <f t="shared" si="1"/>
        <v>0.10302056074766355</v>
      </c>
      <c r="H64" s="53">
        <f t="shared" si="2"/>
        <v>13779</v>
      </c>
      <c r="I64" s="68">
        <f t="shared" si="3"/>
        <v>0.01736991785878165</v>
      </c>
      <c r="J64" s="52">
        <f t="shared" si="4"/>
        <v>6037</v>
      </c>
    </row>
    <row r="65" spans="1:10" ht="15">
      <c r="A65" s="71">
        <v>72</v>
      </c>
      <c r="B65" s="70" t="s">
        <v>65</v>
      </c>
      <c r="C65" s="53">
        <v>11426</v>
      </c>
      <c r="D65" s="52">
        <v>11958</v>
      </c>
      <c r="E65" s="53">
        <v>11661</v>
      </c>
      <c r="F65" s="67">
        <f t="shared" si="5"/>
        <v>0.0008326469583323069</v>
      </c>
      <c r="G65" s="67">
        <f t="shared" si="1"/>
        <v>0.020567127603710836</v>
      </c>
      <c r="H65" s="53">
        <f t="shared" si="2"/>
        <v>235</v>
      </c>
      <c r="I65" s="68">
        <f t="shared" si="3"/>
        <v>0.0002962428838677471</v>
      </c>
      <c r="J65" s="52">
        <f t="shared" si="4"/>
        <v>-297</v>
      </c>
    </row>
    <row r="66" spans="1:10" ht="15">
      <c r="A66" s="71">
        <v>73</v>
      </c>
      <c r="B66" s="70" t="s">
        <v>66</v>
      </c>
      <c r="C66" s="53">
        <v>59853</v>
      </c>
      <c r="D66" s="52">
        <v>64668</v>
      </c>
      <c r="E66" s="53">
        <v>63295</v>
      </c>
      <c r="F66" s="67">
        <f aca="true" t="shared" si="6" ref="F66:F90">E66/$E$90</f>
        <v>0.0045195428546131</v>
      </c>
      <c r="G66" s="67">
        <f t="shared" si="1"/>
        <v>0.05750756018913004</v>
      </c>
      <c r="H66" s="53">
        <f t="shared" si="2"/>
        <v>3442</v>
      </c>
      <c r="I66" s="68">
        <f t="shared" si="3"/>
        <v>0.004339012792650151</v>
      </c>
      <c r="J66" s="52">
        <f t="shared" si="4"/>
        <v>-1373</v>
      </c>
    </row>
    <row r="67" spans="1:10" ht="15">
      <c r="A67" s="71">
        <v>74</v>
      </c>
      <c r="B67" s="70" t="s">
        <v>67</v>
      </c>
      <c r="C67" s="53">
        <v>25044</v>
      </c>
      <c r="D67" s="52">
        <v>29934</v>
      </c>
      <c r="E67" s="53">
        <v>29912</v>
      </c>
      <c r="F67" s="67">
        <f t="shared" si="6"/>
        <v>0.0021358490539092672</v>
      </c>
      <c r="G67" s="67">
        <f aca="true" t="shared" si="7" ref="G67:G90">(E67-C67)/C67</f>
        <v>0.19437789490496726</v>
      </c>
      <c r="H67" s="53">
        <f aca="true" t="shared" si="8" ref="H67:H90">E67-C67</f>
        <v>4868</v>
      </c>
      <c r="I67" s="68">
        <f aca="true" t="shared" si="9" ref="I67:I90">H67/$H$90</f>
        <v>0.0061366398241199695</v>
      </c>
      <c r="J67" s="52">
        <f aca="true" t="shared" si="10" ref="J67:J90">E67-D67</f>
        <v>-22</v>
      </c>
    </row>
    <row r="68" spans="1:10" ht="15">
      <c r="A68" s="71">
        <v>75</v>
      </c>
      <c r="B68" s="70" t="s">
        <v>68</v>
      </c>
      <c r="C68" s="53">
        <v>6066</v>
      </c>
      <c r="D68" s="52">
        <v>6646</v>
      </c>
      <c r="E68" s="53">
        <v>6638</v>
      </c>
      <c r="F68" s="67">
        <f t="shared" si="6"/>
        <v>0.0004739825494734459</v>
      </c>
      <c r="G68" s="67">
        <f t="shared" si="7"/>
        <v>0.09429607649192219</v>
      </c>
      <c r="H68" s="53">
        <f t="shared" si="8"/>
        <v>572</v>
      </c>
      <c r="I68" s="68">
        <f t="shared" si="9"/>
        <v>0.000721067785414261</v>
      </c>
      <c r="J68" s="52">
        <f t="shared" si="10"/>
        <v>-8</v>
      </c>
    </row>
    <row r="69" spans="1:10" ht="15">
      <c r="A69" s="71">
        <v>77</v>
      </c>
      <c r="B69" s="70" t="s">
        <v>69</v>
      </c>
      <c r="C69" s="53">
        <v>31256</v>
      </c>
      <c r="D69" s="52">
        <v>29617</v>
      </c>
      <c r="E69" s="53">
        <v>29968</v>
      </c>
      <c r="F69" s="67">
        <f t="shared" si="6"/>
        <v>0.0021398477015095252</v>
      </c>
      <c r="G69" s="67">
        <f t="shared" si="7"/>
        <v>-0.04120808804709496</v>
      </c>
      <c r="H69" s="53">
        <f t="shared" si="8"/>
        <v>-1288</v>
      </c>
      <c r="I69" s="68">
        <f t="shared" si="9"/>
        <v>-0.0016236631251985458</v>
      </c>
      <c r="J69" s="52">
        <f t="shared" si="10"/>
        <v>351</v>
      </c>
    </row>
    <row r="70" spans="1:10" ht="15">
      <c r="A70" s="71">
        <v>78</v>
      </c>
      <c r="B70" s="70" t="s">
        <v>70</v>
      </c>
      <c r="C70" s="53">
        <v>41596</v>
      </c>
      <c r="D70" s="52">
        <v>59450</v>
      </c>
      <c r="E70" s="53">
        <v>46512</v>
      </c>
      <c r="F70" s="67">
        <f t="shared" si="6"/>
        <v>0.003321162449700048</v>
      </c>
      <c r="G70" s="67">
        <f t="shared" si="7"/>
        <v>0.1181844408116165</v>
      </c>
      <c r="H70" s="53">
        <f t="shared" si="8"/>
        <v>4916</v>
      </c>
      <c r="I70" s="68">
        <f t="shared" si="9"/>
        <v>0.006197149008909978</v>
      </c>
      <c r="J70" s="52">
        <f t="shared" si="10"/>
        <v>-12938</v>
      </c>
    </row>
    <row r="71" spans="1:10" ht="15">
      <c r="A71" s="71">
        <v>79</v>
      </c>
      <c r="B71" s="70" t="s">
        <v>71</v>
      </c>
      <c r="C71" s="53">
        <v>54649</v>
      </c>
      <c r="D71" s="52">
        <v>58632</v>
      </c>
      <c r="E71" s="53">
        <v>54746</v>
      </c>
      <c r="F71" s="67">
        <f t="shared" si="6"/>
        <v>0.003909106455780849</v>
      </c>
      <c r="G71" s="67">
        <f t="shared" si="7"/>
        <v>0.0017749638602719171</v>
      </c>
      <c r="H71" s="53">
        <f t="shared" si="8"/>
        <v>97</v>
      </c>
      <c r="I71" s="68">
        <f t="shared" si="9"/>
        <v>0.00012227897759647434</v>
      </c>
      <c r="J71" s="52">
        <f t="shared" si="10"/>
        <v>-3886</v>
      </c>
    </row>
    <row r="72" spans="1:10" ht="15">
      <c r="A72" s="71">
        <v>80</v>
      </c>
      <c r="B72" s="70" t="s">
        <v>72</v>
      </c>
      <c r="C72" s="53">
        <v>259290</v>
      </c>
      <c r="D72" s="52">
        <v>270646</v>
      </c>
      <c r="E72" s="53">
        <v>274255</v>
      </c>
      <c r="F72" s="67">
        <f t="shared" si="6"/>
        <v>0.01958301960015666</v>
      </c>
      <c r="G72" s="67">
        <f t="shared" si="7"/>
        <v>0.05771529947163408</v>
      </c>
      <c r="H72" s="53">
        <f t="shared" si="8"/>
        <v>14965</v>
      </c>
      <c r="I72" s="68">
        <f t="shared" si="9"/>
        <v>0.018864998966301425</v>
      </c>
      <c r="J72" s="52">
        <f t="shared" si="10"/>
        <v>3609</v>
      </c>
    </row>
    <row r="73" spans="1:10" s="25" customFormat="1" ht="15">
      <c r="A73" s="71">
        <v>81</v>
      </c>
      <c r="B73" s="70" t="s">
        <v>73</v>
      </c>
      <c r="C73" s="53">
        <v>562892</v>
      </c>
      <c r="D73" s="52">
        <v>597900</v>
      </c>
      <c r="E73" s="53">
        <v>684017</v>
      </c>
      <c r="F73" s="67">
        <f t="shared" si="6"/>
        <v>0.048841838135459184</v>
      </c>
      <c r="G73" s="67">
        <f t="shared" si="7"/>
        <v>0.21518337443061902</v>
      </c>
      <c r="H73" s="53">
        <f t="shared" si="8"/>
        <v>121125</v>
      </c>
      <c r="I73" s="68">
        <f t="shared" si="9"/>
        <v>0.15269114599353562</v>
      </c>
      <c r="J73" s="52">
        <f t="shared" si="10"/>
        <v>86117</v>
      </c>
    </row>
    <row r="74" spans="1:10" s="25" customFormat="1" ht="15">
      <c r="A74" s="71">
        <v>82</v>
      </c>
      <c r="B74" s="70" t="s">
        <v>74</v>
      </c>
      <c r="C74" s="53">
        <v>384607</v>
      </c>
      <c r="D74" s="52">
        <v>394797</v>
      </c>
      <c r="E74" s="53">
        <v>398972</v>
      </c>
      <c r="F74" s="67">
        <f t="shared" si="6"/>
        <v>0.02848836482803852</v>
      </c>
      <c r="G74" s="67">
        <f t="shared" si="7"/>
        <v>0.03734981422595013</v>
      </c>
      <c r="H74" s="53">
        <f t="shared" si="8"/>
        <v>14365</v>
      </c>
      <c r="I74" s="68">
        <f t="shared" si="9"/>
        <v>0.01810863415642633</v>
      </c>
      <c r="J74" s="52">
        <f t="shared" si="10"/>
        <v>4175</v>
      </c>
    </row>
    <row r="75" spans="1:10" ht="15">
      <c r="A75" s="71">
        <v>84</v>
      </c>
      <c r="B75" s="70" t="s">
        <v>75</v>
      </c>
      <c r="C75" s="53">
        <v>16318</v>
      </c>
      <c r="D75" s="52">
        <v>35321</v>
      </c>
      <c r="E75" s="53">
        <v>38556</v>
      </c>
      <c r="F75" s="67">
        <f t="shared" si="6"/>
        <v>0.0027530688727776713</v>
      </c>
      <c r="G75" s="67">
        <f t="shared" si="7"/>
        <v>1.3627895575438167</v>
      </c>
      <c r="H75" s="53">
        <f t="shared" si="8"/>
        <v>22238</v>
      </c>
      <c r="I75" s="68">
        <f t="shared" si="9"/>
        <v>0.028033401070004085</v>
      </c>
      <c r="J75" s="52">
        <f t="shared" si="10"/>
        <v>3235</v>
      </c>
    </row>
    <row r="76" spans="1:10" ht="15">
      <c r="A76" s="71">
        <v>85</v>
      </c>
      <c r="B76" s="70" t="s">
        <v>76</v>
      </c>
      <c r="C76" s="53">
        <v>519848</v>
      </c>
      <c r="D76" s="52">
        <v>584920</v>
      </c>
      <c r="E76" s="53">
        <v>648294</v>
      </c>
      <c r="F76" s="67">
        <f t="shared" si="6"/>
        <v>0.04629105798860171</v>
      </c>
      <c r="G76" s="67">
        <f t="shared" si="7"/>
        <v>0.24708376294609194</v>
      </c>
      <c r="H76" s="53">
        <f t="shared" si="8"/>
        <v>128446</v>
      </c>
      <c r="I76" s="68">
        <f t="shared" si="9"/>
        <v>0.16192005728202827</v>
      </c>
      <c r="J76" s="52">
        <f t="shared" si="10"/>
        <v>63374</v>
      </c>
    </row>
    <row r="77" spans="1:10" ht="15">
      <c r="A77" s="71">
        <v>86</v>
      </c>
      <c r="B77" s="70" t="s">
        <v>77</v>
      </c>
      <c r="C77" s="53">
        <v>255565</v>
      </c>
      <c r="D77" s="52">
        <v>274157</v>
      </c>
      <c r="E77" s="53">
        <v>279473</v>
      </c>
      <c r="F77" s="67">
        <f t="shared" si="6"/>
        <v>0.01995560787119499</v>
      </c>
      <c r="G77" s="67">
        <f t="shared" si="7"/>
        <v>0.09354958621094438</v>
      </c>
      <c r="H77" s="53">
        <f t="shared" si="8"/>
        <v>23908</v>
      </c>
      <c r="I77" s="68">
        <f t="shared" si="9"/>
        <v>0.030138616457489775</v>
      </c>
      <c r="J77" s="52">
        <f t="shared" si="10"/>
        <v>5316</v>
      </c>
    </row>
    <row r="78" spans="1:10" ht="15">
      <c r="A78" s="71">
        <v>87</v>
      </c>
      <c r="B78" s="70" t="s">
        <v>78</v>
      </c>
      <c r="C78" s="53">
        <v>19921</v>
      </c>
      <c r="D78" s="52">
        <v>23654</v>
      </c>
      <c r="E78" s="53">
        <v>24029</v>
      </c>
      <c r="F78" s="67">
        <f t="shared" si="6"/>
        <v>0.0017157768426178718</v>
      </c>
      <c r="G78" s="67">
        <f t="shared" si="7"/>
        <v>0.20621454746247678</v>
      </c>
      <c r="H78" s="53">
        <f t="shared" si="8"/>
        <v>4108</v>
      </c>
      <c r="I78" s="68">
        <f t="shared" si="9"/>
        <v>0.005178577731611511</v>
      </c>
      <c r="J78" s="52">
        <f t="shared" si="10"/>
        <v>375</v>
      </c>
    </row>
    <row r="79" spans="1:10" ht="15">
      <c r="A79" s="71">
        <v>88</v>
      </c>
      <c r="B79" s="70" t="s">
        <v>79</v>
      </c>
      <c r="C79" s="53">
        <v>37126</v>
      </c>
      <c r="D79" s="52">
        <v>38481</v>
      </c>
      <c r="E79" s="53">
        <v>40366</v>
      </c>
      <c r="F79" s="67">
        <f t="shared" si="6"/>
        <v>0.002882310875571726</v>
      </c>
      <c r="G79" s="67">
        <f t="shared" si="7"/>
        <v>0.08727037655551366</v>
      </c>
      <c r="H79" s="53">
        <f t="shared" si="8"/>
        <v>3240</v>
      </c>
      <c r="I79" s="68">
        <f t="shared" si="9"/>
        <v>0.004084369973325535</v>
      </c>
      <c r="J79" s="52">
        <f t="shared" si="10"/>
        <v>1885</v>
      </c>
    </row>
    <row r="80" spans="1:10" ht="15">
      <c r="A80" s="71">
        <v>90</v>
      </c>
      <c r="B80" s="70" t="s">
        <v>80</v>
      </c>
      <c r="C80" s="53">
        <v>13436</v>
      </c>
      <c r="D80" s="52">
        <v>13785</v>
      </c>
      <c r="E80" s="53">
        <v>13457</v>
      </c>
      <c r="F80" s="67">
        <f t="shared" si="6"/>
        <v>0.0009608892992262974</v>
      </c>
      <c r="G80" s="67">
        <f t="shared" si="7"/>
        <v>0.0015629651682048228</v>
      </c>
      <c r="H80" s="53">
        <f t="shared" si="8"/>
        <v>21</v>
      </c>
      <c r="I80" s="68">
        <f t="shared" si="9"/>
        <v>2.6472768345628464E-05</v>
      </c>
      <c r="J80" s="52">
        <f t="shared" si="10"/>
        <v>-328</v>
      </c>
    </row>
    <row r="81" spans="1:10" ht="15">
      <c r="A81" s="71">
        <v>91</v>
      </c>
      <c r="B81" s="70" t="s">
        <v>81</v>
      </c>
      <c r="C81" s="53">
        <v>2611</v>
      </c>
      <c r="D81" s="52">
        <v>2851</v>
      </c>
      <c r="E81" s="53">
        <v>2961</v>
      </c>
      <c r="F81" s="67">
        <f t="shared" si="6"/>
        <v>0.0002114284918636447</v>
      </c>
      <c r="G81" s="67">
        <f t="shared" si="7"/>
        <v>0.13404825737265416</v>
      </c>
      <c r="H81" s="53">
        <f t="shared" si="8"/>
        <v>350</v>
      </c>
      <c r="I81" s="68">
        <f t="shared" si="9"/>
        <v>0.0004412128057604744</v>
      </c>
      <c r="J81" s="52">
        <f t="shared" si="10"/>
        <v>110</v>
      </c>
    </row>
    <row r="82" spans="1:10" ht="15">
      <c r="A82" s="71">
        <v>92</v>
      </c>
      <c r="B82" s="70" t="s">
        <v>82</v>
      </c>
      <c r="C82" s="53">
        <v>12361</v>
      </c>
      <c r="D82" s="52">
        <v>11601</v>
      </c>
      <c r="E82" s="53">
        <v>11165</v>
      </c>
      <c r="F82" s="67">
        <f t="shared" si="6"/>
        <v>0.0007972303653014498</v>
      </c>
      <c r="G82" s="67">
        <f t="shared" si="7"/>
        <v>-0.09675592589596312</v>
      </c>
      <c r="H82" s="53">
        <f t="shared" si="8"/>
        <v>-1196</v>
      </c>
      <c r="I82" s="68">
        <f t="shared" si="9"/>
        <v>-0.0015076871876843639</v>
      </c>
      <c r="J82" s="52">
        <f t="shared" si="10"/>
        <v>-436</v>
      </c>
    </row>
    <row r="83" spans="1:10" ht="15">
      <c r="A83" s="71">
        <v>93</v>
      </c>
      <c r="B83" s="70" t="s">
        <v>83</v>
      </c>
      <c r="C83" s="53">
        <v>42088</v>
      </c>
      <c r="D83" s="52">
        <v>47497</v>
      </c>
      <c r="E83" s="53">
        <v>45540</v>
      </c>
      <c r="F83" s="67">
        <f t="shared" si="6"/>
        <v>0.003251757352066997</v>
      </c>
      <c r="G83" s="67">
        <f t="shared" si="7"/>
        <v>0.08201862763733131</v>
      </c>
      <c r="H83" s="53">
        <f t="shared" si="8"/>
        <v>3452</v>
      </c>
      <c r="I83" s="68">
        <f t="shared" si="9"/>
        <v>0.004351618872814736</v>
      </c>
      <c r="J83" s="52">
        <f t="shared" si="10"/>
        <v>-1957</v>
      </c>
    </row>
    <row r="84" spans="1:10" ht="15">
      <c r="A84" s="71">
        <v>94</v>
      </c>
      <c r="B84" s="70" t="s">
        <v>84</v>
      </c>
      <c r="C84" s="53">
        <v>37355</v>
      </c>
      <c r="D84" s="52">
        <v>39541</v>
      </c>
      <c r="E84" s="53">
        <v>41990</v>
      </c>
      <c r="F84" s="67">
        <f t="shared" si="6"/>
        <v>0.00299827165597921</v>
      </c>
      <c r="G84" s="67">
        <f t="shared" si="7"/>
        <v>0.12407977513050462</v>
      </c>
      <c r="H84" s="53">
        <f t="shared" si="8"/>
        <v>4635</v>
      </c>
      <c r="I84" s="68">
        <f t="shared" si="9"/>
        <v>0.005842918156285139</v>
      </c>
      <c r="J84" s="52">
        <f t="shared" si="10"/>
        <v>2449</v>
      </c>
    </row>
    <row r="85" spans="1:10" ht="15">
      <c r="A85" s="71">
        <v>95</v>
      </c>
      <c r="B85" s="70" t="s">
        <v>85</v>
      </c>
      <c r="C85" s="53">
        <v>67814</v>
      </c>
      <c r="D85" s="52">
        <v>66361</v>
      </c>
      <c r="E85" s="53">
        <v>66416</v>
      </c>
      <c r="F85" s="67">
        <f t="shared" si="6"/>
        <v>0.0047423960539060535</v>
      </c>
      <c r="G85" s="67">
        <f t="shared" si="7"/>
        <v>-0.020615212198071196</v>
      </c>
      <c r="H85" s="53">
        <f t="shared" si="8"/>
        <v>-1398</v>
      </c>
      <c r="I85" s="68">
        <f t="shared" si="9"/>
        <v>-0.0017623300070089805</v>
      </c>
      <c r="J85" s="52">
        <f t="shared" si="10"/>
        <v>55</v>
      </c>
    </row>
    <row r="86" spans="1:10" ht="15">
      <c r="A86" s="71">
        <v>96</v>
      </c>
      <c r="B86" s="70" t="s">
        <v>86</v>
      </c>
      <c r="C86" s="53">
        <v>108601</v>
      </c>
      <c r="D86" s="52">
        <v>111263</v>
      </c>
      <c r="E86" s="53">
        <v>109387</v>
      </c>
      <c r="F86" s="67">
        <f t="shared" si="6"/>
        <v>0.007810715447311213</v>
      </c>
      <c r="G86" s="67">
        <f t="shared" si="7"/>
        <v>0.007237502417104815</v>
      </c>
      <c r="H86" s="53">
        <f t="shared" si="8"/>
        <v>786</v>
      </c>
      <c r="I86" s="68">
        <f t="shared" si="9"/>
        <v>0.0009908379009363796</v>
      </c>
      <c r="J86" s="52">
        <f t="shared" si="10"/>
        <v>-1876</v>
      </c>
    </row>
    <row r="87" spans="1:10" ht="15">
      <c r="A87" s="71">
        <v>97</v>
      </c>
      <c r="B87" s="70" t="s">
        <v>87</v>
      </c>
      <c r="C87" s="53">
        <v>33730</v>
      </c>
      <c r="D87" s="52">
        <v>32686</v>
      </c>
      <c r="E87" s="53">
        <v>31963</v>
      </c>
      <c r="F87" s="67">
        <f t="shared" si="6"/>
        <v>0.0022822995222687185</v>
      </c>
      <c r="G87" s="67">
        <f t="shared" si="7"/>
        <v>-0.05238659946635043</v>
      </c>
      <c r="H87" s="53">
        <f t="shared" si="8"/>
        <v>-1767</v>
      </c>
      <c r="I87" s="68">
        <f t="shared" si="9"/>
        <v>-0.0022274943650821663</v>
      </c>
      <c r="J87" s="52">
        <f t="shared" si="10"/>
        <v>-723</v>
      </c>
    </row>
    <row r="88" spans="1:10" ht="15">
      <c r="A88" s="71">
        <v>98</v>
      </c>
      <c r="B88" s="70" t="s">
        <v>88</v>
      </c>
      <c r="C88" s="53">
        <v>2329</v>
      </c>
      <c r="D88" s="52">
        <v>2276</v>
      </c>
      <c r="E88" s="53">
        <v>2248</v>
      </c>
      <c r="F88" s="67">
        <f t="shared" si="6"/>
        <v>0.00016051713938178765</v>
      </c>
      <c r="G88" s="67">
        <f t="shared" si="7"/>
        <v>-0.0347788750536711</v>
      </c>
      <c r="H88" s="53">
        <f t="shared" si="8"/>
        <v>-81</v>
      </c>
      <c r="I88" s="68">
        <f t="shared" si="9"/>
        <v>-0.00010210924933313836</v>
      </c>
      <c r="J88" s="52">
        <f t="shared" si="10"/>
        <v>-28</v>
      </c>
    </row>
    <row r="89" spans="1:10" ht="15" thickBot="1">
      <c r="A89" s="71">
        <v>99</v>
      </c>
      <c r="B89" s="70" t="s">
        <v>89</v>
      </c>
      <c r="C89" s="53">
        <v>3678</v>
      </c>
      <c r="D89" s="52">
        <v>4039</v>
      </c>
      <c r="E89" s="53">
        <v>4054</v>
      </c>
      <c r="F89" s="67">
        <f t="shared" si="6"/>
        <v>0.00028947352449011</v>
      </c>
      <c r="G89" s="67">
        <f t="shared" si="7"/>
        <v>0.1022294725394236</v>
      </c>
      <c r="H89" s="53">
        <f t="shared" si="8"/>
        <v>376</v>
      </c>
      <c r="I89" s="68">
        <f t="shared" si="9"/>
        <v>0.00047398861418839535</v>
      </c>
      <c r="J89" s="52">
        <f t="shared" si="10"/>
        <v>15</v>
      </c>
    </row>
    <row r="90" spans="1:10" s="12" customFormat="1" ht="15" thickBot="1">
      <c r="A90" s="161" t="s">
        <v>90</v>
      </c>
      <c r="B90" s="162"/>
      <c r="C90" s="72">
        <v>13211467</v>
      </c>
      <c r="D90" s="73">
        <v>13761913</v>
      </c>
      <c r="E90" s="72">
        <v>14004735</v>
      </c>
      <c r="F90" s="74">
        <f t="shared" si="6"/>
        <v>1</v>
      </c>
      <c r="G90" s="74">
        <f t="shared" si="7"/>
        <v>0.06004389974254941</v>
      </c>
      <c r="H90" s="72">
        <f t="shared" si="8"/>
        <v>793268</v>
      </c>
      <c r="I90" s="75">
        <f t="shared" si="9"/>
        <v>1</v>
      </c>
      <c r="J90" s="73">
        <f t="shared" si="10"/>
        <v>242822</v>
      </c>
    </row>
    <row r="91" spans="1:9" ht="15">
      <c r="A91" s="25"/>
      <c r="B91" s="25"/>
      <c r="C91" s="13"/>
      <c r="D91" s="13"/>
      <c r="E91" s="13"/>
      <c r="F91" s="25"/>
      <c r="G91" s="25"/>
      <c r="H91" s="25"/>
      <c r="I91" s="25"/>
    </row>
    <row r="94" ht="15">
      <c r="F94" s="10"/>
    </row>
    <row r="98" ht="15">
      <c r="D98" s="28"/>
    </row>
  </sheetData>
  <mergeCells count="1">
    <mergeCell ref="A90:B9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H90"/>
  <sheetViews>
    <sheetView workbookViewId="0" topLeftCell="E85">
      <selection activeCell="G96" sqref="G96"/>
    </sheetView>
  </sheetViews>
  <sheetFormatPr defaultColWidth="9.140625" defaultRowHeight="15"/>
  <cols>
    <col min="2" max="2" width="39.57421875" style="0" customWidth="1"/>
    <col min="3" max="3" width="9.8515625" style="0" bestFit="1" customWidth="1"/>
    <col min="4" max="4" width="10.57421875" style="0" customWidth="1"/>
    <col min="5" max="5" width="9.8515625" style="0" bestFit="1" customWidth="1"/>
    <col min="6" max="6" width="41.140625" style="0" customWidth="1"/>
    <col min="7" max="7" width="29.140625" style="0" customWidth="1"/>
    <col min="8" max="8" width="23.421875" style="0" customWidth="1"/>
  </cols>
  <sheetData>
    <row r="1" spans="1:8" ht="62" customHeight="1" thickBot="1">
      <c r="A1" s="16" t="s">
        <v>1</v>
      </c>
      <c r="B1" s="7" t="s">
        <v>91</v>
      </c>
      <c r="C1" s="36">
        <v>41913</v>
      </c>
      <c r="D1" s="36">
        <v>42248</v>
      </c>
      <c r="E1" s="36">
        <v>42278</v>
      </c>
      <c r="F1" s="1" t="s">
        <v>318</v>
      </c>
      <c r="G1" s="1" t="s">
        <v>319</v>
      </c>
      <c r="H1" s="2" t="s">
        <v>320</v>
      </c>
    </row>
    <row r="2" spans="1:8" ht="15">
      <c r="A2" s="158">
        <v>1</v>
      </c>
      <c r="B2" s="117" t="s">
        <v>2</v>
      </c>
      <c r="C2" s="125">
        <v>100640</v>
      </c>
      <c r="D2" s="125">
        <v>103792</v>
      </c>
      <c r="E2" s="125">
        <v>107080</v>
      </c>
      <c r="F2" s="121">
        <f>(E2-C2)/C2</f>
        <v>0.06399046104928457</v>
      </c>
      <c r="G2" s="125">
        <f>E2-C2</f>
        <v>6440</v>
      </c>
      <c r="H2" s="125">
        <f>E2-D2</f>
        <v>3288</v>
      </c>
    </row>
    <row r="3" spans="1:8" ht="15">
      <c r="A3" s="69">
        <v>2</v>
      </c>
      <c r="B3" s="70" t="s">
        <v>3</v>
      </c>
      <c r="C3" s="51">
        <v>34325</v>
      </c>
      <c r="D3" s="51">
        <v>53222</v>
      </c>
      <c r="E3" s="51">
        <v>54585</v>
      </c>
      <c r="F3" s="122">
        <f aca="true" t="shared" si="0" ref="F3:F66">(E3-C3)/C3</f>
        <v>0.5902403495994173</v>
      </c>
      <c r="G3" s="51">
        <f aca="true" t="shared" si="1" ref="G3:G66">E3-C3</f>
        <v>20260</v>
      </c>
      <c r="H3" s="51">
        <f aca="true" t="shared" si="2" ref="H3:H66">E3-D3</f>
        <v>1363</v>
      </c>
    </row>
    <row r="4" spans="1:8" ht="15">
      <c r="A4" s="69">
        <v>3</v>
      </c>
      <c r="B4" s="70" t="s">
        <v>4</v>
      </c>
      <c r="C4" s="51">
        <v>7741</v>
      </c>
      <c r="D4" s="51">
        <v>8060</v>
      </c>
      <c r="E4" s="51">
        <v>8011</v>
      </c>
      <c r="F4" s="122">
        <f t="shared" si="0"/>
        <v>0.034879214571760755</v>
      </c>
      <c r="G4" s="51">
        <f t="shared" si="1"/>
        <v>270</v>
      </c>
      <c r="H4" s="51">
        <f t="shared" si="2"/>
        <v>-49</v>
      </c>
    </row>
    <row r="5" spans="1:8" ht="15">
      <c r="A5" s="69">
        <v>5</v>
      </c>
      <c r="B5" s="70" t="s">
        <v>5</v>
      </c>
      <c r="C5" s="51">
        <v>19007</v>
      </c>
      <c r="D5" s="51">
        <v>16364</v>
      </c>
      <c r="E5" s="51">
        <v>16850</v>
      </c>
      <c r="F5" s="122">
        <f t="shared" si="0"/>
        <v>-0.11348450570842321</v>
      </c>
      <c r="G5" s="51">
        <f t="shared" si="1"/>
        <v>-2157</v>
      </c>
      <c r="H5" s="51">
        <f t="shared" si="2"/>
        <v>486</v>
      </c>
    </row>
    <row r="6" spans="1:8" ht="15">
      <c r="A6" s="69">
        <v>6</v>
      </c>
      <c r="B6" s="70" t="s">
        <v>6</v>
      </c>
      <c r="C6" s="51">
        <v>1868</v>
      </c>
      <c r="D6" s="51">
        <v>2093</v>
      </c>
      <c r="E6" s="51">
        <v>2079</v>
      </c>
      <c r="F6" s="122">
        <f t="shared" si="0"/>
        <v>0.11295503211991435</v>
      </c>
      <c r="G6" s="51">
        <f t="shared" si="1"/>
        <v>211</v>
      </c>
      <c r="H6" s="51">
        <f t="shared" si="2"/>
        <v>-14</v>
      </c>
    </row>
    <row r="7" spans="1:8" ht="15">
      <c r="A7" s="69">
        <v>7</v>
      </c>
      <c r="B7" s="70" t="s">
        <v>7</v>
      </c>
      <c r="C7" s="51">
        <v>17068</v>
      </c>
      <c r="D7" s="51">
        <v>15331</v>
      </c>
      <c r="E7" s="51">
        <v>16022</v>
      </c>
      <c r="F7" s="122">
        <f t="shared" si="0"/>
        <v>-0.061284274666041715</v>
      </c>
      <c r="G7" s="51">
        <f t="shared" si="1"/>
        <v>-1046</v>
      </c>
      <c r="H7" s="51">
        <f t="shared" si="2"/>
        <v>691</v>
      </c>
    </row>
    <row r="8" spans="1:8" ht="15">
      <c r="A8" s="69">
        <v>8</v>
      </c>
      <c r="B8" s="70" t="s">
        <v>8</v>
      </c>
      <c r="C8" s="51">
        <v>57075</v>
      </c>
      <c r="D8" s="51">
        <v>59306</v>
      </c>
      <c r="E8" s="51">
        <v>59241</v>
      </c>
      <c r="F8" s="122">
        <f t="shared" si="0"/>
        <v>0.03795006570302234</v>
      </c>
      <c r="G8" s="51">
        <f t="shared" si="1"/>
        <v>2166</v>
      </c>
      <c r="H8" s="51">
        <f t="shared" si="2"/>
        <v>-65</v>
      </c>
    </row>
    <row r="9" spans="1:8" ht="15">
      <c r="A9" s="69">
        <v>9</v>
      </c>
      <c r="B9" s="70" t="s">
        <v>9</v>
      </c>
      <c r="C9" s="51">
        <v>6637</v>
      </c>
      <c r="D9" s="51">
        <v>6025</v>
      </c>
      <c r="E9" s="51">
        <v>5474</v>
      </c>
      <c r="F9" s="122">
        <f t="shared" si="0"/>
        <v>-0.17522977248756968</v>
      </c>
      <c r="G9" s="51">
        <f t="shared" si="1"/>
        <v>-1163</v>
      </c>
      <c r="H9" s="51">
        <f t="shared" si="2"/>
        <v>-551</v>
      </c>
    </row>
    <row r="10" spans="1:8" ht="15">
      <c r="A10" s="71">
        <v>10</v>
      </c>
      <c r="B10" s="70" t="s">
        <v>10</v>
      </c>
      <c r="C10" s="51">
        <v>324281</v>
      </c>
      <c r="D10" s="51">
        <v>337598</v>
      </c>
      <c r="E10" s="51">
        <v>336017</v>
      </c>
      <c r="F10" s="122">
        <f t="shared" si="0"/>
        <v>0.036190834492307596</v>
      </c>
      <c r="G10" s="51">
        <f t="shared" si="1"/>
        <v>11736</v>
      </c>
      <c r="H10" s="51">
        <f t="shared" si="2"/>
        <v>-1581</v>
      </c>
    </row>
    <row r="11" spans="1:8" ht="15">
      <c r="A11" s="71">
        <v>11</v>
      </c>
      <c r="B11" s="70" t="s">
        <v>11</v>
      </c>
      <c r="C11" s="51">
        <v>13709</v>
      </c>
      <c r="D11" s="51">
        <v>14650</v>
      </c>
      <c r="E11" s="51">
        <v>14081</v>
      </c>
      <c r="F11" s="122">
        <f t="shared" si="0"/>
        <v>0.027135458457947334</v>
      </c>
      <c r="G11" s="51">
        <f t="shared" si="1"/>
        <v>372</v>
      </c>
      <c r="H11" s="51">
        <f t="shared" si="2"/>
        <v>-569</v>
      </c>
    </row>
    <row r="12" spans="1:8" ht="15">
      <c r="A12" s="71">
        <v>12</v>
      </c>
      <c r="B12" s="70" t="s">
        <v>12</v>
      </c>
      <c r="C12" s="51">
        <v>804</v>
      </c>
      <c r="D12" s="51">
        <v>1071</v>
      </c>
      <c r="E12" s="51">
        <v>1047</v>
      </c>
      <c r="F12" s="122">
        <f t="shared" si="0"/>
        <v>0.30223880597014924</v>
      </c>
      <c r="G12" s="51">
        <f t="shared" si="1"/>
        <v>243</v>
      </c>
      <c r="H12" s="51">
        <f t="shared" si="2"/>
        <v>-24</v>
      </c>
    </row>
    <row r="13" spans="1:8" ht="15">
      <c r="A13" s="71">
        <v>13</v>
      </c>
      <c r="B13" s="70" t="s">
        <v>13</v>
      </c>
      <c r="C13" s="51">
        <v>282233</v>
      </c>
      <c r="D13" s="51">
        <v>272195</v>
      </c>
      <c r="E13" s="51">
        <v>274286</v>
      </c>
      <c r="F13" s="122">
        <f t="shared" si="0"/>
        <v>-0.0281575861079321</v>
      </c>
      <c r="G13" s="51">
        <f t="shared" si="1"/>
        <v>-7947</v>
      </c>
      <c r="H13" s="51">
        <f t="shared" si="2"/>
        <v>2091</v>
      </c>
    </row>
    <row r="14" spans="1:8" ht="15">
      <c r="A14" s="71">
        <v>14</v>
      </c>
      <c r="B14" s="70" t="s">
        <v>14</v>
      </c>
      <c r="C14" s="51">
        <v>387147</v>
      </c>
      <c r="D14" s="51">
        <v>368593</v>
      </c>
      <c r="E14" s="51">
        <v>374696</v>
      </c>
      <c r="F14" s="122">
        <f t="shared" si="0"/>
        <v>-0.03216091045520177</v>
      </c>
      <c r="G14" s="51">
        <f t="shared" si="1"/>
        <v>-12451</v>
      </c>
      <c r="H14" s="51">
        <f t="shared" si="2"/>
        <v>6103</v>
      </c>
    </row>
    <row r="15" spans="1:8" ht="15">
      <c r="A15" s="71">
        <v>15</v>
      </c>
      <c r="B15" s="70" t="s">
        <v>15</v>
      </c>
      <c r="C15" s="51">
        <v>58464</v>
      </c>
      <c r="D15" s="51">
        <v>55684</v>
      </c>
      <c r="E15" s="51">
        <v>56010</v>
      </c>
      <c r="F15" s="122">
        <f t="shared" si="0"/>
        <v>-0.04197454844006568</v>
      </c>
      <c r="G15" s="51">
        <f t="shared" si="1"/>
        <v>-2454</v>
      </c>
      <c r="H15" s="51">
        <f t="shared" si="2"/>
        <v>326</v>
      </c>
    </row>
    <row r="16" spans="1:8" ht="15">
      <c r="A16" s="71">
        <v>16</v>
      </c>
      <c r="B16" s="70" t="s">
        <v>16</v>
      </c>
      <c r="C16" s="51">
        <v>57858</v>
      </c>
      <c r="D16" s="51">
        <v>56084</v>
      </c>
      <c r="E16" s="51">
        <v>56975</v>
      </c>
      <c r="F16" s="122">
        <f t="shared" si="0"/>
        <v>-0.015261502298731376</v>
      </c>
      <c r="G16" s="51">
        <f t="shared" si="1"/>
        <v>-883</v>
      </c>
      <c r="H16" s="51">
        <f t="shared" si="2"/>
        <v>891</v>
      </c>
    </row>
    <row r="17" spans="1:8" ht="15">
      <c r="A17" s="71">
        <v>17</v>
      </c>
      <c r="B17" s="70" t="s">
        <v>17</v>
      </c>
      <c r="C17" s="51">
        <v>41748</v>
      </c>
      <c r="D17" s="51">
        <v>41543</v>
      </c>
      <c r="E17" s="51">
        <v>41833</v>
      </c>
      <c r="F17" s="122">
        <f t="shared" si="0"/>
        <v>0.0020360256778767846</v>
      </c>
      <c r="G17" s="51">
        <f t="shared" si="1"/>
        <v>85</v>
      </c>
      <c r="H17" s="51">
        <f t="shared" si="2"/>
        <v>290</v>
      </c>
    </row>
    <row r="18" spans="1:8" ht="15">
      <c r="A18" s="71">
        <v>18</v>
      </c>
      <c r="B18" s="70" t="s">
        <v>18</v>
      </c>
      <c r="C18" s="51">
        <v>60684</v>
      </c>
      <c r="D18" s="51">
        <v>55343</v>
      </c>
      <c r="E18" s="51">
        <v>55513</v>
      </c>
      <c r="F18" s="122">
        <f t="shared" si="0"/>
        <v>-0.08521191747412828</v>
      </c>
      <c r="G18" s="51">
        <f t="shared" si="1"/>
        <v>-5171</v>
      </c>
      <c r="H18" s="51">
        <f t="shared" si="2"/>
        <v>170</v>
      </c>
    </row>
    <row r="19" spans="1:8" ht="15">
      <c r="A19" s="71">
        <v>19</v>
      </c>
      <c r="B19" s="70" t="s">
        <v>19</v>
      </c>
      <c r="C19" s="51">
        <v>3847</v>
      </c>
      <c r="D19" s="51">
        <v>3284</v>
      </c>
      <c r="E19" s="51">
        <v>3328</v>
      </c>
      <c r="F19" s="122">
        <f t="shared" si="0"/>
        <v>-0.13491031972965947</v>
      </c>
      <c r="G19" s="51">
        <f t="shared" si="1"/>
        <v>-519</v>
      </c>
      <c r="H19" s="51">
        <f t="shared" si="2"/>
        <v>44</v>
      </c>
    </row>
    <row r="20" spans="1:8" ht="15">
      <c r="A20" s="71">
        <v>20</v>
      </c>
      <c r="B20" s="70" t="s">
        <v>20</v>
      </c>
      <c r="C20" s="51">
        <v>52692</v>
      </c>
      <c r="D20" s="51">
        <v>53808</v>
      </c>
      <c r="E20" s="51">
        <v>54679</v>
      </c>
      <c r="F20" s="122">
        <f t="shared" si="0"/>
        <v>0.03770970925377667</v>
      </c>
      <c r="G20" s="51">
        <f t="shared" si="1"/>
        <v>1987</v>
      </c>
      <c r="H20" s="51">
        <f t="shared" si="2"/>
        <v>871</v>
      </c>
    </row>
    <row r="21" spans="1:8" ht="15">
      <c r="A21" s="71">
        <v>21</v>
      </c>
      <c r="B21" s="70" t="s">
        <v>21</v>
      </c>
      <c r="C21" s="51">
        <v>9180</v>
      </c>
      <c r="D21" s="51">
        <v>9186</v>
      </c>
      <c r="E21" s="51">
        <v>9627</v>
      </c>
      <c r="F21" s="122">
        <f t="shared" si="0"/>
        <v>0.04869281045751634</v>
      </c>
      <c r="G21" s="51">
        <f t="shared" si="1"/>
        <v>447</v>
      </c>
      <c r="H21" s="51">
        <f t="shared" si="2"/>
        <v>441</v>
      </c>
    </row>
    <row r="22" spans="1:8" ht="15">
      <c r="A22" s="71">
        <v>22</v>
      </c>
      <c r="B22" s="70" t="s">
        <v>22</v>
      </c>
      <c r="C22" s="51">
        <v>148906</v>
      </c>
      <c r="D22" s="51">
        <v>151166</v>
      </c>
      <c r="E22" s="51">
        <v>152612</v>
      </c>
      <c r="F22" s="122">
        <f t="shared" si="0"/>
        <v>0.024888184492229997</v>
      </c>
      <c r="G22" s="51">
        <f t="shared" si="1"/>
        <v>3706</v>
      </c>
      <c r="H22" s="51">
        <f t="shared" si="2"/>
        <v>1446</v>
      </c>
    </row>
    <row r="23" spans="1:8" ht="15">
      <c r="A23" s="71">
        <v>23</v>
      </c>
      <c r="B23" s="70" t="s">
        <v>23</v>
      </c>
      <c r="C23" s="51">
        <v>174353</v>
      </c>
      <c r="D23" s="51">
        <v>177544</v>
      </c>
      <c r="E23" s="51">
        <v>177297</v>
      </c>
      <c r="F23" s="122">
        <f t="shared" si="0"/>
        <v>0.016885284451658416</v>
      </c>
      <c r="G23" s="51">
        <f t="shared" si="1"/>
        <v>2944</v>
      </c>
      <c r="H23" s="51">
        <f t="shared" si="2"/>
        <v>-247</v>
      </c>
    </row>
    <row r="24" spans="1:8" ht="15">
      <c r="A24" s="71">
        <v>24</v>
      </c>
      <c r="B24" s="70" t="s">
        <v>24</v>
      </c>
      <c r="C24" s="51">
        <v>92065</v>
      </c>
      <c r="D24" s="51">
        <v>89469</v>
      </c>
      <c r="E24" s="51">
        <v>89972</v>
      </c>
      <c r="F24" s="122">
        <f t="shared" si="0"/>
        <v>-0.022733937978602074</v>
      </c>
      <c r="G24" s="51">
        <f t="shared" si="1"/>
        <v>-2093</v>
      </c>
      <c r="H24" s="51">
        <f t="shared" si="2"/>
        <v>503</v>
      </c>
    </row>
    <row r="25" spans="1:8" ht="15">
      <c r="A25" s="71">
        <v>25</v>
      </c>
      <c r="B25" s="70" t="s">
        <v>25</v>
      </c>
      <c r="C25" s="51">
        <v>325170</v>
      </c>
      <c r="D25" s="51">
        <v>317602</v>
      </c>
      <c r="E25" s="51">
        <v>321814</v>
      </c>
      <c r="F25" s="122">
        <f t="shared" si="0"/>
        <v>-0.010320755297229142</v>
      </c>
      <c r="G25" s="51">
        <f t="shared" si="1"/>
        <v>-3356</v>
      </c>
      <c r="H25" s="51">
        <f t="shared" si="2"/>
        <v>4212</v>
      </c>
    </row>
    <row r="26" spans="1:8" ht="15">
      <c r="A26" s="71">
        <v>26</v>
      </c>
      <c r="B26" s="70" t="s">
        <v>26</v>
      </c>
      <c r="C26" s="51">
        <v>18818</v>
      </c>
      <c r="D26" s="51">
        <v>18847</v>
      </c>
      <c r="E26" s="51">
        <v>18578</v>
      </c>
      <c r="F26" s="122">
        <f t="shared" si="0"/>
        <v>-0.012753746413008821</v>
      </c>
      <c r="G26" s="51">
        <f t="shared" si="1"/>
        <v>-240</v>
      </c>
      <c r="H26" s="51">
        <f t="shared" si="2"/>
        <v>-269</v>
      </c>
    </row>
    <row r="27" spans="1:8" ht="15">
      <c r="A27" s="71">
        <v>27</v>
      </c>
      <c r="B27" s="70" t="s">
        <v>27</v>
      </c>
      <c r="C27" s="51">
        <v>63957</v>
      </c>
      <c r="D27" s="51">
        <v>67809</v>
      </c>
      <c r="E27" s="51">
        <v>68518</v>
      </c>
      <c r="F27" s="122">
        <f t="shared" si="0"/>
        <v>0.07131353878387041</v>
      </c>
      <c r="G27" s="51">
        <f t="shared" si="1"/>
        <v>4561</v>
      </c>
      <c r="H27" s="51">
        <f t="shared" si="2"/>
        <v>709</v>
      </c>
    </row>
    <row r="28" spans="1:8" ht="15">
      <c r="A28" s="71">
        <v>28</v>
      </c>
      <c r="B28" s="70" t="s">
        <v>28</v>
      </c>
      <c r="C28" s="51">
        <v>107388</v>
      </c>
      <c r="D28" s="51">
        <v>115019</v>
      </c>
      <c r="E28" s="51">
        <v>115674</v>
      </c>
      <c r="F28" s="122">
        <f t="shared" si="0"/>
        <v>0.07715945915744776</v>
      </c>
      <c r="G28" s="51">
        <f t="shared" si="1"/>
        <v>8286</v>
      </c>
      <c r="H28" s="51">
        <f t="shared" si="2"/>
        <v>655</v>
      </c>
    </row>
    <row r="29" spans="1:8" ht="15">
      <c r="A29" s="71">
        <v>29</v>
      </c>
      <c r="B29" s="70" t="s">
        <v>29</v>
      </c>
      <c r="C29" s="51">
        <v>61133</v>
      </c>
      <c r="D29" s="51">
        <v>62375</v>
      </c>
      <c r="E29" s="51">
        <v>63331</v>
      </c>
      <c r="F29" s="122">
        <f t="shared" si="0"/>
        <v>0.035954394516873045</v>
      </c>
      <c r="G29" s="51">
        <f t="shared" si="1"/>
        <v>2198</v>
      </c>
      <c r="H29" s="51">
        <f t="shared" si="2"/>
        <v>956</v>
      </c>
    </row>
    <row r="30" spans="1:8" ht="15">
      <c r="A30" s="71">
        <v>30</v>
      </c>
      <c r="B30" s="70" t="s">
        <v>30</v>
      </c>
      <c r="C30" s="51">
        <v>18488</v>
      </c>
      <c r="D30" s="51">
        <v>19405</v>
      </c>
      <c r="E30" s="51">
        <v>19837</v>
      </c>
      <c r="F30" s="122">
        <f t="shared" si="0"/>
        <v>0.07296624837732583</v>
      </c>
      <c r="G30" s="51">
        <f t="shared" si="1"/>
        <v>1349</v>
      </c>
      <c r="H30" s="51">
        <f t="shared" si="2"/>
        <v>432</v>
      </c>
    </row>
    <row r="31" spans="1:8" ht="15">
      <c r="A31" s="71">
        <v>31</v>
      </c>
      <c r="B31" s="70" t="s">
        <v>31</v>
      </c>
      <c r="C31" s="51">
        <v>141736</v>
      </c>
      <c r="D31" s="51">
        <v>143394</v>
      </c>
      <c r="E31" s="51">
        <v>143851</v>
      </c>
      <c r="F31" s="122">
        <f t="shared" si="0"/>
        <v>0.014922108709149404</v>
      </c>
      <c r="G31" s="51">
        <f t="shared" si="1"/>
        <v>2115</v>
      </c>
      <c r="H31" s="51">
        <f t="shared" si="2"/>
        <v>457</v>
      </c>
    </row>
    <row r="32" spans="1:8" ht="15">
      <c r="A32" s="71">
        <v>32</v>
      </c>
      <c r="B32" s="70" t="s">
        <v>32</v>
      </c>
      <c r="C32" s="51">
        <v>44918</v>
      </c>
      <c r="D32" s="51">
        <v>46421</v>
      </c>
      <c r="E32" s="51">
        <v>47168</v>
      </c>
      <c r="F32" s="122">
        <f t="shared" si="0"/>
        <v>0.050091277438888644</v>
      </c>
      <c r="G32" s="51">
        <f t="shared" si="1"/>
        <v>2250</v>
      </c>
      <c r="H32" s="51">
        <f t="shared" si="2"/>
        <v>747</v>
      </c>
    </row>
    <row r="33" spans="1:8" ht="15">
      <c r="A33" s="71">
        <v>33</v>
      </c>
      <c r="B33" s="70" t="s">
        <v>33</v>
      </c>
      <c r="C33" s="51">
        <v>141140</v>
      </c>
      <c r="D33" s="51">
        <v>134097</v>
      </c>
      <c r="E33" s="51">
        <v>134437</v>
      </c>
      <c r="F33" s="122">
        <f t="shared" si="0"/>
        <v>-0.04749185206178263</v>
      </c>
      <c r="G33" s="51">
        <f t="shared" si="1"/>
        <v>-6703</v>
      </c>
      <c r="H33" s="51">
        <f t="shared" si="2"/>
        <v>340</v>
      </c>
    </row>
    <row r="34" spans="1:8" ht="15">
      <c r="A34" s="71">
        <v>35</v>
      </c>
      <c r="B34" s="70" t="s">
        <v>34</v>
      </c>
      <c r="C34" s="51">
        <v>71024</v>
      </c>
      <c r="D34" s="51">
        <v>70376</v>
      </c>
      <c r="E34" s="51">
        <v>71747</v>
      </c>
      <c r="F34" s="122">
        <f t="shared" si="0"/>
        <v>0.010179657580536157</v>
      </c>
      <c r="G34" s="51">
        <f t="shared" si="1"/>
        <v>723</v>
      </c>
      <c r="H34" s="51">
        <f t="shared" si="2"/>
        <v>1371</v>
      </c>
    </row>
    <row r="35" spans="1:8" ht="15">
      <c r="A35" s="71">
        <v>36</v>
      </c>
      <c r="B35" s="70" t="s">
        <v>35</v>
      </c>
      <c r="C35" s="51">
        <v>12726</v>
      </c>
      <c r="D35" s="51">
        <v>14313</v>
      </c>
      <c r="E35" s="51">
        <v>13997</v>
      </c>
      <c r="F35" s="122">
        <f t="shared" si="0"/>
        <v>0.09987427314159987</v>
      </c>
      <c r="G35" s="51">
        <f t="shared" si="1"/>
        <v>1271</v>
      </c>
      <c r="H35" s="51">
        <f t="shared" si="2"/>
        <v>-316</v>
      </c>
    </row>
    <row r="36" spans="1:8" ht="15">
      <c r="A36" s="71">
        <v>37</v>
      </c>
      <c r="B36" s="70" t="s">
        <v>36</v>
      </c>
      <c r="C36" s="51">
        <v>5948</v>
      </c>
      <c r="D36" s="51">
        <v>7450</v>
      </c>
      <c r="E36" s="51">
        <v>7545</v>
      </c>
      <c r="F36" s="122">
        <f t="shared" si="0"/>
        <v>0.26849361129791527</v>
      </c>
      <c r="G36" s="51">
        <f t="shared" si="1"/>
        <v>1597</v>
      </c>
      <c r="H36" s="51">
        <f t="shared" si="2"/>
        <v>95</v>
      </c>
    </row>
    <row r="37" spans="1:8" ht="15">
      <c r="A37" s="71">
        <v>38</v>
      </c>
      <c r="B37" s="70" t="s">
        <v>37</v>
      </c>
      <c r="C37" s="51">
        <v>53074</v>
      </c>
      <c r="D37" s="51">
        <v>51419</v>
      </c>
      <c r="E37" s="51">
        <v>52847</v>
      </c>
      <c r="F37" s="122">
        <f t="shared" si="0"/>
        <v>-0.004277047141726646</v>
      </c>
      <c r="G37" s="51">
        <f t="shared" si="1"/>
        <v>-227</v>
      </c>
      <c r="H37" s="51">
        <f t="shared" si="2"/>
        <v>1428</v>
      </c>
    </row>
    <row r="38" spans="1:8" ht="15">
      <c r="A38" s="71">
        <v>39</v>
      </c>
      <c r="B38" s="70" t="s">
        <v>38</v>
      </c>
      <c r="C38" s="51">
        <v>1443</v>
      </c>
      <c r="D38" s="51">
        <v>1495</v>
      </c>
      <c r="E38" s="51">
        <v>1493</v>
      </c>
      <c r="F38" s="122">
        <f t="shared" si="0"/>
        <v>0.03465003465003465</v>
      </c>
      <c r="G38" s="51">
        <f t="shared" si="1"/>
        <v>50</v>
      </c>
      <c r="H38" s="51">
        <f t="shared" si="2"/>
        <v>-2</v>
      </c>
    </row>
    <row r="39" spans="1:8" ht="15">
      <c r="A39" s="71">
        <v>41</v>
      </c>
      <c r="B39" s="70" t="s">
        <v>39</v>
      </c>
      <c r="C39" s="51">
        <v>994909</v>
      </c>
      <c r="D39" s="51">
        <v>1022267</v>
      </c>
      <c r="E39" s="51">
        <v>1045177</v>
      </c>
      <c r="F39" s="122">
        <f t="shared" si="0"/>
        <v>0.05052522391495102</v>
      </c>
      <c r="G39" s="51">
        <f t="shared" si="1"/>
        <v>50268</v>
      </c>
      <c r="H39" s="51">
        <f t="shared" si="2"/>
        <v>22910</v>
      </c>
    </row>
    <row r="40" spans="1:8" ht="15">
      <c r="A40" s="71">
        <v>42</v>
      </c>
      <c r="B40" s="70" t="s">
        <v>40</v>
      </c>
      <c r="C40" s="51">
        <v>270905</v>
      </c>
      <c r="D40" s="51">
        <v>267166</v>
      </c>
      <c r="E40" s="51">
        <v>277393</v>
      </c>
      <c r="F40" s="122">
        <f t="shared" si="0"/>
        <v>0.02394935493992359</v>
      </c>
      <c r="G40" s="51">
        <f t="shared" si="1"/>
        <v>6488</v>
      </c>
      <c r="H40" s="51">
        <f t="shared" si="2"/>
        <v>10227</v>
      </c>
    </row>
    <row r="41" spans="1:8" ht="15">
      <c r="A41" s="71">
        <v>43</v>
      </c>
      <c r="B41" s="70" t="s">
        <v>41</v>
      </c>
      <c r="C41" s="51">
        <v>321943</v>
      </c>
      <c r="D41" s="51">
        <v>318239</v>
      </c>
      <c r="E41" s="51">
        <v>323208</v>
      </c>
      <c r="F41" s="122">
        <f t="shared" si="0"/>
        <v>0.003929266982043406</v>
      </c>
      <c r="G41" s="51">
        <f t="shared" si="1"/>
        <v>1265</v>
      </c>
      <c r="H41" s="51">
        <f t="shared" si="2"/>
        <v>4969</v>
      </c>
    </row>
    <row r="42" spans="1:8" ht="15">
      <c r="A42" s="71">
        <v>45</v>
      </c>
      <c r="B42" s="70" t="s">
        <v>42</v>
      </c>
      <c r="C42" s="51">
        <v>166502</v>
      </c>
      <c r="D42" s="51">
        <v>180395</v>
      </c>
      <c r="E42" s="51">
        <v>182664</v>
      </c>
      <c r="F42" s="122">
        <f t="shared" si="0"/>
        <v>0.0970679030882512</v>
      </c>
      <c r="G42" s="51">
        <f t="shared" si="1"/>
        <v>16162</v>
      </c>
      <c r="H42" s="51">
        <f t="shared" si="2"/>
        <v>2269</v>
      </c>
    </row>
    <row r="43" spans="1:8" ht="15">
      <c r="A43" s="71">
        <v>46</v>
      </c>
      <c r="B43" s="70" t="s">
        <v>43</v>
      </c>
      <c r="C43" s="51">
        <v>587167</v>
      </c>
      <c r="D43" s="51">
        <v>630244</v>
      </c>
      <c r="E43" s="51">
        <v>636977</v>
      </c>
      <c r="F43" s="122">
        <f t="shared" si="0"/>
        <v>0.08483106169113727</v>
      </c>
      <c r="G43" s="51">
        <f t="shared" si="1"/>
        <v>49810</v>
      </c>
      <c r="H43" s="51">
        <f t="shared" si="2"/>
        <v>6733</v>
      </c>
    </row>
    <row r="44" spans="1:8" ht="15">
      <c r="A44" s="71">
        <v>47</v>
      </c>
      <c r="B44" s="70" t="s">
        <v>44</v>
      </c>
      <c r="C44" s="51">
        <v>1192779</v>
      </c>
      <c r="D44" s="51">
        <v>1246718</v>
      </c>
      <c r="E44" s="51">
        <v>1242563</v>
      </c>
      <c r="F44" s="122">
        <f t="shared" si="0"/>
        <v>0.041737824022723406</v>
      </c>
      <c r="G44" s="51">
        <f t="shared" si="1"/>
        <v>49784</v>
      </c>
      <c r="H44" s="51">
        <f t="shared" si="2"/>
        <v>-4155</v>
      </c>
    </row>
    <row r="45" spans="1:8" ht="15">
      <c r="A45" s="71">
        <v>49</v>
      </c>
      <c r="B45" s="70" t="s">
        <v>45</v>
      </c>
      <c r="C45" s="51">
        <v>525817</v>
      </c>
      <c r="D45" s="51">
        <v>513293</v>
      </c>
      <c r="E45" s="51">
        <v>528229</v>
      </c>
      <c r="F45" s="122">
        <f t="shared" si="0"/>
        <v>0.004587147239438816</v>
      </c>
      <c r="G45" s="51">
        <f t="shared" si="1"/>
        <v>2412</v>
      </c>
      <c r="H45" s="51">
        <f t="shared" si="2"/>
        <v>14936</v>
      </c>
    </row>
    <row r="46" spans="1:8" ht="15">
      <c r="A46" s="71">
        <v>50</v>
      </c>
      <c r="B46" s="70" t="s">
        <v>46</v>
      </c>
      <c r="C46" s="51">
        <v>16287</v>
      </c>
      <c r="D46" s="51">
        <v>16818</v>
      </c>
      <c r="E46" s="51">
        <v>15836</v>
      </c>
      <c r="F46" s="122">
        <f t="shared" si="0"/>
        <v>-0.027690796340639773</v>
      </c>
      <c r="G46" s="51">
        <f t="shared" si="1"/>
        <v>-451</v>
      </c>
      <c r="H46" s="51">
        <f t="shared" si="2"/>
        <v>-982</v>
      </c>
    </row>
    <row r="47" spans="1:8" ht="15">
      <c r="A47" s="71">
        <v>51</v>
      </c>
      <c r="B47" s="70" t="s">
        <v>47</v>
      </c>
      <c r="C47" s="51">
        <v>4936</v>
      </c>
      <c r="D47" s="51">
        <v>5130</v>
      </c>
      <c r="E47" s="51">
        <v>5086</v>
      </c>
      <c r="F47" s="122">
        <f t="shared" si="0"/>
        <v>0.030388978930307942</v>
      </c>
      <c r="G47" s="51">
        <f t="shared" si="1"/>
        <v>150</v>
      </c>
      <c r="H47" s="51">
        <f t="shared" si="2"/>
        <v>-44</v>
      </c>
    </row>
    <row r="48" spans="1:8" ht="15">
      <c r="A48" s="71">
        <v>52</v>
      </c>
      <c r="B48" s="70" t="s">
        <v>48</v>
      </c>
      <c r="C48" s="51">
        <v>185288</v>
      </c>
      <c r="D48" s="51">
        <v>185539</v>
      </c>
      <c r="E48" s="51">
        <v>187943</v>
      </c>
      <c r="F48" s="122">
        <f t="shared" si="0"/>
        <v>0.014329044514485557</v>
      </c>
      <c r="G48" s="51">
        <f t="shared" si="1"/>
        <v>2655</v>
      </c>
      <c r="H48" s="51">
        <f t="shared" si="2"/>
        <v>2404</v>
      </c>
    </row>
    <row r="49" spans="1:8" ht="15">
      <c r="A49" s="71">
        <v>53</v>
      </c>
      <c r="B49" s="70" t="s">
        <v>49</v>
      </c>
      <c r="C49" s="51">
        <v>23583</v>
      </c>
      <c r="D49" s="51">
        <v>23942</v>
      </c>
      <c r="E49" s="51">
        <v>24303</v>
      </c>
      <c r="F49" s="122">
        <f t="shared" si="0"/>
        <v>0.03053046686172243</v>
      </c>
      <c r="G49" s="51">
        <f t="shared" si="1"/>
        <v>720</v>
      </c>
      <c r="H49" s="51">
        <f t="shared" si="2"/>
        <v>361</v>
      </c>
    </row>
    <row r="50" spans="1:8" ht="15">
      <c r="A50" s="71">
        <v>55</v>
      </c>
      <c r="B50" s="70" t="s">
        <v>50</v>
      </c>
      <c r="C50" s="51">
        <v>220017</v>
      </c>
      <c r="D50" s="51">
        <v>241725</v>
      </c>
      <c r="E50" s="51">
        <v>230065</v>
      </c>
      <c r="F50" s="122">
        <f t="shared" si="0"/>
        <v>0.045669198289223105</v>
      </c>
      <c r="G50" s="51">
        <f t="shared" si="1"/>
        <v>10048</v>
      </c>
      <c r="H50" s="51">
        <f t="shared" si="2"/>
        <v>-11660</v>
      </c>
    </row>
    <row r="51" spans="1:8" ht="15">
      <c r="A51" s="71">
        <v>56</v>
      </c>
      <c r="B51" s="70" t="s">
        <v>51</v>
      </c>
      <c r="C51" s="51">
        <v>540133</v>
      </c>
      <c r="D51" s="51">
        <v>570103</v>
      </c>
      <c r="E51" s="51">
        <v>579846</v>
      </c>
      <c r="F51" s="122">
        <f t="shared" si="0"/>
        <v>0.07352448378454936</v>
      </c>
      <c r="G51" s="51">
        <f t="shared" si="1"/>
        <v>39713</v>
      </c>
      <c r="H51" s="51">
        <f t="shared" si="2"/>
        <v>9743</v>
      </c>
    </row>
    <row r="52" spans="1:8" ht="15">
      <c r="A52" s="71">
        <v>58</v>
      </c>
      <c r="B52" s="70" t="s">
        <v>52</v>
      </c>
      <c r="C52" s="51">
        <v>15180</v>
      </c>
      <c r="D52" s="51">
        <v>19374</v>
      </c>
      <c r="E52" s="51">
        <v>19573</v>
      </c>
      <c r="F52" s="122">
        <f t="shared" si="0"/>
        <v>0.28939393939393937</v>
      </c>
      <c r="G52" s="51">
        <f t="shared" si="1"/>
        <v>4393</v>
      </c>
      <c r="H52" s="51">
        <f t="shared" si="2"/>
        <v>199</v>
      </c>
    </row>
    <row r="53" spans="1:8" ht="15">
      <c r="A53" s="71">
        <v>59</v>
      </c>
      <c r="B53" s="70" t="s">
        <v>53</v>
      </c>
      <c r="C53" s="51">
        <v>17850</v>
      </c>
      <c r="D53" s="51">
        <v>17029</v>
      </c>
      <c r="E53" s="51">
        <v>17839</v>
      </c>
      <c r="F53" s="122">
        <f t="shared" si="0"/>
        <v>-0.0006162464985994398</v>
      </c>
      <c r="G53" s="51">
        <f t="shared" si="1"/>
        <v>-11</v>
      </c>
      <c r="H53" s="51">
        <f t="shared" si="2"/>
        <v>810</v>
      </c>
    </row>
    <row r="54" spans="1:8" ht="15">
      <c r="A54" s="71">
        <v>60</v>
      </c>
      <c r="B54" s="70" t="s">
        <v>54</v>
      </c>
      <c r="C54" s="51">
        <v>8168</v>
      </c>
      <c r="D54" s="51">
        <v>8739</v>
      </c>
      <c r="E54" s="51">
        <v>8293</v>
      </c>
      <c r="F54" s="122">
        <f t="shared" si="0"/>
        <v>0.01530362389813908</v>
      </c>
      <c r="G54" s="51">
        <f t="shared" si="1"/>
        <v>125</v>
      </c>
      <c r="H54" s="51">
        <f t="shared" si="2"/>
        <v>-446</v>
      </c>
    </row>
    <row r="55" spans="1:8" ht="15">
      <c r="A55" s="71">
        <v>61</v>
      </c>
      <c r="B55" s="70" t="s">
        <v>55</v>
      </c>
      <c r="C55" s="51">
        <v>15887</v>
      </c>
      <c r="D55" s="51">
        <v>16979</v>
      </c>
      <c r="E55" s="51">
        <v>17233</v>
      </c>
      <c r="F55" s="122">
        <f t="shared" si="0"/>
        <v>0.08472335872096683</v>
      </c>
      <c r="G55" s="51">
        <f t="shared" si="1"/>
        <v>1346</v>
      </c>
      <c r="H55" s="51">
        <f t="shared" si="2"/>
        <v>254</v>
      </c>
    </row>
    <row r="56" spans="1:8" ht="15">
      <c r="A56" s="71">
        <v>62</v>
      </c>
      <c r="B56" s="70" t="s">
        <v>56</v>
      </c>
      <c r="C56" s="51">
        <v>47015</v>
      </c>
      <c r="D56" s="51">
        <v>51436</v>
      </c>
      <c r="E56" s="51">
        <v>51574</v>
      </c>
      <c r="F56" s="122">
        <f t="shared" si="0"/>
        <v>0.0969690524300755</v>
      </c>
      <c r="G56" s="51">
        <f t="shared" si="1"/>
        <v>4559</v>
      </c>
      <c r="H56" s="51">
        <f t="shared" si="2"/>
        <v>138</v>
      </c>
    </row>
    <row r="57" spans="1:8" ht="15">
      <c r="A57" s="71">
        <v>63</v>
      </c>
      <c r="B57" s="70" t="s">
        <v>57</v>
      </c>
      <c r="C57" s="51">
        <v>27375</v>
      </c>
      <c r="D57" s="51">
        <v>26105</v>
      </c>
      <c r="E57" s="51">
        <v>26666</v>
      </c>
      <c r="F57" s="122">
        <f t="shared" si="0"/>
        <v>-0.025899543378995433</v>
      </c>
      <c r="G57" s="51">
        <f t="shared" si="1"/>
        <v>-709</v>
      </c>
      <c r="H57" s="51">
        <f t="shared" si="2"/>
        <v>561</v>
      </c>
    </row>
    <row r="58" spans="1:8" ht="15">
      <c r="A58" s="71">
        <v>64</v>
      </c>
      <c r="B58" s="70" t="s">
        <v>58</v>
      </c>
      <c r="C58" s="51">
        <v>69250</v>
      </c>
      <c r="D58" s="51">
        <v>67210</v>
      </c>
      <c r="E58" s="51">
        <v>66988</v>
      </c>
      <c r="F58" s="122">
        <f t="shared" si="0"/>
        <v>-0.03266425992779783</v>
      </c>
      <c r="G58" s="51">
        <f t="shared" si="1"/>
        <v>-2262</v>
      </c>
      <c r="H58" s="51">
        <f t="shared" si="2"/>
        <v>-222</v>
      </c>
    </row>
    <row r="59" spans="1:8" ht="15">
      <c r="A59" s="71">
        <v>65</v>
      </c>
      <c r="B59" s="70" t="s">
        <v>59</v>
      </c>
      <c r="C59" s="51">
        <v>22165</v>
      </c>
      <c r="D59" s="51">
        <v>22055</v>
      </c>
      <c r="E59" s="51">
        <v>21424</v>
      </c>
      <c r="F59" s="122">
        <f t="shared" si="0"/>
        <v>-0.03343108504398827</v>
      </c>
      <c r="G59" s="51">
        <f t="shared" si="1"/>
        <v>-741</v>
      </c>
      <c r="H59" s="51">
        <f t="shared" si="2"/>
        <v>-631</v>
      </c>
    </row>
    <row r="60" spans="1:8" ht="15">
      <c r="A60" s="71">
        <v>66</v>
      </c>
      <c r="B60" s="70" t="s">
        <v>60</v>
      </c>
      <c r="C60" s="51">
        <v>40917</v>
      </c>
      <c r="D60" s="51">
        <v>43878</v>
      </c>
      <c r="E60" s="51">
        <v>44580</v>
      </c>
      <c r="F60" s="122">
        <f t="shared" si="0"/>
        <v>0.08952269227949264</v>
      </c>
      <c r="G60" s="51">
        <f t="shared" si="1"/>
        <v>3663</v>
      </c>
      <c r="H60" s="51">
        <f t="shared" si="2"/>
        <v>702</v>
      </c>
    </row>
    <row r="61" spans="1:8" ht="15">
      <c r="A61" s="71">
        <v>68</v>
      </c>
      <c r="B61" s="70" t="s">
        <v>61</v>
      </c>
      <c r="C61" s="51">
        <v>81548</v>
      </c>
      <c r="D61" s="51">
        <v>94350</v>
      </c>
      <c r="E61" s="51">
        <v>95419</v>
      </c>
      <c r="F61" s="122">
        <f t="shared" si="0"/>
        <v>0.17009613969686566</v>
      </c>
      <c r="G61" s="51">
        <f t="shared" si="1"/>
        <v>13871</v>
      </c>
      <c r="H61" s="51">
        <f t="shared" si="2"/>
        <v>1069</v>
      </c>
    </row>
    <row r="62" spans="1:8" ht="15">
      <c r="A62" s="71">
        <v>69</v>
      </c>
      <c r="B62" s="70" t="s">
        <v>62</v>
      </c>
      <c r="C62" s="51">
        <v>128754</v>
      </c>
      <c r="D62" s="51">
        <v>136243</v>
      </c>
      <c r="E62" s="51">
        <v>136173</v>
      </c>
      <c r="F62" s="122">
        <f t="shared" si="0"/>
        <v>0.057621510788014356</v>
      </c>
      <c r="G62" s="51">
        <f t="shared" si="1"/>
        <v>7419</v>
      </c>
      <c r="H62" s="51">
        <f t="shared" si="2"/>
        <v>-70</v>
      </c>
    </row>
    <row r="63" spans="1:8" ht="15">
      <c r="A63" s="71">
        <v>70</v>
      </c>
      <c r="B63" s="70" t="s">
        <v>63</v>
      </c>
      <c r="C63" s="51">
        <v>176859</v>
      </c>
      <c r="D63" s="51">
        <v>178781</v>
      </c>
      <c r="E63" s="51">
        <v>177609</v>
      </c>
      <c r="F63" s="122">
        <f t="shared" si="0"/>
        <v>0.004240666293488033</v>
      </c>
      <c r="G63" s="51">
        <f t="shared" si="1"/>
        <v>750</v>
      </c>
      <c r="H63" s="51">
        <f t="shared" si="2"/>
        <v>-1172</v>
      </c>
    </row>
    <row r="64" spans="1:8" ht="15">
      <c r="A64" s="71">
        <v>71</v>
      </c>
      <c r="B64" s="70" t="s">
        <v>64</v>
      </c>
      <c r="C64" s="51">
        <v>125242</v>
      </c>
      <c r="D64" s="51">
        <v>131610</v>
      </c>
      <c r="E64" s="51">
        <v>132895</v>
      </c>
      <c r="F64" s="122">
        <f t="shared" si="0"/>
        <v>0.06110569936602737</v>
      </c>
      <c r="G64" s="51">
        <f t="shared" si="1"/>
        <v>7653</v>
      </c>
      <c r="H64" s="51">
        <f t="shared" si="2"/>
        <v>1285</v>
      </c>
    </row>
    <row r="65" spans="1:8" ht="15">
      <c r="A65" s="71">
        <v>72</v>
      </c>
      <c r="B65" s="70" t="s">
        <v>65</v>
      </c>
      <c r="C65" s="51">
        <v>6810</v>
      </c>
      <c r="D65" s="51">
        <v>7417</v>
      </c>
      <c r="E65" s="51">
        <v>7116</v>
      </c>
      <c r="F65" s="122">
        <f t="shared" si="0"/>
        <v>0.044933920704845816</v>
      </c>
      <c r="G65" s="51">
        <f t="shared" si="1"/>
        <v>306</v>
      </c>
      <c r="H65" s="51">
        <f t="shared" si="2"/>
        <v>-301</v>
      </c>
    </row>
    <row r="66" spans="1:8" ht="15">
      <c r="A66" s="71">
        <v>73</v>
      </c>
      <c r="B66" s="70" t="s">
        <v>66</v>
      </c>
      <c r="C66" s="51">
        <v>49536</v>
      </c>
      <c r="D66" s="51">
        <v>49280</v>
      </c>
      <c r="E66" s="51">
        <v>48887</v>
      </c>
      <c r="F66" s="122">
        <f t="shared" si="0"/>
        <v>-0.0131015826873385</v>
      </c>
      <c r="G66" s="51">
        <f t="shared" si="1"/>
        <v>-649</v>
      </c>
      <c r="H66" s="51">
        <f t="shared" si="2"/>
        <v>-393</v>
      </c>
    </row>
    <row r="67" spans="1:8" ht="15">
      <c r="A67" s="71">
        <v>74</v>
      </c>
      <c r="B67" s="70" t="s">
        <v>67</v>
      </c>
      <c r="C67" s="51">
        <v>23591</v>
      </c>
      <c r="D67" s="51">
        <v>27366</v>
      </c>
      <c r="E67" s="51">
        <v>27427</v>
      </c>
      <c r="F67" s="122">
        <f aca="true" t="shared" si="3" ref="F67:F90">(E67-C67)/C67</f>
        <v>0.16260438302742572</v>
      </c>
      <c r="G67" s="51">
        <f aca="true" t="shared" si="4" ref="G67:G90">E67-C67</f>
        <v>3836</v>
      </c>
      <c r="H67" s="51">
        <f aca="true" t="shared" si="5" ref="H67:H90">E67-D67</f>
        <v>61</v>
      </c>
    </row>
    <row r="68" spans="1:8" ht="15">
      <c r="A68" s="71">
        <v>75</v>
      </c>
      <c r="B68" s="70" t="s">
        <v>68</v>
      </c>
      <c r="C68" s="51">
        <v>6066</v>
      </c>
      <c r="D68" s="51">
        <v>6646</v>
      </c>
      <c r="E68" s="51">
        <v>6638</v>
      </c>
      <c r="F68" s="122">
        <f t="shared" si="3"/>
        <v>0.09429607649192219</v>
      </c>
      <c r="G68" s="51">
        <f t="shared" si="4"/>
        <v>572</v>
      </c>
      <c r="H68" s="51">
        <f t="shared" si="5"/>
        <v>-8</v>
      </c>
    </row>
    <row r="69" spans="1:8" ht="15">
      <c r="A69" s="71">
        <v>77</v>
      </c>
      <c r="B69" s="70" t="s">
        <v>69</v>
      </c>
      <c r="C69" s="51">
        <v>27288</v>
      </c>
      <c r="D69" s="51">
        <v>26854</v>
      </c>
      <c r="E69" s="51">
        <v>27216</v>
      </c>
      <c r="F69" s="122">
        <f t="shared" si="3"/>
        <v>-0.002638522427440633</v>
      </c>
      <c r="G69" s="51">
        <f t="shared" si="4"/>
        <v>-72</v>
      </c>
      <c r="H69" s="51">
        <f t="shared" si="5"/>
        <v>362</v>
      </c>
    </row>
    <row r="70" spans="1:8" ht="15">
      <c r="A70" s="71">
        <v>78</v>
      </c>
      <c r="B70" s="70" t="s">
        <v>70</v>
      </c>
      <c r="C70" s="51">
        <v>17014</v>
      </c>
      <c r="D70" s="51">
        <v>29846</v>
      </c>
      <c r="E70" s="51">
        <v>29198</v>
      </c>
      <c r="F70" s="122">
        <f t="shared" si="3"/>
        <v>0.7161161396497002</v>
      </c>
      <c r="G70" s="51">
        <f t="shared" si="4"/>
        <v>12184</v>
      </c>
      <c r="H70" s="51">
        <f t="shared" si="5"/>
        <v>-648</v>
      </c>
    </row>
    <row r="71" spans="1:8" ht="15">
      <c r="A71" s="71">
        <v>79</v>
      </c>
      <c r="B71" s="70" t="s">
        <v>71</v>
      </c>
      <c r="C71" s="51">
        <v>47698</v>
      </c>
      <c r="D71" s="51">
        <v>50417</v>
      </c>
      <c r="E71" s="51">
        <v>49525</v>
      </c>
      <c r="F71" s="122">
        <f t="shared" si="3"/>
        <v>0.038303492808922805</v>
      </c>
      <c r="G71" s="51">
        <f t="shared" si="4"/>
        <v>1827</v>
      </c>
      <c r="H71" s="51">
        <f t="shared" si="5"/>
        <v>-892</v>
      </c>
    </row>
    <row r="72" spans="1:8" ht="15">
      <c r="A72" s="71">
        <v>80</v>
      </c>
      <c r="B72" s="70" t="s">
        <v>72</v>
      </c>
      <c r="C72" s="51">
        <v>204995</v>
      </c>
      <c r="D72" s="51">
        <v>205509</v>
      </c>
      <c r="E72" s="51">
        <v>208271</v>
      </c>
      <c r="F72" s="122">
        <f t="shared" si="3"/>
        <v>0.01598087758238006</v>
      </c>
      <c r="G72" s="51">
        <f t="shared" si="4"/>
        <v>3276</v>
      </c>
      <c r="H72" s="51">
        <f t="shared" si="5"/>
        <v>2762</v>
      </c>
    </row>
    <row r="73" spans="1:8" ht="15">
      <c r="A73" s="71">
        <v>81</v>
      </c>
      <c r="B73" s="70" t="s">
        <v>73</v>
      </c>
      <c r="C73" s="51">
        <v>429329</v>
      </c>
      <c r="D73" s="51">
        <v>432622</v>
      </c>
      <c r="E73" s="51">
        <v>481372</v>
      </c>
      <c r="F73" s="122">
        <f t="shared" si="3"/>
        <v>0.12121939118950735</v>
      </c>
      <c r="G73" s="51">
        <f t="shared" si="4"/>
        <v>52043</v>
      </c>
      <c r="H73" s="51">
        <f t="shared" si="5"/>
        <v>48750</v>
      </c>
    </row>
    <row r="74" spans="1:8" ht="15">
      <c r="A74" s="71">
        <v>82</v>
      </c>
      <c r="B74" s="70" t="s">
        <v>74</v>
      </c>
      <c r="C74" s="51">
        <v>301656</v>
      </c>
      <c r="D74" s="51">
        <v>312804</v>
      </c>
      <c r="E74" s="51">
        <v>316213</v>
      </c>
      <c r="F74" s="122">
        <f t="shared" si="3"/>
        <v>0.0482569549420532</v>
      </c>
      <c r="G74" s="51">
        <f t="shared" si="4"/>
        <v>14557</v>
      </c>
      <c r="H74" s="51">
        <f t="shared" si="5"/>
        <v>3409</v>
      </c>
    </row>
    <row r="75" spans="1:8" ht="15">
      <c r="A75" s="71">
        <v>84</v>
      </c>
      <c r="B75" s="70" t="s">
        <v>75</v>
      </c>
      <c r="C75" s="51">
        <v>14664</v>
      </c>
      <c r="D75" s="51">
        <v>28518</v>
      </c>
      <c r="E75" s="51">
        <v>30123</v>
      </c>
      <c r="F75" s="122">
        <f t="shared" si="3"/>
        <v>1.054214402618658</v>
      </c>
      <c r="G75" s="51">
        <f t="shared" si="4"/>
        <v>15459</v>
      </c>
      <c r="H75" s="51">
        <f t="shared" si="5"/>
        <v>1605</v>
      </c>
    </row>
    <row r="76" spans="1:8" ht="15">
      <c r="A76" s="71">
        <v>85</v>
      </c>
      <c r="B76" s="70" t="s">
        <v>76</v>
      </c>
      <c r="C76" s="51">
        <v>385435</v>
      </c>
      <c r="D76" s="51">
        <v>366389</v>
      </c>
      <c r="E76" s="51">
        <v>426184</v>
      </c>
      <c r="F76" s="122">
        <f t="shared" si="3"/>
        <v>0.10572210619170548</v>
      </c>
      <c r="G76" s="51">
        <f t="shared" si="4"/>
        <v>40749</v>
      </c>
      <c r="H76" s="51">
        <f t="shared" si="5"/>
        <v>59795</v>
      </c>
    </row>
    <row r="77" spans="1:8" ht="15">
      <c r="A77" s="71">
        <v>86</v>
      </c>
      <c r="B77" s="70" t="s">
        <v>77</v>
      </c>
      <c r="C77" s="51">
        <v>167868</v>
      </c>
      <c r="D77" s="51">
        <v>176830</v>
      </c>
      <c r="E77" s="51">
        <v>181506</v>
      </c>
      <c r="F77" s="122">
        <f t="shared" si="3"/>
        <v>0.0812424047465866</v>
      </c>
      <c r="G77" s="51">
        <f t="shared" si="4"/>
        <v>13638</v>
      </c>
      <c r="H77" s="51">
        <f t="shared" si="5"/>
        <v>4676</v>
      </c>
    </row>
    <row r="78" spans="1:8" ht="15">
      <c r="A78" s="71">
        <v>87</v>
      </c>
      <c r="B78" s="70" t="s">
        <v>78</v>
      </c>
      <c r="C78" s="51">
        <v>18012</v>
      </c>
      <c r="D78" s="51">
        <v>19640</v>
      </c>
      <c r="E78" s="51">
        <v>20010</v>
      </c>
      <c r="F78" s="122">
        <f t="shared" si="3"/>
        <v>0.11092604930046636</v>
      </c>
      <c r="G78" s="51">
        <f t="shared" si="4"/>
        <v>1998</v>
      </c>
      <c r="H78" s="51">
        <f t="shared" si="5"/>
        <v>370</v>
      </c>
    </row>
    <row r="79" spans="1:8" ht="15">
      <c r="A79" s="71">
        <v>88</v>
      </c>
      <c r="B79" s="70" t="s">
        <v>79</v>
      </c>
      <c r="C79" s="51">
        <v>35196</v>
      </c>
      <c r="D79" s="51">
        <v>37146</v>
      </c>
      <c r="E79" s="51">
        <v>39025</v>
      </c>
      <c r="F79" s="122">
        <f t="shared" si="3"/>
        <v>0.10879077167859984</v>
      </c>
      <c r="G79" s="51">
        <f t="shared" si="4"/>
        <v>3829</v>
      </c>
      <c r="H79" s="51">
        <f t="shared" si="5"/>
        <v>1879</v>
      </c>
    </row>
    <row r="80" spans="1:8" ht="15">
      <c r="A80" s="71">
        <v>90</v>
      </c>
      <c r="B80" s="70" t="s">
        <v>80</v>
      </c>
      <c r="C80" s="51">
        <v>11322</v>
      </c>
      <c r="D80" s="51">
        <v>12699</v>
      </c>
      <c r="E80" s="51">
        <v>12258</v>
      </c>
      <c r="F80" s="122">
        <f t="shared" si="3"/>
        <v>0.08267090620031796</v>
      </c>
      <c r="G80" s="51">
        <f t="shared" si="4"/>
        <v>936</v>
      </c>
      <c r="H80" s="51">
        <f t="shared" si="5"/>
        <v>-441</v>
      </c>
    </row>
    <row r="81" spans="1:8" ht="15">
      <c r="A81" s="71">
        <v>91</v>
      </c>
      <c r="B81" s="70" t="s">
        <v>81</v>
      </c>
      <c r="C81" s="51">
        <v>2345</v>
      </c>
      <c r="D81" s="51">
        <v>2851</v>
      </c>
      <c r="E81" s="51">
        <v>2641</v>
      </c>
      <c r="F81" s="122">
        <f t="shared" si="3"/>
        <v>0.12622601279317697</v>
      </c>
      <c r="G81" s="51">
        <f t="shared" si="4"/>
        <v>296</v>
      </c>
      <c r="H81" s="51">
        <f t="shared" si="5"/>
        <v>-210</v>
      </c>
    </row>
    <row r="82" spans="1:8" ht="15">
      <c r="A82" s="71">
        <v>92</v>
      </c>
      <c r="B82" s="70" t="s">
        <v>82</v>
      </c>
      <c r="C82" s="51">
        <v>12096</v>
      </c>
      <c r="D82" s="51">
        <v>11278</v>
      </c>
      <c r="E82" s="51">
        <v>11165</v>
      </c>
      <c r="F82" s="122">
        <f t="shared" si="3"/>
        <v>-0.07696759259259259</v>
      </c>
      <c r="G82" s="51">
        <f t="shared" si="4"/>
        <v>-931</v>
      </c>
      <c r="H82" s="51">
        <f t="shared" si="5"/>
        <v>-113</v>
      </c>
    </row>
    <row r="83" spans="1:8" ht="15">
      <c r="A83" s="71">
        <v>93</v>
      </c>
      <c r="B83" s="70" t="s">
        <v>83</v>
      </c>
      <c r="C83" s="51">
        <v>39528</v>
      </c>
      <c r="D83" s="51">
        <v>44532</v>
      </c>
      <c r="E83" s="51">
        <v>42757</v>
      </c>
      <c r="F83" s="122">
        <f t="shared" si="3"/>
        <v>0.081688929366525</v>
      </c>
      <c r="G83" s="51">
        <f t="shared" si="4"/>
        <v>3229</v>
      </c>
      <c r="H83" s="51">
        <f t="shared" si="5"/>
        <v>-1775</v>
      </c>
    </row>
    <row r="84" spans="1:8" ht="15">
      <c r="A84" s="71">
        <v>94</v>
      </c>
      <c r="B84" s="70" t="s">
        <v>84</v>
      </c>
      <c r="C84" s="51">
        <v>36644</v>
      </c>
      <c r="D84" s="51">
        <v>38761</v>
      </c>
      <c r="E84" s="51">
        <v>41204</v>
      </c>
      <c r="F84" s="122">
        <f t="shared" si="3"/>
        <v>0.12444056325728632</v>
      </c>
      <c r="G84" s="51">
        <f t="shared" si="4"/>
        <v>4560</v>
      </c>
      <c r="H84" s="51">
        <f t="shared" si="5"/>
        <v>2443</v>
      </c>
    </row>
    <row r="85" spans="1:8" ht="15">
      <c r="A85" s="71">
        <v>95</v>
      </c>
      <c r="B85" s="70" t="s">
        <v>85</v>
      </c>
      <c r="C85" s="51">
        <v>60361</v>
      </c>
      <c r="D85" s="51">
        <v>59316</v>
      </c>
      <c r="E85" s="51">
        <v>59522</v>
      </c>
      <c r="F85" s="122">
        <f t="shared" si="3"/>
        <v>-0.013899703450903729</v>
      </c>
      <c r="G85" s="51">
        <f t="shared" si="4"/>
        <v>-839</v>
      </c>
      <c r="H85" s="51">
        <f t="shared" si="5"/>
        <v>206</v>
      </c>
    </row>
    <row r="86" spans="1:8" ht="15">
      <c r="A86" s="71">
        <v>96</v>
      </c>
      <c r="B86" s="70" t="s">
        <v>86</v>
      </c>
      <c r="C86" s="51">
        <v>100478</v>
      </c>
      <c r="D86" s="51">
        <v>104305</v>
      </c>
      <c r="E86" s="51">
        <v>103138</v>
      </c>
      <c r="F86" s="122">
        <f t="shared" si="3"/>
        <v>0.02647345687613209</v>
      </c>
      <c r="G86" s="51">
        <f t="shared" si="4"/>
        <v>2660</v>
      </c>
      <c r="H86" s="51">
        <f t="shared" si="5"/>
        <v>-1167</v>
      </c>
    </row>
    <row r="87" spans="1:8" ht="15">
      <c r="A87" s="71">
        <v>97</v>
      </c>
      <c r="B87" s="70" t="s">
        <v>87</v>
      </c>
      <c r="C87" s="51">
        <v>33730</v>
      </c>
      <c r="D87" s="51">
        <v>32686</v>
      </c>
      <c r="E87" s="51">
        <v>31963</v>
      </c>
      <c r="F87" s="122">
        <f t="shared" si="3"/>
        <v>-0.05238659946635043</v>
      </c>
      <c r="G87" s="51">
        <f t="shared" si="4"/>
        <v>-1767</v>
      </c>
      <c r="H87" s="51">
        <f t="shared" si="5"/>
        <v>-723</v>
      </c>
    </row>
    <row r="88" spans="1:8" ht="15">
      <c r="A88" s="71">
        <v>98</v>
      </c>
      <c r="B88" s="70" t="s">
        <v>88</v>
      </c>
      <c r="C88" s="51">
        <v>1266</v>
      </c>
      <c r="D88" s="51">
        <v>1180</v>
      </c>
      <c r="E88" s="51">
        <v>1164</v>
      </c>
      <c r="F88" s="122">
        <f t="shared" si="3"/>
        <v>-0.08056872037914692</v>
      </c>
      <c r="G88" s="51">
        <f t="shared" si="4"/>
        <v>-102</v>
      </c>
      <c r="H88" s="51">
        <f t="shared" si="5"/>
        <v>-16</v>
      </c>
    </row>
    <row r="89" spans="1:8" ht="15" thickBot="1">
      <c r="A89" s="71">
        <v>99</v>
      </c>
      <c r="B89" s="70" t="s">
        <v>89</v>
      </c>
      <c r="C89" s="51">
        <v>3176</v>
      </c>
      <c r="D89" s="51">
        <v>3748</v>
      </c>
      <c r="E89" s="51">
        <v>3763</v>
      </c>
      <c r="F89" s="122">
        <f t="shared" si="3"/>
        <v>0.184823677581864</v>
      </c>
      <c r="G89" s="51">
        <f t="shared" si="4"/>
        <v>587</v>
      </c>
      <c r="H89" s="51">
        <f t="shared" si="5"/>
        <v>15</v>
      </c>
    </row>
    <row r="90" spans="1:8" ht="15" thickBot="1">
      <c r="A90" s="161" t="s">
        <v>90</v>
      </c>
      <c r="B90" s="162"/>
      <c r="C90" s="103">
        <v>10881875</v>
      </c>
      <c r="D90" s="103">
        <v>11145441</v>
      </c>
      <c r="E90" s="103">
        <v>11351994</v>
      </c>
      <c r="F90" s="124">
        <f t="shared" si="3"/>
        <v>0.04320202171041296</v>
      </c>
      <c r="G90" s="103">
        <f t="shared" si="4"/>
        <v>470119</v>
      </c>
      <c r="H90" s="103">
        <f t="shared" si="5"/>
        <v>206553</v>
      </c>
    </row>
  </sheetData>
  <mergeCells count="1">
    <mergeCell ref="A90:B9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S78"/>
  <sheetViews>
    <sheetView workbookViewId="0" topLeftCell="A1">
      <pane ySplit="1" topLeftCell="A20" activePane="bottomLeft" state="frozen"/>
      <selection pane="bottomLeft" activeCell="C29" sqref="C29"/>
    </sheetView>
  </sheetViews>
  <sheetFormatPr defaultColWidth="8.8515625" defaultRowHeight="15"/>
  <cols>
    <col min="1" max="1" width="17.28125" style="10" bestFit="1" customWidth="1"/>
    <col min="2" max="2" width="34.421875" style="8" bestFit="1" customWidth="1"/>
    <col min="3" max="3" width="12.00390625" style="8" customWidth="1"/>
    <col min="4" max="4" width="10.140625" style="0" customWidth="1"/>
    <col min="5" max="5" width="12.00390625" style="8" customWidth="1"/>
    <col min="6" max="6" width="17.8515625" style="8" customWidth="1"/>
    <col min="7" max="7" width="28.421875" style="8" customWidth="1"/>
    <col min="8" max="8" width="26.7109375" style="8" customWidth="1"/>
    <col min="9" max="9" width="22.00390625" style="8" customWidth="1"/>
    <col min="10" max="10" width="27.57421875" style="8" customWidth="1"/>
    <col min="11" max="11" width="8.8515625" style="8" customWidth="1"/>
    <col min="12" max="19" width="8.8515625" style="10" customWidth="1"/>
    <col min="20" max="16384" width="8.8515625" style="8" customWidth="1"/>
  </cols>
  <sheetData>
    <row r="1" spans="1:11" ht="29">
      <c r="A1" s="7" t="s">
        <v>1</v>
      </c>
      <c r="B1" s="66" t="s">
        <v>91</v>
      </c>
      <c r="C1" s="36">
        <v>41913</v>
      </c>
      <c r="D1" s="36">
        <v>42248</v>
      </c>
      <c r="E1" s="36">
        <v>42278</v>
      </c>
      <c r="F1" s="1" t="s">
        <v>305</v>
      </c>
      <c r="G1" s="1" t="s">
        <v>284</v>
      </c>
      <c r="H1" s="1" t="s">
        <v>294</v>
      </c>
      <c r="I1" s="1" t="s">
        <v>306</v>
      </c>
      <c r="J1" s="1" t="s">
        <v>295</v>
      </c>
      <c r="K1" s="10"/>
    </row>
    <row r="2" spans="1:14" ht="15">
      <c r="A2" s="80">
        <v>10</v>
      </c>
      <c r="B2" s="81" t="s">
        <v>10</v>
      </c>
      <c r="C2" s="53">
        <v>434397</v>
      </c>
      <c r="D2" s="53">
        <v>455020</v>
      </c>
      <c r="E2" s="53">
        <v>450543</v>
      </c>
      <c r="F2" s="67">
        <f aca="true" t="shared" si="0" ref="F2:F26">E2/$E$26</f>
        <v>0.12565137956509528</v>
      </c>
      <c r="G2" s="67">
        <f aca="true" t="shared" si="1" ref="G2:G26">(E2-C2)/C2</f>
        <v>0.03716876497765868</v>
      </c>
      <c r="H2" s="53">
        <f aca="true" t="shared" si="2" ref="H2:H26">E2-C2</f>
        <v>16146</v>
      </c>
      <c r="I2" s="68">
        <f>H2/$H$26</f>
        <v>0.499644128113879</v>
      </c>
      <c r="J2" s="52">
        <f>E2-D2</f>
        <v>-4477</v>
      </c>
      <c r="K2" s="11"/>
      <c r="L2" s="39"/>
      <c r="M2" s="40"/>
      <c r="N2" s="39"/>
    </row>
    <row r="3" spans="1:14" ht="15">
      <c r="A3" s="80">
        <v>11</v>
      </c>
      <c r="B3" s="81" t="s">
        <v>11</v>
      </c>
      <c r="C3" s="53">
        <v>14982</v>
      </c>
      <c r="D3" s="53">
        <v>16045</v>
      </c>
      <c r="E3" s="53">
        <v>15712</v>
      </c>
      <c r="F3" s="67">
        <f t="shared" si="0"/>
        <v>0.004381900230892006</v>
      </c>
      <c r="G3" s="67">
        <f t="shared" si="1"/>
        <v>0.048725136830863706</v>
      </c>
      <c r="H3" s="53">
        <f t="shared" si="2"/>
        <v>730</v>
      </c>
      <c r="I3" s="68">
        <f aca="true" t="shared" si="3" ref="I3:I26">H3/$H$26</f>
        <v>0.022590128423332818</v>
      </c>
      <c r="J3" s="52">
        <f aca="true" t="shared" si="4" ref="J3:J26">E3-D3</f>
        <v>-333</v>
      </c>
      <c r="K3" s="11"/>
      <c r="L3" s="39"/>
      <c r="M3" s="40"/>
      <c r="N3" s="39"/>
    </row>
    <row r="4" spans="1:14" ht="17.25" customHeight="1">
      <c r="A4" s="80">
        <v>12</v>
      </c>
      <c r="B4" s="81" t="s">
        <v>12</v>
      </c>
      <c r="C4" s="53">
        <v>3118</v>
      </c>
      <c r="D4" s="53">
        <v>3344</v>
      </c>
      <c r="E4" s="53">
        <v>3290</v>
      </c>
      <c r="F4" s="67">
        <f t="shared" si="0"/>
        <v>0.0009175440274716586</v>
      </c>
      <c r="G4" s="67">
        <f t="shared" si="1"/>
        <v>0.055163566388710714</v>
      </c>
      <c r="H4" s="53">
        <f t="shared" si="2"/>
        <v>172</v>
      </c>
      <c r="I4" s="68">
        <f t="shared" si="3"/>
        <v>0.005322605601114034</v>
      </c>
      <c r="J4" s="52">
        <f t="shared" si="4"/>
        <v>-54</v>
      </c>
      <c r="K4" s="11"/>
      <c r="L4" s="39"/>
      <c r="M4" s="40"/>
      <c r="N4" s="39"/>
    </row>
    <row r="5" spans="1:14" ht="15">
      <c r="A5" s="80">
        <v>13</v>
      </c>
      <c r="B5" s="81" t="s">
        <v>13</v>
      </c>
      <c r="C5" s="53">
        <v>440228</v>
      </c>
      <c r="D5" s="53">
        <v>414771</v>
      </c>
      <c r="E5" s="53">
        <v>420240</v>
      </c>
      <c r="F5" s="67">
        <f t="shared" si="0"/>
        <v>0.11720021340568079</v>
      </c>
      <c r="G5" s="67">
        <f t="shared" si="1"/>
        <v>-0.04540374533196435</v>
      </c>
      <c r="H5" s="53">
        <f t="shared" si="2"/>
        <v>-19988</v>
      </c>
      <c r="I5" s="68">
        <f t="shared" si="3"/>
        <v>-0.6185362834596937</v>
      </c>
      <c r="J5" s="52">
        <f t="shared" si="4"/>
        <v>5469</v>
      </c>
      <c r="K5" s="11"/>
      <c r="L5" s="39"/>
      <c r="M5" s="40"/>
      <c r="N5" s="39"/>
    </row>
    <row r="6" spans="1:14" ht="15">
      <c r="A6" s="80">
        <v>14</v>
      </c>
      <c r="B6" s="81" t="s">
        <v>14</v>
      </c>
      <c r="C6" s="53">
        <v>489052</v>
      </c>
      <c r="D6" s="53">
        <v>473855</v>
      </c>
      <c r="E6" s="53">
        <v>479025</v>
      </c>
      <c r="F6" s="67">
        <f t="shared" si="0"/>
        <v>0.13359468928863563</v>
      </c>
      <c r="G6" s="67">
        <f t="shared" si="1"/>
        <v>-0.02050293220352846</v>
      </c>
      <c r="H6" s="53">
        <f t="shared" si="2"/>
        <v>-10027</v>
      </c>
      <c r="I6" s="68">
        <f t="shared" si="3"/>
        <v>-0.3102893393161071</v>
      </c>
      <c r="J6" s="52">
        <f t="shared" si="4"/>
        <v>5170</v>
      </c>
      <c r="K6" s="11"/>
      <c r="L6" s="39"/>
      <c r="M6" s="40"/>
      <c r="N6" s="39"/>
    </row>
    <row r="7" spans="1:14" ht="15">
      <c r="A7" s="80">
        <v>15</v>
      </c>
      <c r="B7" s="81" t="s">
        <v>15</v>
      </c>
      <c r="C7" s="53">
        <v>64229</v>
      </c>
      <c r="D7" s="53">
        <v>60434</v>
      </c>
      <c r="E7" s="53">
        <v>60752</v>
      </c>
      <c r="F7" s="67">
        <f t="shared" si="0"/>
        <v>0.016943050078102796</v>
      </c>
      <c r="G7" s="67">
        <f t="shared" si="1"/>
        <v>-0.05413442525961793</v>
      </c>
      <c r="H7" s="53">
        <f t="shared" si="2"/>
        <v>-3477</v>
      </c>
      <c r="I7" s="68">
        <f t="shared" si="3"/>
        <v>-0.10759709113414823</v>
      </c>
      <c r="J7" s="52">
        <f t="shared" si="4"/>
        <v>318</v>
      </c>
      <c r="K7" s="11"/>
      <c r="L7" s="39"/>
      <c r="M7" s="40"/>
      <c r="N7" s="39"/>
    </row>
    <row r="8" spans="1:14" ht="15">
      <c r="A8" s="80">
        <v>16</v>
      </c>
      <c r="B8" s="81" t="s">
        <v>16</v>
      </c>
      <c r="C8" s="53">
        <v>71283</v>
      </c>
      <c r="D8" s="53">
        <v>65654</v>
      </c>
      <c r="E8" s="53">
        <v>66582</v>
      </c>
      <c r="F8" s="67">
        <f t="shared" si="0"/>
        <v>0.018568971561434035</v>
      </c>
      <c r="G8" s="67">
        <f t="shared" si="1"/>
        <v>-0.0659484028449981</v>
      </c>
      <c r="H8" s="53">
        <f t="shared" si="2"/>
        <v>-4701</v>
      </c>
      <c r="I8" s="68">
        <f t="shared" si="3"/>
        <v>-0.145474237969983</v>
      </c>
      <c r="J8" s="52">
        <f t="shared" si="4"/>
        <v>928</v>
      </c>
      <c r="K8" s="11"/>
      <c r="L8" s="39"/>
      <c r="M8" s="40"/>
      <c r="N8" s="39"/>
    </row>
    <row r="9" spans="1:14" ht="15">
      <c r="A9" s="80">
        <v>17</v>
      </c>
      <c r="B9" s="81" t="s">
        <v>17</v>
      </c>
      <c r="C9" s="53">
        <v>49368</v>
      </c>
      <c r="D9" s="53">
        <v>50862</v>
      </c>
      <c r="E9" s="53">
        <v>51454</v>
      </c>
      <c r="F9" s="67">
        <f t="shared" si="0"/>
        <v>0.014349942367637302</v>
      </c>
      <c r="G9" s="67">
        <f t="shared" si="1"/>
        <v>0.04225409171933236</v>
      </c>
      <c r="H9" s="53">
        <f t="shared" si="2"/>
        <v>2086</v>
      </c>
      <c r="I9" s="68">
        <f t="shared" si="3"/>
        <v>0.06455206560420858</v>
      </c>
      <c r="J9" s="52">
        <f t="shared" si="4"/>
        <v>592</v>
      </c>
      <c r="K9" s="11"/>
      <c r="L9" s="39"/>
      <c r="M9" s="40"/>
      <c r="N9" s="39"/>
    </row>
    <row r="10" spans="1:14" ht="15">
      <c r="A10" s="80">
        <v>18</v>
      </c>
      <c r="B10" s="81" t="s">
        <v>18</v>
      </c>
      <c r="C10" s="53">
        <v>63410</v>
      </c>
      <c r="D10" s="53">
        <v>58928</v>
      </c>
      <c r="E10" s="53">
        <v>59124</v>
      </c>
      <c r="F10" s="67">
        <f t="shared" si="0"/>
        <v>0.01648901917332351</v>
      </c>
      <c r="G10" s="67">
        <f t="shared" si="1"/>
        <v>-0.06759186248225832</v>
      </c>
      <c r="H10" s="53">
        <f t="shared" si="2"/>
        <v>-4286</v>
      </c>
      <c r="I10" s="68">
        <f t="shared" si="3"/>
        <v>-0.13263190468822528</v>
      </c>
      <c r="J10" s="52">
        <f t="shared" si="4"/>
        <v>196</v>
      </c>
      <c r="K10" s="11"/>
      <c r="L10" s="39"/>
      <c r="M10" s="40"/>
      <c r="N10" s="39"/>
    </row>
    <row r="11" spans="1:14" ht="15">
      <c r="A11" s="80">
        <v>19</v>
      </c>
      <c r="B11" s="81" t="s">
        <v>19</v>
      </c>
      <c r="C11" s="53">
        <v>8017</v>
      </c>
      <c r="D11" s="53">
        <v>7779</v>
      </c>
      <c r="E11" s="53">
        <v>7857</v>
      </c>
      <c r="F11" s="67">
        <f t="shared" si="0"/>
        <v>0.0021912290042081523</v>
      </c>
      <c r="G11" s="67">
        <f t="shared" si="1"/>
        <v>-0.01995759012099289</v>
      </c>
      <c r="H11" s="53">
        <f t="shared" si="2"/>
        <v>-160</v>
      </c>
      <c r="I11" s="68">
        <f t="shared" si="3"/>
        <v>-0.004951261024292124</v>
      </c>
      <c r="J11" s="52">
        <f t="shared" si="4"/>
        <v>78</v>
      </c>
      <c r="K11" s="11"/>
      <c r="L11" s="39"/>
      <c r="M11" s="40"/>
      <c r="N11" s="39"/>
    </row>
    <row r="12" spans="1:11" ht="15">
      <c r="A12" s="80">
        <v>20</v>
      </c>
      <c r="B12" s="81" t="s">
        <v>20</v>
      </c>
      <c r="C12" s="53">
        <v>71848</v>
      </c>
      <c r="D12" s="53">
        <v>73555</v>
      </c>
      <c r="E12" s="53">
        <v>74193</v>
      </c>
      <c r="F12" s="67">
        <f t="shared" si="0"/>
        <v>0.020691593930153424</v>
      </c>
      <c r="G12" s="67">
        <f t="shared" si="1"/>
        <v>0.032638347622759155</v>
      </c>
      <c r="H12" s="53">
        <f t="shared" si="2"/>
        <v>2345</v>
      </c>
      <c r="I12" s="68">
        <f t="shared" si="3"/>
        <v>0.07256691938728145</v>
      </c>
      <c r="J12" s="52">
        <f t="shared" si="4"/>
        <v>638</v>
      </c>
      <c r="K12" s="10"/>
    </row>
    <row r="13" spans="1:12" ht="15">
      <c r="A13" s="80">
        <v>21</v>
      </c>
      <c r="B13" s="81" t="s">
        <v>21</v>
      </c>
      <c r="C13" s="53">
        <v>18259</v>
      </c>
      <c r="D13" s="53">
        <v>19859</v>
      </c>
      <c r="E13" s="53">
        <v>20046</v>
      </c>
      <c r="F13" s="67">
        <f t="shared" si="0"/>
        <v>0.005590604126047681</v>
      </c>
      <c r="G13" s="67">
        <f t="shared" si="1"/>
        <v>0.09786954378662577</v>
      </c>
      <c r="H13" s="53">
        <f t="shared" si="2"/>
        <v>1787</v>
      </c>
      <c r="I13" s="68">
        <f t="shared" si="3"/>
        <v>0.055299396565062664</v>
      </c>
      <c r="J13" s="52">
        <f t="shared" si="4"/>
        <v>187</v>
      </c>
      <c r="K13" s="10"/>
      <c r="L13" s="39"/>
    </row>
    <row r="14" spans="1:12" ht="15">
      <c r="A14" s="80">
        <v>22</v>
      </c>
      <c r="B14" s="81" t="s">
        <v>22</v>
      </c>
      <c r="C14" s="53">
        <v>188131</v>
      </c>
      <c r="D14" s="53">
        <v>195210</v>
      </c>
      <c r="E14" s="53">
        <v>196908</v>
      </c>
      <c r="F14" s="67">
        <f t="shared" si="0"/>
        <v>0.054915428377321995</v>
      </c>
      <c r="G14" s="67">
        <f t="shared" si="1"/>
        <v>0.04665366154434942</v>
      </c>
      <c r="H14" s="53">
        <f t="shared" si="2"/>
        <v>8777</v>
      </c>
      <c r="I14" s="68">
        <f t="shared" si="3"/>
        <v>0.2716076125638249</v>
      </c>
      <c r="J14" s="52">
        <f t="shared" si="4"/>
        <v>1698</v>
      </c>
      <c r="K14" s="10"/>
      <c r="L14" s="39"/>
    </row>
    <row r="15" spans="1:12" ht="15">
      <c r="A15" s="80">
        <v>23</v>
      </c>
      <c r="B15" s="81" t="s">
        <v>23</v>
      </c>
      <c r="C15" s="53">
        <v>225761</v>
      </c>
      <c r="D15" s="53">
        <v>227920</v>
      </c>
      <c r="E15" s="53">
        <v>228256</v>
      </c>
      <c r="F15" s="67">
        <f t="shared" si="0"/>
        <v>0.06365803329318265</v>
      </c>
      <c r="G15" s="67">
        <f t="shared" si="1"/>
        <v>0.011051510225415373</v>
      </c>
      <c r="H15" s="53">
        <f t="shared" si="2"/>
        <v>2495</v>
      </c>
      <c r="I15" s="68">
        <f t="shared" si="3"/>
        <v>0.07720872659755532</v>
      </c>
      <c r="J15" s="52">
        <f t="shared" si="4"/>
        <v>336</v>
      </c>
      <c r="K15" s="10"/>
      <c r="L15" s="39"/>
    </row>
    <row r="16" spans="1:12" ht="15">
      <c r="A16" s="80">
        <v>24</v>
      </c>
      <c r="B16" s="81" t="s">
        <v>24</v>
      </c>
      <c r="C16" s="53">
        <v>151814</v>
      </c>
      <c r="D16" s="53">
        <v>149785</v>
      </c>
      <c r="E16" s="53">
        <v>150669</v>
      </c>
      <c r="F16" s="67">
        <f t="shared" si="0"/>
        <v>0.042019890904294026</v>
      </c>
      <c r="G16" s="67">
        <f t="shared" si="1"/>
        <v>-0.007542123914790467</v>
      </c>
      <c r="H16" s="53">
        <f t="shared" si="2"/>
        <v>-1145</v>
      </c>
      <c r="I16" s="68">
        <f t="shared" si="3"/>
        <v>-0.03543246170509051</v>
      </c>
      <c r="J16" s="52">
        <f t="shared" si="4"/>
        <v>884</v>
      </c>
      <c r="K16" s="10"/>
      <c r="L16" s="39"/>
    </row>
    <row r="17" spans="1:12" ht="15">
      <c r="A17" s="80">
        <v>25</v>
      </c>
      <c r="B17" s="81" t="s">
        <v>25</v>
      </c>
      <c r="C17" s="53">
        <v>392872</v>
      </c>
      <c r="D17" s="53">
        <v>389413</v>
      </c>
      <c r="E17" s="53">
        <v>393264</v>
      </c>
      <c r="F17" s="67">
        <f t="shared" si="0"/>
        <v>0.1096769101579375</v>
      </c>
      <c r="G17" s="67">
        <f t="shared" si="1"/>
        <v>0.0009977804475758008</v>
      </c>
      <c r="H17" s="53">
        <f t="shared" si="2"/>
        <v>392</v>
      </c>
      <c r="I17" s="68">
        <f t="shared" si="3"/>
        <v>0.012130589509515705</v>
      </c>
      <c r="J17" s="52">
        <f t="shared" si="4"/>
        <v>3851</v>
      </c>
      <c r="K17" s="10"/>
      <c r="L17" s="39"/>
    </row>
    <row r="18" spans="1:12" ht="15">
      <c r="A18" s="80">
        <v>26</v>
      </c>
      <c r="B18" s="81" t="s">
        <v>26</v>
      </c>
      <c r="C18" s="53">
        <v>33558</v>
      </c>
      <c r="D18" s="53">
        <v>33189</v>
      </c>
      <c r="E18" s="53">
        <v>33326</v>
      </c>
      <c r="F18" s="67">
        <f t="shared" si="0"/>
        <v>0.009294246887392247</v>
      </c>
      <c r="G18" s="67">
        <f t="shared" si="1"/>
        <v>-0.006913403659336075</v>
      </c>
      <c r="H18" s="53">
        <f t="shared" si="2"/>
        <v>-232</v>
      </c>
      <c r="I18" s="68">
        <f t="shared" si="3"/>
        <v>-0.0071793284852235805</v>
      </c>
      <c r="J18" s="52">
        <f t="shared" si="4"/>
        <v>137</v>
      </c>
      <c r="K18" s="10"/>
      <c r="L18" s="39"/>
    </row>
    <row r="19" spans="1:12" ht="15">
      <c r="A19" s="80">
        <v>27</v>
      </c>
      <c r="B19" s="81" t="s">
        <v>27</v>
      </c>
      <c r="C19" s="53">
        <v>121255</v>
      </c>
      <c r="D19" s="53">
        <v>128930</v>
      </c>
      <c r="E19" s="53">
        <v>130153</v>
      </c>
      <c r="F19" s="67">
        <f t="shared" si="0"/>
        <v>0.036298209060036106</v>
      </c>
      <c r="G19" s="67">
        <f t="shared" si="1"/>
        <v>0.07338254092614738</v>
      </c>
      <c r="H19" s="53">
        <f t="shared" si="2"/>
        <v>8898</v>
      </c>
      <c r="I19" s="68">
        <f t="shared" si="3"/>
        <v>0.27535200371344576</v>
      </c>
      <c r="J19" s="52">
        <f t="shared" si="4"/>
        <v>1223</v>
      </c>
      <c r="K19" s="10"/>
      <c r="L19" s="39"/>
    </row>
    <row r="20" spans="1:12" ht="15">
      <c r="A20" s="80">
        <v>28</v>
      </c>
      <c r="B20" s="81" t="s">
        <v>28</v>
      </c>
      <c r="C20" s="53">
        <v>129694</v>
      </c>
      <c r="D20" s="53">
        <v>141089</v>
      </c>
      <c r="E20" s="53">
        <v>140714</v>
      </c>
      <c r="F20" s="67">
        <f t="shared" si="0"/>
        <v>0.039243553277096346</v>
      </c>
      <c r="G20" s="67">
        <f t="shared" si="1"/>
        <v>0.08496923527688251</v>
      </c>
      <c r="H20" s="53">
        <f t="shared" si="2"/>
        <v>11020</v>
      </c>
      <c r="I20" s="68">
        <f t="shared" si="3"/>
        <v>0.3410181030481201</v>
      </c>
      <c r="J20" s="52">
        <f t="shared" si="4"/>
        <v>-375</v>
      </c>
      <c r="K20" s="10"/>
      <c r="L20" s="39"/>
    </row>
    <row r="21" spans="1:12" ht="15">
      <c r="A21" s="80">
        <v>29</v>
      </c>
      <c r="B21" s="81" t="s">
        <v>29</v>
      </c>
      <c r="C21" s="53">
        <v>152814</v>
      </c>
      <c r="D21" s="53">
        <v>168702</v>
      </c>
      <c r="E21" s="53">
        <v>170404</v>
      </c>
      <c r="F21" s="67">
        <f t="shared" si="0"/>
        <v>0.04752376062531323</v>
      </c>
      <c r="G21" s="67">
        <f t="shared" si="1"/>
        <v>0.11510725457091628</v>
      </c>
      <c r="H21" s="53">
        <f t="shared" si="2"/>
        <v>17590</v>
      </c>
      <c r="I21" s="68">
        <f t="shared" si="3"/>
        <v>0.5443292588581155</v>
      </c>
      <c r="J21" s="52">
        <f t="shared" si="4"/>
        <v>1702</v>
      </c>
      <c r="K21" s="10"/>
      <c r="L21" s="39"/>
    </row>
    <row r="22" spans="1:12" ht="15">
      <c r="A22" s="80">
        <v>30</v>
      </c>
      <c r="B22" s="81" t="s">
        <v>30</v>
      </c>
      <c r="C22" s="53">
        <v>45191</v>
      </c>
      <c r="D22" s="53">
        <v>46083</v>
      </c>
      <c r="E22" s="53">
        <v>48118</v>
      </c>
      <c r="F22" s="67">
        <f t="shared" si="0"/>
        <v>0.013419569457106768</v>
      </c>
      <c r="G22" s="67">
        <f t="shared" si="1"/>
        <v>0.06476953375672147</v>
      </c>
      <c r="H22" s="53">
        <f t="shared" si="2"/>
        <v>2927</v>
      </c>
      <c r="I22" s="68">
        <f t="shared" si="3"/>
        <v>0.09057713136314405</v>
      </c>
      <c r="J22" s="52">
        <f t="shared" si="4"/>
        <v>2035</v>
      </c>
      <c r="K22" s="10"/>
      <c r="L22" s="39"/>
    </row>
    <row r="23" spans="1:12" ht="15">
      <c r="A23" s="80">
        <v>31</v>
      </c>
      <c r="B23" s="81" t="s">
        <v>31</v>
      </c>
      <c r="C23" s="53">
        <v>162628</v>
      </c>
      <c r="D23" s="53">
        <v>163594</v>
      </c>
      <c r="E23" s="53">
        <v>164666</v>
      </c>
      <c r="F23" s="67">
        <f t="shared" si="0"/>
        <v>0.045923496908099735</v>
      </c>
      <c r="G23" s="67">
        <f t="shared" si="1"/>
        <v>0.012531667363553631</v>
      </c>
      <c r="H23" s="53">
        <f t="shared" si="2"/>
        <v>2038</v>
      </c>
      <c r="I23" s="68">
        <f t="shared" si="3"/>
        <v>0.06306668729692093</v>
      </c>
      <c r="J23" s="52">
        <f t="shared" si="4"/>
        <v>1072</v>
      </c>
      <c r="K23" s="10"/>
      <c r="L23" s="27"/>
    </row>
    <row r="24" spans="1:12" ht="15">
      <c r="A24" s="80">
        <v>32</v>
      </c>
      <c r="B24" s="81" t="s">
        <v>32</v>
      </c>
      <c r="C24" s="53">
        <v>51686</v>
      </c>
      <c r="D24" s="53">
        <v>53803</v>
      </c>
      <c r="E24" s="53">
        <v>54569</v>
      </c>
      <c r="F24" s="67">
        <f t="shared" si="0"/>
        <v>0.015218680861732808</v>
      </c>
      <c r="G24" s="67">
        <f t="shared" si="1"/>
        <v>0.05577912781023875</v>
      </c>
      <c r="H24" s="53">
        <f t="shared" si="2"/>
        <v>2883</v>
      </c>
      <c r="I24" s="68">
        <f t="shared" si="3"/>
        <v>0.08921553458146371</v>
      </c>
      <c r="J24" s="52">
        <f t="shared" si="4"/>
        <v>766</v>
      </c>
      <c r="K24" s="10"/>
      <c r="L24" s="11"/>
    </row>
    <row r="25" spans="1:12" ht="15" thickBot="1">
      <c r="A25" s="80">
        <v>33</v>
      </c>
      <c r="B25" s="81" t="s">
        <v>33</v>
      </c>
      <c r="C25" s="53">
        <v>169749</v>
      </c>
      <c r="D25" s="53">
        <v>164930</v>
      </c>
      <c r="E25" s="53">
        <v>165794</v>
      </c>
      <c r="F25" s="67">
        <f t="shared" si="0"/>
        <v>0.04623808343180431</v>
      </c>
      <c r="G25" s="67">
        <f t="shared" si="1"/>
        <v>-0.023299106327577777</v>
      </c>
      <c r="H25" s="53">
        <f t="shared" si="2"/>
        <v>-3955</v>
      </c>
      <c r="I25" s="68">
        <f t="shared" si="3"/>
        <v>-0.12238898344422094</v>
      </c>
      <c r="J25" s="52">
        <f t="shared" si="4"/>
        <v>864</v>
      </c>
      <c r="K25" s="10"/>
      <c r="L25" s="11"/>
    </row>
    <row r="26" spans="1:19" s="12" customFormat="1" ht="15" thickBot="1">
      <c r="A26" s="163" t="s">
        <v>255</v>
      </c>
      <c r="B26" s="164"/>
      <c r="C26" s="72">
        <v>3553344</v>
      </c>
      <c r="D26" s="72">
        <v>3562754</v>
      </c>
      <c r="E26" s="72">
        <v>3585659</v>
      </c>
      <c r="F26" s="74">
        <f t="shared" si="0"/>
        <v>1</v>
      </c>
      <c r="G26" s="74">
        <f t="shared" si="1"/>
        <v>0.009094250373732462</v>
      </c>
      <c r="H26" s="72">
        <f t="shared" si="2"/>
        <v>32315</v>
      </c>
      <c r="I26" s="75">
        <f t="shared" si="3"/>
        <v>1</v>
      </c>
      <c r="J26" s="73">
        <f t="shared" si="4"/>
        <v>22905</v>
      </c>
      <c r="K26" s="11"/>
      <c r="L26" s="11"/>
      <c r="M26" s="30"/>
      <c r="N26" s="30"/>
      <c r="O26" s="30"/>
      <c r="P26" s="30"/>
      <c r="Q26" s="30"/>
      <c r="R26" s="30"/>
      <c r="S26" s="30"/>
    </row>
    <row r="27" spans="3:12" ht="15">
      <c r="C27" s="14"/>
      <c r="E27" s="14"/>
      <c r="F27" s="15"/>
      <c r="H27" s="22"/>
      <c r="I27" s="21"/>
      <c r="K27" s="11"/>
      <c r="L27" s="11"/>
    </row>
    <row r="28" spans="11:12" ht="15">
      <c r="K28" s="11"/>
      <c r="L28" s="11"/>
    </row>
    <row r="29" spans="11:12" ht="15">
      <c r="K29" s="11"/>
      <c r="L29" s="11"/>
    </row>
    <row r="30" spans="2:11" ht="15">
      <c r="B30" s="10"/>
      <c r="C30" s="10"/>
      <c r="K30" s="11"/>
    </row>
    <row r="31" spans="2:11" ht="15">
      <c r="B31" s="10"/>
      <c r="C31" s="10"/>
      <c r="K31" s="11"/>
    </row>
    <row r="32" spans="2:11" ht="15">
      <c r="B32" s="10"/>
      <c r="C32" s="10"/>
      <c r="K32" s="11"/>
    </row>
    <row r="33" spans="2:11" ht="15">
      <c r="B33" s="38"/>
      <c r="C33" s="10"/>
      <c r="K33" s="11"/>
    </row>
    <row r="34" spans="2:11" ht="15">
      <c r="B34" s="10"/>
      <c r="C34" s="10"/>
      <c r="K34" s="11"/>
    </row>
    <row r="35" spans="2:11" ht="15">
      <c r="B35" s="10"/>
      <c r="C35" s="10"/>
      <c r="K35" s="11"/>
    </row>
    <row r="36" spans="2:11" ht="15">
      <c r="B36" s="10"/>
      <c r="C36" s="10"/>
      <c r="K36" s="10"/>
    </row>
    <row r="37" ht="15">
      <c r="K37" s="10"/>
    </row>
    <row r="38" ht="15">
      <c r="K38" s="10"/>
    </row>
    <row r="39" ht="15">
      <c r="K39" s="10"/>
    </row>
    <row r="40" ht="15">
      <c r="K40" s="10"/>
    </row>
    <row r="41" ht="15">
      <c r="K41" s="10"/>
    </row>
    <row r="42" ht="15">
      <c r="K42" s="10"/>
    </row>
    <row r="43" ht="15">
      <c r="K43" s="10"/>
    </row>
    <row r="44" ht="15">
      <c r="K44" s="10"/>
    </row>
    <row r="45" ht="15">
      <c r="K45" s="10"/>
    </row>
    <row r="46" ht="15">
      <c r="K46" s="10"/>
    </row>
    <row r="47" ht="15">
      <c r="K47" s="10"/>
    </row>
    <row r="48" ht="15">
      <c r="K48" s="10"/>
    </row>
    <row r="49" ht="15">
      <c r="K49" s="10"/>
    </row>
    <row r="50" ht="15">
      <c r="K50" s="10"/>
    </row>
    <row r="51" ht="15">
      <c r="K51" s="10"/>
    </row>
    <row r="52" ht="15">
      <c r="K52" s="10"/>
    </row>
    <row r="53" ht="15">
      <c r="K53" s="10"/>
    </row>
    <row r="54" ht="15">
      <c r="K54" s="10"/>
    </row>
    <row r="55" ht="15">
      <c r="K55" s="10"/>
    </row>
    <row r="56" ht="15">
      <c r="K56" s="10"/>
    </row>
    <row r="57" ht="15">
      <c r="K57" s="10"/>
    </row>
    <row r="58" ht="15">
      <c r="K58" s="10"/>
    </row>
    <row r="59" ht="15">
      <c r="K59" s="10"/>
    </row>
    <row r="60" ht="15">
      <c r="K60" s="10"/>
    </row>
    <row r="61" ht="15">
      <c r="K61" s="10"/>
    </row>
    <row r="62" ht="15">
      <c r="K62" s="10"/>
    </row>
    <row r="63" ht="15">
      <c r="K63" s="10"/>
    </row>
    <row r="64" ht="15">
      <c r="K64" s="10"/>
    </row>
    <row r="65" ht="15">
      <c r="K65" s="10"/>
    </row>
    <row r="66" ht="15">
      <c r="K66" s="10"/>
    </row>
    <row r="67" ht="15">
      <c r="K67" s="10"/>
    </row>
    <row r="68" ht="15">
      <c r="K68" s="10"/>
    </row>
    <row r="69" ht="15">
      <c r="K69" s="10"/>
    </row>
    <row r="70" ht="15">
      <c r="K70" s="10"/>
    </row>
    <row r="71" ht="15">
      <c r="K71" s="10"/>
    </row>
    <row r="72" ht="15">
      <c r="K72" s="10"/>
    </row>
    <row r="73" ht="15">
      <c r="K73" s="10"/>
    </row>
    <row r="74" ht="15">
      <c r="K74" s="10"/>
    </row>
    <row r="75" ht="15">
      <c r="K75" s="10"/>
    </row>
    <row r="76" ht="15">
      <c r="K76" s="10"/>
    </row>
    <row r="77" ht="15">
      <c r="K77" s="10"/>
    </row>
    <row r="78" ht="15">
      <c r="K78" s="10"/>
    </row>
  </sheetData>
  <mergeCells count="1">
    <mergeCell ref="A26:B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J95"/>
  <sheetViews>
    <sheetView workbookViewId="0" topLeftCell="C1">
      <pane ySplit="1" topLeftCell="A80" activePane="bottomLeft" state="frozen"/>
      <selection pane="bottomLeft" activeCell="B93" sqref="B93"/>
    </sheetView>
  </sheetViews>
  <sheetFormatPr defaultColWidth="9.140625" defaultRowHeight="15"/>
  <cols>
    <col min="1" max="1" width="13.7109375" style="8" bestFit="1" customWidth="1"/>
    <col min="2" max="2" width="34.421875" style="8" bestFit="1" customWidth="1"/>
    <col min="3" max="3" width="12.00390625" style="8" customWidth="1"/>
    <col min="4" max="4" width="12.00390625" style="8" bestFit="1" customWidth="1"/>
    <col min="5" max="5" width="12.00390625" style="8" customWidth="1"/>
    <col min="6" max="6" width="17.8515625" style="8" customWidth="1"/>
    <col min="7" max="7" width="27.140625" style="8" customWidth="1"/>
    <col min="8" max="8" width="26.421875" style="8" customWidth="1"/>
    <col min="9" max="9" width="20.421875" style="8" customWidth="1"/>
    <col min="10" max="10" width="23.421875" style="8" customWidth="1"/>
    <col min="11" max="16384" width="9.140625" style="8" customWidth="1"/>
  </cols>
  <sheetData>
    <row r="1" spans="1:10" ht="29">
      <c r="A1" s="16" t="s">
        <v>1</v>
      </c>
      <c r="B1" s="66" t="s">
        <v>91</v>
      </c>
      <c r="C1" s="36">
        <v>41913</v>
      </c>
      <c r="D1" s="36">
        <v>42248</v>
      </c>
      <c r="E1" s="36">
        <v>42278</v>
      </c>
      <c r="F1" s="1" t="s">
        <v>305</v>
      </c>
      <c r="G1" s="1" t="s">
        <v>296</v>
      </c>
      <c r="H1" s="1" t="s">
        <v>297</v>
      </c>
      <c r="I1" s="1" t="s">
        <v>306</v>
      </c>
      <c r="J1" s="1" t="s">
        <v>298</v>
      </c>
    </row>
    <row r="2" spans="1:10" ht="15">
      <c r="A2" s="82">
        <v>1</v>
      </c>
      <c r="B2" s="81" t="s">
        <v>2</v>
      </c>
      <c r="C2" s="52">
        <v>14939</v>
      </c>
      <c r="D2" s="52">
        <v>16329</v>
      </c>
      <c r="E2" s="52">
        <v>16452</v>
      </c>
      <c r="F2" s="67">
        <f aca="true" t="shared" si="0" ref="F2:F33">E2/$E$90</f>
        <v>0.009490390489304274</v>
      </c>
      <c r="G2" s="67">
        <f aca="true" t="shared" si="1" ref="G2:G33">(E2-C2)/C2</f>
        <v>0.10127853269964522</v>
      </c>
      <c r="H2" s="53">
        <f aca="true" t="shared" si="2" ref="H2:H33">E2-C2</f>
        <v>1513</v>
      </c>
      <c r="I2" s="68">
        <f>H2/$H$90</f>
        <v>0.022648005388818202</v>
      </c>
      <c r="J2" s="52">
        <f aca="true" t="shared" si="3" ref="J2:J33">E2-D2</f>
        <v>123</v>
      </c>
    </row>
    <row r="3" spans="1:10" ht="15">
      <c r="A3" s="82">
        <v>2</v>
      </c>
      <c r="B3" s="81" t="s">
        <v>3</v>
      </c>
      <c r="C3" s="52">
        <v>2707</v>
      </c>
      <c r="D3" s="52">
        <v>3365</v>
      </c>
      <c r="E3" s="52">
        <v>3513</v>
      </c>
      <c r="F3" s="67">
        <f t="shared" si="0"/>
        <v>0.002026485642409793</v>
      </c>
      <c r="G3" s="67">
        <f t="shared" si="1"/>
        <v>0.29774658293313633</v>
      </c>
      <c r="H3" s="53">
        <f t="shared" si="2"/>
        <v>806</v>
      </c>
      <c r="I3" s="68">
        <f aca="true" t="shared" si="4" ref="I3:I66">H3/$H$90</f>
        <v>0.012064965197215777</v>
      </c>
      <c r="J3" s="52">
        <f t="shared" si="3"/>
        <v>148</v>
      </c>
    </row>
    <row r="4" spans="1:10" ht="15">
      <c r="A4" s="82">
        <v>3</v>
      </c>
      <c r="B4" s="81" t="s">
        <v>4</v>
      </c>
      <c r="C4" s="52">
        <v>1154</v>
      </c>
      <c r="D4" s="52">
        <v>1171</v>
      </c>
      <c r="E4" s="52">
        <v>1175</v>
      </c>
      <c r="F4" s="67">
        <f t="shared" si="0"/>
        <v>0.0006778026273360396</v>
      </c>
      <c r="G4" s="67">
        <f t="shared" si="1"/>
        <v>0.018197573656845753</v>
      </c>
      <c r="H4" s="53">
        <f t="shared" si="2"/>
        <v>21</v>
      </c>
      <c r="I4" s="68">
        <f t="shared" si="4"/>
        <v>0.00031434772846343837</v>
      </c>
      <c r="J4" s="52">
        <f t="shared" si="3"/>
        <v>4</v>
      </c>
    </row>
    <row r="5" spans="1:10" ht="15">
      <c r="A5" s="82">
        <v>5</v>
      </c>
      <c r="B5" s="81" t="s">
        <v>5</v>
      </c>
      <c r="C5" s="52">
        <v>732</v>
      </c>
      <c r="D5" s="52">
        <v>670</v>
      </c>
      <c r="E5" s="52">
        <v>669</v>
      </c>
      <c r="F5" s="67">
        <f t="shared" si="0"/>
        <v>0.0003859148576066472</v>
      </c>
      <c r="G5" s="67">
        <f t="shared" si="1"/>
        <v>-0.0860655737704918</v>
      </c>
      <c r="H5" s="53">
        <f t="shared" si="2"/>
        <v>-63</v>
      </c>
      <c r="I5" s="68">
        <f t="shared" si="4"/>
        <v>-0.0009430431853903151</v>
      </c>
      <c r="J5" s="52">
        <f t="shared" si="3"/>
        <v>-1</v>
      </c>
    </row>
    <row r="6" spans="1:10" ht="15.75" customHeight="1">
      <c r="A6" s="82">
        <v>6</v>
      </c>
      <c r="B6" s="81" t="s">
        <v>6</v>
      </c>
      <c r="C6" s="52">
        <v>55</v>
      </c>
      <c r="D6" s="52">
        <v>53</v>
      </c>
      <c r="E6" s="52">
        <v>52</v>
      </c>
      <c r="F6" s="67">
        <f t="shared" si="0"/>
        <v>2.999637159274388E-05</v>
      </c>
      <c r="G6" s="67">
        <f t="shared" si="1"/>
        <v>-0.05454545454545454</v>
      </c>
      <c r="H6" s="53">
        <f t="shared" si="2"/>
        <v>-3</v>
      </c>
      <c r="I6" s="68">
        <f t="shared" si="4"/>
        <v>-4.4906818351919765E-05</v>
      </c>
      <c r="J6" s="52">
        <f t="shared" si="3"/>
        <v>-1</v>
      </c>
    </row>
    <row r="7" spans="1:10" ht="15">
      <c r="A7" s="82">
        <v>7</v>
      </c>
      <c r="B7" s="81" t="s">
        <v>7</v>
      </c>
      <c r="C7" s="52">
        <v>953</v>
      </c>
      <c r="D7" s="52">
        <v>959</v>
      </c>
      <c r="E7" s="52">
        <v>949</v>
      </c>
      <c r="F7" s="67">
        <f t="shared" si="0"/>
        <v>0.0005474337815675758</v>
      </c>
      <c r="G7" s="67">
        <f t="shared" si="1"/>
        <v>-0.004197271773347324</v>
      </c>
      <c r="H7" s="53">
        <f t="shared" si="2"/>
        <v>-4</v>
      </c>
      <c r="I7" s="68">
        <f t="shared" si="4"/>
        <v>-5.987575780255969E-05</v>
      </c>
      <c r="J7" s="52">
        <f t="shared" si="3"/>
        <v>-10</v>
      </c>
    </row>
    <row r="8" spans="1:10" ht="15">
      <c r="A8" s="82">
        <v>8</v>
      </c>
      <c r="B8" s="81" t="s">
        <v>8</v>
      </c>
      <c r="C8" s="52">
        <v>4578</v>
      </c>
      <c r="D8" s="52">
        <v>4737</v>
      </c>
      <c r="E8" s="52">
        <v>4738</v>
      </c>
      <c r="F8" s="67">
        <f t="shared" si="0"/>
        <v>0.0027331309347388556</v>
      </c>
      <c r="G8" s="67">
        <f t="shared" si="1"/>
        <v>0.03494975972040192</v>
      </c>
      <c r="H8" s="53">
        <f t="shared" si="2"/>
        <v>160</v>
      </c>
      <c r="I8" s="68">
        <f t="shared" si="4"/>
        <v>0.0023950303121023876</v>
      </c>
      <c r="J8" s="52">
        <f t="shared" si="3"/>
        <v>1</v>
      </c>
    </row>
    <row r="9" spans="1:10" ht="15">
      <c r="A9" s="82">
        <v>9</v>
      </c>
      <c r="B9" s="81" t="s">
        <v>9</v>
      </c>
      <c r="C9" s="52">
        <v>489</v>
      </c>
      <c r="D9" s="52">
        <v>470</v>
      </c>
      <c r="E9" s="52">
        <v>459</v>
      </c>
      <c r="F9" s="67">
        <f t="shared" si="0"/>
        <v>0.0002647756646359508</v>
      </c>
      <c r="G9" s="67">
        <f t="shared" si="1"/>
        <v>-0.06134969325153374</v>
      </c>
      <c r="H9" s="53">
        <f t="shared" si="2"/>
        <v>-30</v>
      </c>
      <c r="I9" s="68">
        <f t="shared" si="4"/>
        <v>-0.00044906818351919767</v>
      </c>
      <c r="J9" s="52">
        <f t="shared" si="3"/>
        <v>-11</v>
      </c>
    </row>
    <row r="10" spans="1:10" ht="15">
      <c r="A10" s="80">
        <v>10</v>
      </c>
      <c r="B10" s="81" t="s">
        <v>10</v>
      </c>
      <c r="C10" s="53">
        <v>41333</v>
      </c>
      <c r="D10" s="53">
        <v>41725</v>
      </c>
      <c r="E10" s="53">
        <v>41788</v>
      </c>
      <c r="F10" s="67">
        <f t="shared" si="0"/>
        <v>0.02410554569456887</v>
      </c>
      <c r="G10" s="67">
        <f t="shared" si="1"/>
        <v>0.011008153291558803</v>
      </c>
      <c r="H10" s="53">
        <f t="shared" si="2"/>
        <v>455</v>
      </c>
      <c r="I10" s="68">
        <f t="shared" si="4"/>
        <v>0.006810867450041165</v>
      </c>
      <c r="J10" s="52">
        <f t="shared" si="3"/>
        <v>63</v>
      </c>
    </row>
    <row r="11" spans="1:10" ht="15">
      <c r="A11" s="80">
        <v>11</v>
      </c>
      <c r="B11" s="81" t="s">
        <v>11</v>
      </c>
      <c r="C11" s="53">
        <v>639</v>
      </c>
      <c r="D11" s="53">
        <v>645</v>
      </c>
      <c r="E11" s="53">
        <v>638</v>
      </c>
      <c r="F11" s="67">
        <f t="shared" si="0"/>
        <v>0.00036803240531097295</v>
      </c>
      <c r="G11" s="67">
        <f t="shared" si="1"/>
        <v>-0.001564945226917058</v>
      </c>
      <c r="H11" s="53">
        <f t="shared" si="2"/>
        <v>-1</v>
      </c>
      <c r="I11" s="68">
        <f t="shared" si="4"/>
        <v>-1.4968939450639922E-05</v>
      </c>
      <c r="J11" s="52">
        <f t="shared" si="3"/>
        <v>-7</v>
      </c>
    </row>
    <row r="12" spans="1:10" ht="15">
      <c r="A12" s="80">
        <v>12</v>
      </c>
      <c r="B12" s="81" t="s">
        <v>12</v>
      </c>
      <c r="C12" s="53">
        <v>43</v>
      </c>
      <c r="D12" s="53">
        <v>44</v>
      </c>
      <c r="E12" s="53">
        <v>42</v>
      </c>
      <c r="F12" s="67">
        <f t="shared" si="0"/>
        <v>2.4227838594139286E-05</v>
      </c>
      <c r="G12" s="67">
        <f t="shared" si="1"/>
        <v>-0.023255813953488372</v>
      </c>
      <c r="H12" s="53">
        <f t="shared" si="2"/>
        <v>-1</v>
      </c>
      <c r="I12" s="68">
        <f t="shared" si="4"/>
        <v>-1.4968939450639922E-05</v>
      </c>
      <c r="J12" s="52">
        <f t="shared" si="3"/>
        <v>-2</v>
      </c>
    </row>
    <row r="13" spans="1:10" ht="15">
      <c r="A13" s="80">
        <v>13</v>
      </c>
      <c r="B13" s="81" t="s">
        <v>13</v>
      </c>
      <c r="C13" s="53">
        <v>17524</v>
      </c>
      <c r="D13" s="53">
        <v>17048</v>
      </c>
      <c r="E13" s="53">
        <v>17032</v>
      </c>
      <c r="F13" s="67">
        <f t="shared" si="0"/>
        <v>0.009824965403223342</v>
      </c>
      <c r="G13" s="67">
        <f t="shared" si="1"/>
        <v>-0.0280757817849806</v>
      </c>
      <c r="H13" s="53">
        <f t="shared" si="2"/>
        <v>-492</v>
      </c>
      <c r="I13" s="68">
        <f t="shared" si="4"/>
        <v>-0.007364718209714842</v>
      </c>
      <c r="J13" s="52">
        <f t="shared" si="3"/>
        <v>-16</v>
      </c>
    </row>
    <row r="14" spans="1:10" ht="15">
      <c r="A14" s="80">
        <v>14</v>
      </c>
      <c r="B14" s="81" t="s">
        <v>14</v>
      </c>
      <c r="C14" s="53">
        <v>34888</v>
      </c>
      <c r="D14" s="53">
        <v>33317</v>
      </c>
      <c r="E14" s="53">
        <v>33358</v>
      </c>
      <c r="F14" s="67">
        <f t="shared" si="0"/>
        <v>0.019242672376745196</v>
      </c>
      <c r="G14" s="67">
        <f t="shared" si="1"/>
        <v>-0.043854620499885345</v>
      </c>
      <c r="H14" s="53">
        <f t="shared" si="2"/>
        <v>-1530</v>
      </c>
      <c r="I14" s="68">
        <f t="shared" si="4"/>
        <v>-0.02290247735947908</v>
      </c>
      <c r="J14" s="52">
        <f t="shared" si="3"/>
        <v>41</v>
      </c>
    </row>
    <row r="15" spans="1:10" ht="15">
      <c r="A15" s="80">
        <v>15</v>
      </c>
      <c r="B15" s="81" t="s">
        <v>15</v>
      </c>
      <c r="C15" s="53">
        <v>6747</v>
      </c>
      <c r="D15" s="53">
        <v>6560</v>
      </c>
      <c r="E15" s="53">
        <v>6568</v>
      </c>
      <c r="F15" s="67">
        <f t="shared" si="0"/>
        <v>0.003788772473483496</v>
      </c>
      <c r="G15" s="67">
        <f t="shared" si="1"/>
        <v>-0.026530309767303986</v>
      </c>
      <c r="H15" s="53">
        <f t="shared" si="2"/>
        <v>-179</v>
      </c>
      <c r="I15" s="68">
        <f t="shared" si="4"/>
        <v>-0.0026794401616645463</v>
      </c>
      <c r="J15" s="52">
        <f t="shared" si="3"/>
        <v>8</v>
      </c>
    </row>
    <row r="16" spans="1:10" ht="15">
      <c r="A16" s="80">
        <v>16</v>
      </c>
      <c r="B16" s="81" t="s">
        <v>16</v>
      </c>
      <c r="C16" s="53">
        <v>10819</v>
      </c>
      <c r="D16" s="53">
        <v>10650</v>
      </c>
      <c r="E16" s="53">
        <v>10694</v>
      </c>
      <c r="F16" s="67">
        <f t="shared" si="0"/>
        <v>0.00616886918870775</v>
      </c>
      <c r="G16" s="67">
        <f t="shared" si="1"/>
        <v>-0.011553748035862834</v>
      </c>
      <c r="H16" s="53">
        <f t="shared" si="2"/>
        <v>-125</v>
      </c>
      <c r="I16" s="68">
        <f t="shared" si="4"/>
        <v>-0.0018711174313299902</v>
      </c>
      <c r="J16" s="52">
        <f t="shared" si="3"/>
        <v>44</v>
      </c>
    </row>
    <row r="17" spans="1:10" ht="15">
      <c r="A17" s="80">
        <v>17</v>
      </c>
      <c r="B17" s="81" t="s">
        <v>17</v>
      </c>
      <c r="C17" s="53">
        <v>2227</v>
      </c>
      <c r="D17" s="53">
        <v>2325</v>
      </c>
      <c r="E17" s="53">
        <v>2359</v>
      </c>
      <c r="F17" s="67">
        <f t="shared" si="0"/>
        <v>0.0013607969343708232</v>
      </c>
      <c r="G17" s="67">
        <f t="shared" si="1"/>
        <v>0.05927256398742703</v>
      </c>
      <c r="H17" s="53">
        <f t="shared" si="2"/>
        <v>132</v>
      </c>
      <c r="I17" s="68">
        <f t="shared" si="4"/>
        <v>0.0019759000074844697</v>
      </c>
      <c r="J17" s="52">
        <f t="shared" si="3"/>
        <v>34</v>
      </c>
    </row>
    <row r="18" spans="1:10" ht="15">
      <c r="A18" s="80">
        <v>18</v>
      </c>
      <c r="B18" s="81" t="s">
        <v>18</v>
      </c>
      <c r="C18" s="53">
        <v>8834</v>
      </c>
      <c r="D18" s="53">
        <v>8373</v>
      </c>
      <c r="E18" s="53">
        <v>8350</v>
      </c>
      <c r="F18" s="67">
        <f t="shared" si="0"/>
        <v>0.004816725053834834</v>
      </c>
      <c r="G18" s="67">
        <f t="shared" si="1"/>
        <v>-0.054788317862802804</v>
      </c>
      <c r="H18" s="53">
        <f t="shared" si="2"/>
        <v>-484</v>
      </c>
      <c r="I18" s="68">
        <f t="shared" si="4"/>
        <v>-0.007244966694109722</v>
      </c>
      <c r="J18" s="52">
        <f t="shared" si="3"/>
        <v>-23</v>
      </c>
    </row>
    <row r="19" spans="1:10" ht="15">
      <c r="A19" s="80">
        <v>19</v>
      </c>
      <c r="B19" s="81" t="s">
        <v>19</v>
      </c>
      <c r="C19" s="53">
        <v>311</v>
      </c>
      <c r="D19" s="53">
        <v>313</v>
      </c>
      <c r="E19" s="53">
        <v>310</v>
      </c>
      <c r="F19" s="67">
        <f t="shared" si="0"/>
        <v>0.00017882452295674234</v>
      </c>
      <c r="G19" s="67">
        <f t="shared" si="1"/>
        <v>-0.003215434083601286</v>
      </c>
      <c r="H19" s="53">
        <f t="shared" si="2"/>
        <v>-1</v>
      </c>
      <c r="I19" s="68">
        <f t="shared" si="4"/>
        <v>-1.4968939450639922E-05</v>
      </c>
      <c r="J19" s="52">
        <f t="shared" si="3"/>
        <v>-3</v>
      </c>
    </row>
    <row r="20" spans="1:10" ht="15">
      <c r="A20" s="80">
        <v>20</v>
      </c>
      <c r="B20" s="81" t="s">
        <v>20</v>
      </c>
      <c r="C20" s="53">
        <v>4271</v>
      </c>
      <c r="D20" s="53">
        <v>4340</v>
      </c>
      <c r="E20" s="53">
        <v>4359</v>
      </c>
      <c r="F20" s="67">
        <f t="shared" si="0"/>
        <v>0.0025145035340917417</v>
      </c>
      <c r="G20" s="67">
        <f t="shared" si="1"/>
        <v>0.02060407398735659</v>
      </c>
      <c r="H20" s="53">
        <f t="shared" si="2"/>
        <v>88</v>
      </c>
      <c r="I20" s="68">
        <f t="shared" si="4"/>
        <v>0.0013172666716563131</v>
      </c>
      <c r="J20" s="52">
        <f t="shared" si="3"/>
        <v>19</v>
      </c>
    </row>
    <row r="21" spans="1:10" ht="15">
      <c r="A21" s="80">
        <v>21</v>
      </c>
      <c r="B21" s="81" t="s">
        <v>21</v>
      </c>
      <c r="C21" s="53">
        <v>301</v>
      </c>
      <c r="D21" s="53">
        <v>328</v>
      </c>
      <c r="E21" s="53">
        <v>335</v>
      </c>
      <c r="F21" s="67">
        <f t="shared" si="0"/>
        <v>0.00019324585545325382</v>
      </c>
      <c r="G21" s="67">
        <f t="shared" si="1"/>
        <v>0.11295681063122924</v>
      </c>
      <c r="H21" s="53">
        <f t="shared" si="2"/>
        <v>34</v>
      </c>
      <c r="I21" s="68">
        <f t="shared" si="4"/>
        <v>0.0005089439413217574</v>
      </c>
      <c r="J21" s="52">
        <f t="shared" si="3"/>
        <v>7</v>
      </c>
    </row>
    <row r="22" spans="1:10" ht="15">
      <c r="A22" s="80">
        <v>22</v>
      </c>
      <c r="B22" s="81" t="s">
        <v>22</v>
      </c>
      <c r="C22" s="53">
        <v>12401</v>
      </c>
      <c r="D22" s="53">
        <v>12668</v>
      </c>
      <c r="E22" s="53">
        <v>12678</v>
      </c>
      <c r="F22" s="67">
        <f t="shared" si="0"/>
        <v>0.0073133461356309016</v>
      </c>
      <c r="G22" s="67">
        <f t="shared" si="1"/>
        <v>0.022336908313845657</v>
      </c>
      <c r="H22" s="53">
        <f t="shared" si="2"/>
        <v>277</v>
      </c>
      <c r="I22" s="68">
        <f t="shared" si="4"/>
        <v>0.004146396227827258</v>
      </c>
      <c r="J22" s="52">
        <f t="shared" si="3"/>
        <v>10</v>
      </c>
    </row>
    <row r="23" spans="1:10" ht="15">
      <c r="A23" s="80">
        <v>23</v>
      </c>
      <c r="B23" s="81" t="s">
        <v>23</v>
      </c>
      <c r="C23" s="53">
        <v>13503</v>
      </c>
      <c r="D23" s="53">
        <v>13828</v>
      </c>
      <c r="E23" s="53">
        <v>13806</v>
      </c>
      <c r="F23" s="67">
        <f t="shared" si="0"/>
        <v>0.0079640366578735</v>
      </c>
      <c r="G23" s="67">
        <f t="shared" si="1"/>
        <v>0.022439457898244836</v>
      </c>
      <c r="H23" s="53">
        <f t="shared" si="2"/>
        <v>303</v>
      </c>
      <c r="I23" s="68">
        <f t="shared" si="4"/>
        <v>0.004535588653543896</v>
      </c>
      <c r="J23" s="52">
        <f t="shared" si="3"/>
        <v>-22</v>
      </c>
    </row>
    <row r="24" spans="1:10" ht="15">
      <c r="A24" s="80">
        <v>24</v>
      </c>
      <c r="B24" s="81" t="s">
        <v>24</v>
      </c>
      <c r="C24" s="53">
        <v>7858</v>
      </c>
      <c r="D24" s="53">
        <v>7627</v>
      </c>
      <c r="E24" s="53">
        <v>7618</v>
      </c>
      <c r="F24" s="67">
        <f t="shared" si="0"/>
        <v>0.004394468438336978</v>
      </c>
      <c r="G24" s="67">
        <f t="shared" si="1"/>
        <v>-0.03054212267752609</v>
      </c>
      <c r="H24" s="53">
        <f t="shared" si="2"/>
        <v>-240</v>
      </c>
      <c r="I24" s="68">
        <f t="shared" si="4"/>
        <v>-0.0035925454681535814</v>
      </c>
      <c r="J24" s="52">
        <f t="shared" si="3"/>
        <v>-9</v>
      </c>
    </row>
    <row r="25" spans="1:10" ht="15">
      <c r="A25" s="80">
        <v>25</v>
      </c>
      <c r="B25" s="81" t="s">
        <v>25</v>
      </c>
      <c r="C25" s="53">
        <v>34849</v>
      </c>
      <c r="D25" s="53">
        <v>35097</v>
      </c>
      <c r="E25" s="53">
        <v>35262</v>
      </c>
      <c r="F25" s="67">
        <f t="shared" si="0"/>
        <v>0.020341001059679512</v>
      </c>
      <c r="G25" s="67">
        <f t="shared" si="1"/>
        <v>0.011851129157221155</v>
      </c>
      <c r="H25" s="53">
        <f t="shared" si="2"/>
        <v>413</v>
      </c>
      <c r="I25" s="68">
        <f t="shared" si="4"/>
        <v>0.006182171993114288</v>
      </c>
      <c r="J25" s="52">
        <f t="shared" si="3"/>
        <v>165</v>
      </c>
    </row>
    <row r="26" spans="1:10" ht="15">
      <c r="A26" s="80">
        <v>26</v>
      </c>
      <c r="B26" s="81" t="s">
        <v>26</v>
      </c>
      <c r="C26" s="53">
        <v>1649</v>
      </c>
      <c r="D26" s="53">
        <v>1655</v>
      </c>
      <c r="E26" s="53">
        <v>1644</v>
      </c>
      <c r="F26" s="67">
        <f t="shared" si="0"/>
        <v>0.0009483468249705949</v>
      </c>
      <c r="G26" s="67">
        <f t="shared" si="1"/>
        <v>-0.0030321406913280777</v>
      </c>
      <c r="H26" s="53">
        <f t="shared" si="2"/>
        <v>-5</v>
      </c>
      <c r="I26" s="68">
        <f t="shared" si="4"/>
        <v>-7.484469725319961E-05</v>
      </c>
      <c r="J26" s="52">
        <f t="shared" si="3"/>
        <v>-11</v>
      </c>
    </row>
    <row r="27" spans="1:10" ht="15">
      <c r="A27" s="80">
        <v>27</v>
      </c>
      <c r="B27" s="81" t="s">
        <v>27</v>
      </c>
      <c r="C27" s="53">
        <v>5197</v>
      </c>
      <c r="D27" s="53">
        <v>5503</v>
      </c>
      <c r="E27" s="53">
        <v>5555</v>
      </c>
      <c r="F27" s="67">
        <f t="shared" si="0"/>
        <v>0.0032044200807248508</v>
      </c>
      <c r="G27" s="67">
        <f t="shared" si="1"/>
        <v>0.06888589570906292</v>
      </c>
      <c r="H27" s="53">
        <f t="shared" si="2"/>
        <v>358</v>
      </c>
      <c r="I27" s="68">
        <f t="shared" si="4"/>
        <v>0.0053588803233290926</v>
      </c>
      <c r="J27" s="52">
        <f t="shared" si="3"/>
        <v>52</v>
      </c>
    </row>
    <row r="28" spans="1:10" ht="15">
      <c r="A28" s="80">
        <v>28</v>
      </c>
      <c r="B28" s="81" t="s">
        <v>28</v>
      </c>
      <c r="C28" s="53">
        <v>9168</v>
      </c>
      <c r="D28" s="53">
        <v>9826</v>
      </c>
      <c r="E28" s="53">
        <v>9894</v>
      </c>
      <c r="F28" s="67">
        <f t="shared" si="0"/>
        <v>0.005707386548819383</v>
      </c>
      <c r="G28" s="67">
        <f t="shared" si="1"/>
        <v>0.07918848167539266</v>
      </c>
      <c r="H28" s="53">
        <f t="shared" si="2"/>
        <v>726</v>
      </c>
      <c r="I28" s="68">
        <f t="shared" si="4"/>
        <v>0.010867450041164583</v>
      </c>
      <c r="J28" s="52">
        <f t="shared" si="3"/>
        <v>68</v>
      </c>
    </row>
    <row r="29" spans="1:10" ht="15">
      <c r="A29" s="80">
        <v>29</v>
      </c>
      <c r="B29" s="81" t="s">
        <v>29</v>
      </c>
      <c r="C29" s="53">
        <v>3433</v>
      </c>
      <c r="D29" s="53">
        <v>3509</v>
      </c>
      <c r="E29" s="53">
        <v>3514</v>
      </c>
      <c r="F29" s="67">
        <f t="shared" si="0"/>
        <v>0.0020270624957096535</v>
      </c>
      <c r="G29" s="67">
        <f t="shared" si="1"/>
        <v>0.02359452374016895</v>
      </c>
      <c r="H29" s="53">
        <f t="shared" si="2"/>
        <v>81</v>
      </c>
      <c r="I29" s="68">
        <f t="shared" si="4"/>
        <v>0.0012124840955018337</v>
      </c>
      <c r="J29" s="52">
        <f t="shared" si="3"/>
        <v>5</v>
      </c>
    </row>
    <row r="30" spans="1:10" ht="15">
      <c r="A30" s="80">
        <v>30</v>
      </c>
      <c r="B30" s="81" t="s">
        <v>30</v>
      </c>
      <c r="C30" s="53">
        <v>1113</v>
      </c>
      <c r="D30" s="53">
        <v>1125</v>
      </c>
      <c r="E30" s="53">
        <v>1141</v>
      </c>
      <c r="F30" s="67">
        <f t="shared" si="0"/>
        <v>0.0006581896151407839</v>
      </c>
      <c r="G30" s="67">
        <f t="shared" si="1"/>
        <v>0.025157232704402517</v>
      </c>
      <c r="H30" s="53">
        <f t="shared" si="2"/>
        <v>28</v>
      </c>
      <c r="I30" s="68">
        <f t="shared" si="4"/>
        <v>0.00041913030461791784</v>
      </c>
      <c r="J30" s="52">
        <f t="shared" si="3"/>
        <v>16</v>
      </c>
    </row>
    <row r="31" spans="1:10" ht="15">
      <c r="A31" s="80">
        <v>31</v>
      </c>
      <c r="B31" s="81" t="s">
        <v>31</v>
      </c>
      <c r="C31" s="53">
        <v>20761</v>
      </c>
      <c r="D31" s="53">
        <v>21267</v>
      </c>
      <c r="E31" s="53">
        <v>21374</v>
      </c>
      <c r="F31" s="67">
        <f t="shared" si="0"/>
        <v>0.012329662431217454</v>
      </c>
      <c r="G31" s="67">
        <f t="shared" si="1"/>
        <v>0.02952651606377342</v>
      </c>
      <c r="H31" s="53">
        <f t="shared" si="2"/>
        <v>613</v>
      </c>
      <c r="I31" s="68">
        <f t="shared" si="4"/>
        <v>0.009175959883242272</v>
      </c>
      <c r="J31" s="52">
        <f t="shared" si="3"/>
        <v>107</v>
      </c>
    </row>
    <row r="32" spans="1:10" ht="15">
      <c r="A32" s="80">
        <v>32</v>
      </c>
      <c r="B32" s="81" t="s">
        <v>32</v>
      </c>
      <c r="C32" s="53">
        <v>6214</v>
      </c>
      <c r="D32" s="53">
        <v>6287</v>
      </c>
      <c r="E32" s="53">
        <v>6333</v>
      </c>
      <c r="F32" s="67">
        <f t="shared" si="0"/>
        <v>0.003653211948016288</v>
      </c>
      <c r="G32" s="67">
        <f t="shared" si="1"/>
        <v>0.019150305761184424</v>
      </c>
      <c r="H32" s="53">
        <f t="shared" si="2"/>
        <v>119</v>
      </c>
      <c r="I32" s="68">
        <f t="shared" si="4"/>
        <v>0.0017813037946261508</v>
      </c>
      <c r="J32" s="52">
        <f t="shared" si="3"/>
        <v>46</v>
      </c>
    </row>
    <row r="33" spans="1:10" ht="15">
      <c r="A33" s="80">
        <v>33</v>
      </c>
      <c r="B33" s="81" t="s">
        <v>33</v>
      </c>
      <c r="C33" s="53">
        <v>21188</v>
      </c>
      <c r="D33" s="53">
        <v>20635</v>
      </c>
      <c r="E33" s="53">
        <v>20586</v>
      </c>
      <c r="F33" s="67">
        <f t="shared" si="0"/>
        <v>0.011875102030927414</v>
      </c>
      <c r="G33" s="67">
        <f t="shared" si="1"/>
        <v>-0.02841230885406834</v>
      </c>
      <c r="H33" s="53">
        <f t="shared" si="2"/>
        <v>-602</v>
      </c>
      <c r="I33" s="68">
        <f t="shared" si="4"/>
        <v>-0.009011301549285233</v>
      </c>
      <c r="J33" s="52">
        <f t="shared" si="3"/>
        <v>-49</v>
      </c>
    </row>
    <row r="34" spans="1:10" ht="15">
      <c r="A34" s="80">
        <v>35</v>
      </c>
      <c r="B34" s="81" t="s">
        <v>34</v>
      </c>
      <c r="C34" s="52">
        <v>20472</v>
      </c>
      <c r="D34" s="52">
        <v>18746</v>
      </c>
      <c r="E34" s="52">
        <v>18819</v>
      </c>
      <c r="F34" s="67">
        <f aca="true" t="shared" si="5" ref="F34:F65">E34/$E$90</f>
        <v>0.010855802250073982</v>
      </c>
      <c r="G34" s="67">
        <f aca="true" t="shared" si="6" ref="G34:G65">(E34-C34)/C34</f>
        <v>-0.08074443141852286</v>
      </c>
      <c r="H34" s="53">
        <f aca="true" t="shared" si="7" ref="H34:H65">E34-C34</f>
        <v>-1653</v>
      </c>
      <c r="I34" s="68">
        <f t="shared" si="4"/>
        <v>-0.02474365691190779</v>
      </c>
      <c r="J34" s="52">
        <f aca="true" t="shared" si="8" ref="J34:J66">E34-D34</f>
        <v>73</v>
      </c>
    </row>
    <row r="35" spans="1:10" ht="15">
      <c r="A35" s="80">
        <v>36</v>
      </c>
      <c r="B35" s="81" t="s">
        <v>35</v>
      </c>
      <c r="C35" s="52">
        <v>997</v>
      </c>
      <c r="D35" s="52">
        <v>1027</v>
      </c>
      <c r="E35" s="52">
        <v>1006</v>
      </c>
      <c r="F35" s="67">
        <f t="shared" si="5"/>
        <v>0.0005803144196596219</v>
      </c>
      <c r="G35" s="67">
        <f t="shared" si="6"/>
        <v>0.009027081243731194</v>
      </c>
      <c r="H35" s="53">
        <f t="shared" si="7"/>
        <v>9</v>
      </c>
      <c r="I35" s="68">
        <f t="shared" si="4"/>
        <v>0.0001347204550557593</v>
      </c>
      <c r="J35" s="52">
        <f t="shared" si="8"/>
        <v>-21</v>
      </c>
    </row>
    <row r="36" spans="1:10" ht="15">
      <c r="A36" s="80">
        <v>37</v>
      </c>
      <c r="B36" s="81" t="s">
        <v>36</v>
      </c>
      <c r="C36" s="52">
        <v>389</v>
      </c>
      <c r="D36" s="52">
        <v>464</v>
      </c>
      <c r="E36" s="52">
        <v>477</v>
      </c>
      <c r="F36" s="67">
        <f t="shared" si="5"/>
        <v>0.00027515902403343906</v>
      </c>
      <c r="G36" s="67">
        <f t="shared" si="6"/>
        <v>0.2262210796915167</v>
      </c>
      <c r="H36" s="53">
        <f t="shared" si="7"/>
        <v>88</v>
      </c>
      <c r="I36" s="68">
        <f t="shared" si="4"/>
        <v>0.0013172666716563131</v>
      </c>
      <c r="J36" s="52">
        <f t="shared" si="8"/>
        <v>13</v>
      </c>
    </row>
    <row r="37" spans="1:10" ht="15">
      <c r="A37" s="80">
        <v>38</v>
      </c>
      <c r="B37" s="81" t="s">
        <v>37</v>
      </c>
      <c r="C37" s="52">
        <v>2985</v>
      </c>
      <c r="D37" s="52">
        <v>3187</v>
      </c>
      <c r="E37" s="52">
        <v>3245</v>
      </c>
      <c r="F37" s="67">
        <f t="shared" si="5"/>
        <v>0.0018718889580471901</v>
      </c>
      <c r="G37" s="67">
        <f t="shared" si="6"/>
        <v>0.08710217755443886</v>
      </c>
      <c r="H37" s="53">
        <f t="shared" si="7"/>
        <v>260</v>
      </c>
      <c r="I37" s="68">
        <f t="shared" si="4"/>
        <v>0.00389192425716638</v>
      </c>
      <c r="J37" s="52">
        <f t="shared" si="8"/>
        <v>58</v>
      </c>
    </row>
    <row r="38" spans="1:10" ht="15">
      <c r="A38" s="80">
        <v>39</v>
      </c>
      <c r="B38" s="81" t="s">
        <v>38</v>
      </c>
      <c r="C38" s="52">
        <v>139</v>
      </c>
      <c r="D38" s="52">
        <v>151</v>
      </c>
      <c r="E38" s="52">
        <v>150</v>
      </c>
      <c r="F38" s="67">
        <f t="shared" si="5"/>
        <v>8.652799497906888E-05</v>
      </c>
      <c r="G38" s="67">
        <f t="shared" si="6"/>
        <v>0.07913669064748201</v>
      </c>
      <c r="H38" s="53">
        <f t="shared" si="7"/>
        <v>11</v>
      </c>
      <c r="I38" s="68">
        <f t="shared" si="4"/>
        <v>0.00016465833395703914</v>
      </c>
      <c r="J38" s="52">
        <f t="shared" si="8"/>
        <v>-1</v>
      </c>
    </row>
    <row r="39" spans="1:10" ht="15">
      <c r="A39" s="80">
        <v>41</v>
      </c>
      <c r="B39" s="81" t="s">
        <v>39</v>
      </c>
      <c r="C39" s="52">
        <v>118570</v>
      </c>
      <c r="D39" s="52">
        <v>124514</v>
      </c>
      <c r="E39" s="52">
        <v>126427</v>
      </c>
      <c r="F39" s="67">
        <f t="shared" si="5"/>
        <v>0.07292983214145828</v>
      </c>
      <c r="G39" s="67">
        <f t="shared" si="6"/>
        <v>0.06626465379100953</v>
      </c>
      <c r="H39" s="53">
        <f t="shared" si="7"/>
        <v>7857</v>
      </c>
      <c r="I39" s="68">
        <f t="shared" si="4"/>
        <v>0.11761095726367787</v>
      </c>
      <c r="J39" s="52">
        <f t="shared" si="8"/>
        <v>1913</v>
      </c>
    </row>
    <row r="40" spans="1:10" ht="15">
      <c r="A40" s="80">
        <v>42</v>
      </c>
      <c r="B40" s="81" t="s">
        <v>40</v>
      </c>
      <c r="C40" s="52">
        <v>15272</v>
      </c>
      <c r="D40" s="52">
        <v>16050</v>
      </c>
      <c r="E40" s="52">
        <v>16134</v>
      </c>
      <c r="F40" s="67">
        <f t="shared" si="5"/>
        <v>0.009306951139948649</v>
      </c>
      <c r="G40" s="67">
        <f t="shared" si="6"/>
        <v>0.05644316396018858</v>
      </c>
      <c r="H40" s="53">
        <f t="shared" si="7"/>
        <v>862</v>
      </c>
      <c r="I40" s="68">
        <f t="shared" si="4"/>
        <v>0.012903225806451613</v>
      </c>
      <c r="J40" s="52">
        <f t="shared" si="8"/>
        <v>84</v>
      </c>
    </row>
    <row r="41" spans="1:10" ht="15">
      <c r="A41" s="80">
        <v>43</v>
      </c>
      <c r="B41" s="81" t="s">
        <v>41</v>
      </c>
      <c r="C41" s="52">
        <v>52745</v>
      </c>
      <c r="D41" s="52">
        <v>54569</v>
      </c>
      <c r="E41" s="52">
        <v>54912</v>
      </c>
      <c r="F41" s="67">
        <f t="shared" si="5"/>
        <v>0.031676168401937536</v>
      </c>
      <c r="G41" s="67">
        <f t="shared" si="6"/>
        <v>0.0410844629822732</v>
      </c>
      <c r="H41" s="53">
        <f t="shared" si="7"/>
        <v>2167</v>
      </c>
      <c r="I41" s="68">
        <f t="shared" si="4"/>
        <v>0.03243769178953671</v>
      </c>
      <c r="J41" s="52">
        <f t="shared" si="8"/>
        <v>343</v>
      </c>
    </row>
    <row r="42" spans="1:10" ht="15">
      <c r="A42" s="80">
        <v>45</v>
      </c>
      <c r="B42" s="81" t="s">
        <v>42</v>
      </c>
      <c r="C42" s="52">
        <v>41264</v>
      </c>
      <c r="D42" s="52">
        <v>44765</v>
      </c>
      <c r="E42" s="52">
        <v>45026</v>
      </c>
      <c r="F42" s="67">
        <f t="shared" si="5"/>
        <v>0.025973396679517036</v>
      </c>
      <c r="G42" s="67">
        <f t="shared" si="6"/>
        <v>0.09116905777433114</v>
      </c>
      <c r="H42" s="53">
        <f t="shared" si="7"/>
        <v>3762</v>
      </c>
      <c r="I42" s="68">
        <f t="shared" si="4"/>
        <v>0.056313150213307385</v>
      </c>
      <c r="J42" s="52">
        <f t="shared" si="8"/>
        <v>261</v>
      </c>
    </row>
    <row r="43" spans="1:10" ht="15">
      <c r="A43" s="80">
        <v>46</v>
      </c>
      <c r="B43" s="81" t="s">
        <v>43</v>
      </c>
      <c r="C43" s="52">
        <v>111321</v>
      </c>
      <c r="D43" s="52">
        <v>120191</v>
      </c>
      <c r="E43" s="52">
        <v>121161</v>
      </c>
      <c r="F43" s="67">
        <f t="shared" si="5"/>
        <v>0.0698921226643931</v>
      </c>
      <c r="G43" s="67">
        <f t="shared" si="6"/>
        <v>0.08839302557468941</v>
      </c>
      <c r="H43" s="53">
        <f t="shared" si="7"/>
        <v>9840</v>
      </c>
      <c r="I43" s="68">
        <f t="shared" si="4"/>
        <v>0.14729436419429684</v>
      </c>
      <c r="J43" s="52">
        <f t="shared" si="8"/>
        <v>970</v>
      </c>
    </row>
    <row r="44" spans="1:10" ht="15">
      <c r="A44" s="80">
        <v>47</v>
      </c>
      <c r="B44" s="81" t="s">
        <v>44</v>
      </c>
      <c r="C44" s="52">
        <v>285725</v>
      </c>
      <c r="D44" s="52">
        <v>296058</v>
      </c>
      <c r="E44" s="52">
        <v>296715</v>
      </c>
      <c r="F44" s="67">
        <f t="shared" si="5"/>
        <v>0.17116102686809614</v>
      </c>
      <c r="G44" s="67">
        <f t="shared" si="6"/>
        <v>0.03846355761658938</v>
      </c>
      <c r="H44" s="53">
        <f t="shared" si="7"/>
        <v>10990</v>
      </c>
      <c r="I44" s="68">
        <f t="shared" si="4"/>
        <v>0.16450864456253275</v>
      </c>
      <c r="J44" s="52">
        <f t="shared" si="8"/>
        <v>657</v>
      </c>
    </row>
    <row r="45" spans="1:10" ht="15">
      <c r="A45" s="80">
        <v>49</v>
      </c>
      <c r="B45" s="81" t="s">
        <v>45</v>
      </c>
      <c r="C45" s="52">
        <v>120303</v>
      </c>
      <c r="D45" s="52">
        <v>120122</v>
      </c>
      <c r="E45" s="52">
        <v>122194</v>
      </c>
      <c r="F45" s="67">
        <f t="shared" si="5"/>
        <v>0.07048801212314895</v>
      </c>
      <c r="G45" s="67">
        <f t="shared" si="6"/>
        <v>0.015718643757844774</v>
      </c>
      <c r="H45" s="53">
        <f t="shared" si="7"/>
        <v>1891</v>
      </c>
      <c r="I45" s="68">
        <f t="shared" si="4"/>
        <v>0.028306264501160094</v>
      </c>
      <c r="J45" s="52">
        <f t="shared" si="8"/>
        <v>2072</v>
      </c>
    </row>
    <row r="46" spans="1:10" ht="15">
      <c r="A46" s="80">
        <v>50</v>
      </c>
      <c r="B46" s="81" t="s">
        <v>46</v>
      </c>
      <c r="C46" s="52">
        <v>2568</v>
      </c>
      <c r="D46" s="52">
        <v>2732</v>
      </c>
      <c r="E46" s="52">
        <v>2603</v>
      </c>
      <c r="F46" s="67">
        <f t="shared" si="5"/>
        <v>0.0015015491395367752</v>
      </c>
      <c r="G46" s="67">
        <f t="shared" si="6"/>
        <v>0.013629283489096573</v>
      </c>
      <c r="H46" s="53">
        <f t="shared" si="7"/>
        <v>35</v>
      </c>
      <c r="I46" s="68">
        <f t="shared" si="4"/>
        <v>0.0005239128807723973</v>
      </c>
      <c r="J46" s="52">
        <f t="shared" si="8"/>
        <v>-129</v>
      </c>
    </row>
    <row r="47" spans="1:10" ht="15">
      <c r="A47" s="80">
        <v>51</v>
      </c>
      <c r="B47" s="81" t="s">
        <v>47</v>
      </c>
      <c r="C47" s="52">
        <v>294</v>
      </c>
      <c r="D47" s="52">
        <v>304</v>
      </c>
      <c r="E47" s="52">
        <v>299</v>
      </c>
      <c r="F47" s="67">
        <f t="shared" si="5"/>
        <v>0.0001724791366582773</v>
      </c>
      <c r="G47" s="67">
        <f t="shared" si="6"/>
        <v>0.017006802721088437</v>
      </c>
      <c r="H47" s="53">
        <f t="shared" si="7"/>
        <v>5</v>
      </c>
      <c r="I47" s="68">
        <f t="shared" si="4"/>
        <v>7.484469725319961E-05</v>
      </c>
      <c r="J47" s="52">
        <f t="shared" si="8"/>
        <v>-5</v>
      </c>
    </row>
    <row r="48" spans="1:10" ht="15">
      <c r="A48" s="80">
        <v>52</v>
      </c>
      <c r="B48" s="81" t="s">
        <v>48</v>
      </c>
      <c r="C48" s="52">
        <v>18056</v>
      </c>
      <c r="D48" s="52">
        <v>18349</v>
      </c>
      <c r="E48" s="52">
        <v>18405</v>
      </c>
      <c r="F48" s="67">
        <f t="shared" si="5"/>
        <v>0.010616984983931751</v>
      </c>
      <c r="G48" s="67">
        <f t="shared" si="6"/>
        <v>0.01932875498449269</v>
      </c>
      <c r="H48" s="53">
        <f t="shared" si="7"/>
        <v>349</v>
      </c>
      <c r="I48" s="68">
        <f t="shared" si="4"/>
        <v>0.0052241598682733325</v>
      </c>
      <c r="J48" s="52">
        <f t="shared" si="8"/>
        <v>56</v>
      </c>
    </row>
    <row r="49" spans="1:10" ht="15">
      <c r="A49" s="80">
        <v>53</v>
      </c>
      <c r="B49" s="81" t="s">
        <v>49</v>
      </c>
      <c r="C49" s="52">
        <v>2554</v>
      </c>
      <c r="D49" s="52">
        <v>2607</v>
      </c>
      <c r="E49" s="52">
        <v>2641</v>
      </c>
      <c r="F49" s="67">
        <f t="shared" si="5"/>
        <v>0.0015234695649314726</v>
      </c>
      <c r="G49" s="67">
        <f t="shared" si="6"/>
        <v>0.034064212999216914</v>
      </c>
      <c r="H49" s="53">
        <f t="shared" si="7"/>
        <v>87</v>
      </c>
      <c r="I49" s="68">
        <f t="shared" si="4"/>
        <v>0.0013022977322056733</v>
      </c>
      <c r="J49" s="52">
        <f t="shared" si="8"/>
        <v>34</v>
      </c>
    </row>
    <row r="50" spans="1:10" ht="15">
      <c r="A50" s="80">
        <v>55</v>
      </c>
      <c r="B50" s="81" t="s">
        <v>50</v>
      </c>
      <c r="C50" s="52">
        <v>17074</v>
      </c>
      <c r="D50" s="52">
        <v>18371</v>
      </c>
      <c r="E50" s="52">
        <v>18255</v>
      </c>
      <c r="F50" s="67">
        <f t="shared" si="5"/>
        <v>0.010530456988952682</v>
      </c>
      <c r="G50" s="67">
        <f t="shared" si="6"/>
        <v>0.06916949748155089</v>
      </c>
      <c r="H50" s="53">
        <f t="shared" si="7"/>
        <v>1181</v>
      </c>
      <c r="I50" s="68">
        <f t="shared" si="4"/>
        <v>0.01767831749120575</v>
      </c>
      <c r="J50" s="52">
        <f t="shared" si="8"/>
        <v>-116</v>
      </c>
    </row>
    <row r="51" spans="1:10" ht="15">
      <c r="A51" s="80">
        <v>56</v>
      </c>
      <c r="B51" s="81" t="s">
        <v>51</v>
      </c>
      <c r="C51" s="52">
        <v>98164</v>
      </c>
      <c r="D51" s="52">
        <v>101890</v>
      </c>
      <c r="E51" s="52">
        <v>104197</v>
      </c>
      <c r="F51" s="67">
        <f t="shared" si="5"/>
        <v>0.06010638328556027</v>
      </c>
      <c r="G51" s="67">
        <f t="shared" si="6"/>
        <v>0.0614583757793081</v>
      </c>
      <c r="H51" s="53">
        <f t="shared" si="7"/>
        <v>6033</v>
      </c>
      <c r="I51" s="68">
        <f t="shared" si="4"/>
        <v>0.09030761170571065</v>
      </c>
      <c r="J51" s="52">
        <f t="shared" si="8"/>
        <v>2307</v>
      </c>
    </row>
    <row r="52" spans="1:10" ht="15">
      <c r="A52" s="80">
        <v>58</v>
      </c>
      <c r="B52" s="81" t="s">
        <v>52</v>
      </c>
      <c r="C52" s="52">
        <v>2033</v>
      </c>
      <c r="D52" s="52">
        <v>2504</v>
      </c>
      <c r="E52" s="52">
        <v>2548</v>
      </c>
      <c r="F52" s="67">
        <f t="shared" si="5"/>
        <v>0.00146982220804445</v>
      </c>
      <c r="G52" s="67">
        <f t="shared" si="6"/>
        <v>0.2533202164289228</v>
      </c>
      <c r="H52" s="53">
        <f t="shared" si="7"/>
        <v>515</v>
      </c>
      <c r="I52" s="68">
        <f t="shared" si="4"/>
        <v>0.00770900381707956</v>
      </c>
      <c r="J52" s="52">
        <f t="shared" si="8"/>
        <v>44</v>
      </c>
    </row>
    <row r="53" spans="1:10" ht="15">
      <c r="A53" s="80">
        <v>59</v>
      </c>
      <c r="B53" s="81" t="s">
        <v>53</v>
      </c>
      <c r="C53" s="52">
        <v>1930</v>
      </c>
      <c r="D53" s="52">
        <v>1972</v>
      </c>
      <c r="E53" s="52">
        <v>1992</v>
      </c>
      <c r="F53" s="67">
        <f t="shared" si="5"/>
        <v>0.0011490917733220348</v>
      </c>
      <c r="G53" s="67">
        <f t="shared" si="6"/>
        <v>0.03212435233160622</v>
      </c>
      <c r="H53" s="53">
        <f t="shared" si="7"/>
        <v>62</v>
      </c>
      <c r="I53" s="68">
        <f t="shared" si="4"/>
        <v>0.0009280742459396752</v>
      </c>
      <c r="J53" s="52">
        <f t="shared" si="8"/>
        <v>20</v>
      </c>
    </row>
    <row r="54" spans="1:10" ht="15">
      <c r="A54" s="80">
        <v>60</v>
      </c>
      <c r="B54" s="81" t="s">
        <v>54</v>
      </c>
      <c r="C54" s="52">
        <v>749</v>
      </c>
      <c r="D54" s="52">
        <v>798</v>
      </c>
      <c r="E54" s="52">
        <v>808</v>
      </c>
      <c r="F54" s="67">
        <f t="shared" si="5"/>
        <v>0.000466097466287251</v>
      </c>
      <c r="G54" s="67">
        <f t="shared" si="6"/>
        <v>0.0787716955941255</v>
      </c>
      <c r="H54" s="53">
        <f t="shared" si="7"/>
        <v>59</v>
      </c>
      <c r="I54" s="68">
        <f t="shared" si="4"/>
        <v>0.0008831674275877554</v>
      </c>
      <c r="J54" s="52">
        <f t="shared" si="8"/>
        <v>10</v>
      </c>
    </row>
    <row r="55" spans="1:10" ht="15">
      <c r="A55" s="80">
        <v>61</v>
      </c>
      <c r="B55" s="81" t="s">
        <v>55</v>
      </c>
      <c r="C55" s="52">
        <v>3217</v>
      </c>
      <c r="D55" s="52">
        <v>3308</v>
      </c>
      <c r="E55" s="52">
        <v>3316</v>
      </c>
      <c r="F55" s="67">
        <f t="shared" si="5"/>
        <v>0.0019128455423372828</v>
      </c>
      <c r="G55" s="67">
        <f t="shared" si="6"/>
        <v>0.030774013055641904</v>
      </c>
      <c r="H55" s="53">
        <f t="shared" si="7"/>
        <v>99</v>
      </c>
      <c r="I55" s="68">
        <f t="shared" si="4"/>
        <v>0.0014819250056133523</v>
      </c>
      <c r="J55" s="52">
        <f t="shared" si="8"/>
        <v>8</v>
      </c>
    </row>
    <row r="56" spans="1:10" ht="15">
      <c r="A56" s="80">
        <v>62</v>
      </c>
      <c r="B56" s="81" t="s">
        <v>56</v>
      </c>
      <c r="C56" s="52">
        <v>6360</v>
      </c>
      <c r="D56" s="52">
        <v>6926</v>
      </c>
      <c r="E56" s="52">
        <v>6982</v>
      </c>
      <c r="F56" s="67">
        <f t="shared" si="5"/>
        <v>0.004027589739625726</v>
      </c>
      <c r="G56" s="67">
        <f t="shared" si="6"/>
        <v>0.09779874213836479</v>
      </c>
      <c r="H56" s="53">
        <f t="shared" si="7"/>
        <v>622</v>
      </c>
      <c r="I56" s="68">
        <f t="shared" si="4"/>
        <v>0.009310680338298032</v>
      </c>
      <c r="J56" s="52">
        <f t="shared" si="8"/>
        <v>56</v>
      </c>
    </row>
    <row r="57" spans="1:10" ht="15">
      <c r="A57" s="80">
        <v>63</v>
      </c>
      <c r="B57" s="81" t="s">
        <v>57</v>
      </c>
      <c r="C57" s="52">
        <v>1792</v>
      </c>
      <c r="D57" s="52">
        <v>1817</v>
      </c>
      <c r="E57" s="52">
        <v>1838</v>
      </c>
      <c r="F57" s="67">
        <f t="shared" si="5"/>
        <v>0.001060256365143524</v>
      </c>
      <c r="G57" s="67">
        <f t="shared" si="6"/>
        <v>0.025669642857142856</v>
      </c>
      <c r="H57" s="53">
        <f t="shared" si="7"/>
        <v>46</v>
      </c>
      <c r="I57" s="68">
        <f t="shared" si="4"/>
        <v>0.0006885712147294364</v>
      </c>
      <c r="J57" s="52">
        <f t="shared" si="8"/>
        <v>21</v>
      </c>
    </row>
    <row r="58" spans="1:10" ht="15">
      <c r="A58" s="80">
        <v>64</v>
      </c>
      <c r="B58" s="81" t="s">
        <v>58</v>
      </c>
      <c r="C58" s="52">
        <v>7834</v>
      </c>
      <c r="D58" s="52">
        <v>7756</v>
      </c>
      <c r="E58" s="52">
        <v>7771</v>
      </c>
      <c r="F58" s="67">
        <f t="shared" si="5"/>
        <v>0.004482726993215628</v>
      </c>
      <c r="G58" s="67">
        <f t="shared" si="6"/>
        <v>-0.00804186877712535</v>
      </c>
      <c r="H58" s="53">
        <f t="shared" si="7"/>
        <v>-63</v>
      </c>
      <c r="I58" s="68">
        <f t="shared" si="4"/>
        <v>-0.0009430431853903151</v>
      </c>
      <c r="J58" s="52">
        <f t="shared" si="8"/>
        <v>15</v>
      </c>
    </row>
    <row r="59" spans="1:10" ht="15">
      <c r="A59" s="80">
        <v>65</v>
      </c>
      <c r="B59" s="81" t="s">
        <v>59</v>
      </c>
      <c r="C59" s="52">
        <v>4368</v>
      </c>
      <c r="D59" s="52">
        <v>4170</v>
      </c>
      <c r="E59" s="52">
        <v>4171</v>
      </c>
      <c r="F59" s="67">
        <f t="shared" si="5"/>
        <v>0.0024060551137179754</v>
      </c>
      <c r="G59" s="67">
        <f t="shared" si="6"/>
        <v>-0.0451007326007326</v>
      </c>
      <c r="H59" s="53">
        <f t="shared" si="7"/>
        <v>-197</v>
      </c>
      <c r="I59" s="68">
        <f t="shared" si="4"/>
        <v>-0.0029488810717760647</v>
      </c>
      <c r="J59" s="52">
        <f t="shared" si="8"/>
        <v>1</v>
      </c>
    </row>
    <row r="60" spans="1:10" ht="15">
      <c r="A60" s="80">
        <v>66</v>
      </c>
      <c r="B60" s="81" t="s">
        <v>60</v>
      </c>
      <c r="C60" s="52">
        <v>10692</v>
      </c>
      <c r="D60" s="52">
        <v>10882</v>
      </c>
      <c r="E60" s="52">
        <v>10916</v>
      </c>
      <c r="F60" s="67">
        <f t="shared" si="5"/>
        <v>0.006296930621276772</v>
      </c>
      <c r="G60" s="67">
        <f t="shared" si="6"/>
        <v>0.020950243172465393</v>
      </c>
      <c r="H60" s="53">
        <f t="shared" si="7"/>
        <v>224</v>
      </c>
      <c r="I60" s="68">
        <f t="shared" si="4"/>
        <v>0.0033530424369433427</v>
      </c>
      <c r="J60" s="52">
        <f t="shared" si="8"/>
        <v>34</v>
      </c>
    </row>
    <row r="61" spans="1:10" ht="15">
      <c r="A61" s="80">
        <v>68</v>
      </c>
      <c r="B61" s="81" t="s">
        <v>61</v>
      </c>
      <c r="C61" s="52">
        <v>39698</v>
      </c>
      <c r="D61" s="52">
        <v>45547</v>
      </c>
      <c r="E61" s="52">
        <v>46307</v>
      </c>
      <c r="F61" s="67">
        <f t="shared" si="5"/>
        <v>0.026712345756638285</v>
      </c>
      <c r="G61" s="67">
        <f t="shared" si="6"/>
        <v>0.16648193863670713</v>
      </c>
      <c r="H61" s="53">
        <f t="shared" si="7"/>
        <v>6609</v>
      </c>
      <c r="I61" s="68">
        <f t="shared" si="4"/>
        <v>0.09892972082927924</v>
      </c>
      <c r="J61" s="52">
        <f t="shared" si="8"/>
        <v>760</v>
      </c>
    </row>
    <row r="62" spans="1:10" ht="15">
      <c r="A62" s="80">
        <v>69</v>
      </c>
      <c r="B62" s="81" t="s">
        <v>62</v>
      </c>
      <c r="C62" s="52">
        <v>42732</v>
      </c>
      <c r="D62" s="52">
        <v>44864</v>
      </c>
      <c r="E62" s="52">
        <v>45041</v>
      </c>
      <c r="F62" s="67">
        <f t="shared" si="5"/>
        <v>0.025982049479014942</v>
      </c>
      <c r="G62" s="67">
        <f t="shared" si="6"/>
        <v>0.05403444725264439</v>
      </c>
      <c r="H62" s="53">
        <f t="shared" si="7"/>
        <v>2309</v>
      </c>
      <c r="I62" s="68">
        <f t="shared" si="4"/>
        <v>0.03456328119152758</v>
      </c>
      <c r="J62" s="52">
        <f t="shared" si="8"/>
        <v>177</v>
      </c>
    </row>
    <row r="63" spans="1:10" ht="15">
      <c r="A63" s="80">
        <v>70</v>
      </c>
      <c r="B63" s="81" t="s">
        <v>63</v>
      </c>
      <c r="C63" s="52">
        <v>22433</v>
      </c>
      <c r="D63" s="52">
        <v>21897</v>
      </c>
      <c r="E63" s="52">
        <v>21827</v>
      </c>
      <c r="F63" s="67">
        <f t="shared" si="5"/>
        <v>0.012590976976054243</v>
      </c>
      <c r="G63" s="67">
        <f t="shared" si="6"/>
        <v>-0.027013774350287522</v>
      </c>
      <c r="H63" s="53">
        <f t="shared" si="7"/>
        <v>-606</v>
      </c>
      <c r="I63" s="68">
        <f t="shared" si="4"/>
        <v>-0.009071177307087792</v>
      </c>
      <c r="J63" s="52">
        <f t="shared" si="8"/>
        <v>-70</v>
      </c>
    </row>
    <row r="64" spans="1:10" ht="15">
      <c r="A64" s="80">
        <v>71</v>
      </c>
      <c r="B64" s="81" t="s">
        <v>64</v>
      </c>
      <c r="C64" s="52">
        <v>20265</v>
      </c>
      <c r="D64" s="52">
        <v>21604</v>
      </c>
      <c r="E64" s="52">
        <v>21684</v>
      </c>
      <c r="F64" s="67">
        <f t="shared" si="5"/>
        <v>0.012508486954174197</v>
      </c>
      <c r="G64" s="67">
        <f t="shared" si="6"/>
        <v>0.07002220577350111</v>
      </c>
      <c r="H64" s="53">
        <f t="shared" si="7"/>
        <v>1419</v>
      </c>
      <c r="I64" s="68">
        <f t="shared" si="4"/>
        <v>0.02124092508045805</v>
      </c>
      <c r="J64" s="52">
        <f t="shared" si="8"/>
        <v>80</v>
      </c>
    </row>
    <row r="65" spans="1:10" ht="15">
      <c r="A65" s="80">
        <v>72</v>
      </c>
      <c r="B65" s="81" t="s">
        <v>65</v>
      </c>
      <c r="C65" s="52">
        <v>771</v>
      </c>
      <c r="D65" s="52">
        <v>901</v>
      </c>
      <c r="E65" s="52">
        <v>899</v>
      </c>
      <c r="F65" s="67">
        <f t="shared" si="5"/>
        <v>0.0005185911165745528</v>
      </c>
      <c r="G65" s="67">
        <f t="shared" si="6"/>
        <v>0.16601815823605706</v>
      </c>
      <c r="H65" s="53">
        <f t="shared" si="7"/>
        <v>128</v>
      </c>
      <c r="I65" s="68">
        <f t="shared" si="4"/>
        <v>0.00191602424968191</v>
      </c>
      <c r="J65" s="52">
        <f t="shared" si="8"/>
        <v>-2</v>
      </c>
    </row>
    <row r="66" spans="1:10" ht="15">
      <c r="A66" s="80">
        <v>73</v>
      </c>
      <c r="B66" s="81" t="s">
        <v>66</v>
      </c>
      <c r="C66" s="52">
        <v>6863</v>
      </c>
      <c r="D66" s="52">
        <v>7131</v>
      </c>
      <c r="E66" s="52">
        <v>7124</v>
      </c>
      <c r="F66" s="67">
        <f aca="true" t="shared" si="9" ref="F66:F90">E66/$E$90</f>
        <v>0.004109502908205912</v>
      </c>
      <c r="G66" s="67">
        <f aca="true" t="shared" si="10" ref="G66:G90">(E66-C66)/C66</f>
        <v>0.0380300160279761</v>
      </c>
      <c r="H66" s="53">
        <f aca="true" t="shared" si="11" ref="H66:H90">E66-C66</f>
        <v>261</v>
      </c>
      <c r="I66" s="68">
        <f t="shared" si="4"/>
        <v>0.003906893196617019</v>
      </c>
      <c r="J66" s="52">
        <f t="shared" si="8"/>
        <v>-7</v>
      </c>
    </row>
    <row r="67" spans="1:10" ht="15">
      <c r="A67" s="80">
        <v>74</v>
      </c>
      <c r="B67" s="81" t="s">
        <v>67</v>
      </c>
      <c r="C67" s="52">
        <v>6231</v>
      </c>
      <c r="D67" s="52">
        <v>7100</v>
      </c>
      <c r="E67" s="52">
        <v>7116</v>
      </c>
      <c r="F67" s="67">
        <f t="shared" si="9"/>
        <v>0.004104888081807027</v>
      </c>
      <c r="G67" s="67">
        <f t="shared" si="10"/>
        <v>0.14203177660086663</v>
      </c>
      <c r="H67" s="53">
        <f t="shared" si="11"/>
        <v>885</v>
      </c>
      <c r="I67" s="68">
        <f aca="true" t="shared" si="12" ref="I67:I90">H67/$H$90</f>
        <v>0.013247511413816332</v>
      </c>
      <c r="J67" s="52">
        <f aca="true" t="shared" si="13" ref="J67:J90">E67-D67</f>
        <v>16</v>
      </c>
    </row>
    <row r="68" spans="1:10" ht="15">
      <c r="A68" s="80">
        <v>75</v>
      </c>
      <c r="B68" s="81" t="s">
        <v>68</v>
      </c>
      <c r="C68" s="52">
        <v>1958</v>
      </c>
      <c r="D68" s="52">
        <v>2059</v>
      </c>
      <c r="E68" s="52">
        <v>2098</v>
      </c>
      <c r="F68" s="67">
        <f t="shared" si="9"/>
        <v>0.0012102382231072434</v>
      </c>
      <c r="G68" s="67">
        <f t="shared" si="10"/>
        <v>0.07150153217568948</v>
      </c>
      <c r="H68" s="53">
        <f t="shared" si="11"/>
        <v>140</v>
      </c>
      <c r="I68" s="68">
        <f t="shared" si="12"/>
        <v>0.002095651523089589</v>
      </c>
      <c r="J68" s="52">
        <f t="shared" si="13"/>
        <v>39</v>
      </c>
    </row>
    <row r="69" spans="1:10" ht="15">
      <c r="A69" s="80">
        <v>77</v>
      </c>
      <c r="B69" s="81" t="s">
        <v>69</v>
      </c>
      <c r="C69" s="52">
        <v>5724</v>
      </c>
      <c r="D69" s="52">
        <v>5802</v>
      </c>
      <c r="E69" s="52">
        <v>5801</v>
      </c>
      <c r="F69" s="67">
        <f t="shared" si="9"/>
        <v>0.0033463259924905236</v>
      </c>
      <c r="G69" s="67">
        <f t="shared" si="10"/>
        <v>0.013452131376659678</v>
      </c>
      <c r="H69" s="53">
        <f t="shared" si="11"/>
        <v>77</v>
      </c>
      <c r="I69" s="68">
        <f t="shared" si="12"/>
        <v>0.001152608337699274</v>
      </c>
      <c r="J69" s="52">
        <f t="shared" si="13"/>
        <v>-1</v>
      </c>
    </row>
    <row r="70" spans="1:10" ht="15">
      <c r="A70" s="80">
        <v>78</v>
      </c>
      <c r="B70" s="81" t="s">
        <v>70</v>
      </c>
      <c r="C70" s="52">
        <v>805</v>
      </c>
      <c r="D70" s="52">
        <v>1293</v>
      </c>
      <c r="E70" s="52">
        <v>1304</v>
      </c>
      <c r="F70" s="67">
        <f t="shared" si="9"/>
        <v>0.0007522167030180387</v>
      </c>
      <c r="G70" s="67">
        <f t="shared" si="10"/>
        <v>0.6198757763975156</v>
      </c>
      <c r="H70" s="53">
        <f t="shared" si="11"/>
        <v>499</v>
      </c>
      <c r="I70" s="68">
        <f t="shared" si="12"/>
        <v>0.0074695007858693215</v>
      </c>
      <c r="J70" s="52">
        <f t="shared" si="13"/>
        <v>11</v>
      </c>
    </row>
    <row r="71" spans="1:10" ht="15">
      <c r="A71" s="80">
        <v>79</v>
      </c>
      <c r="B71" s="81" t="s">
        <v>71</v>
      </c>
      <c r="C71" s="52">
        <v>7688</v>
      </c>
      <c r="D71" s="52">
        <v>8121</v>
      </c>
      <c r="E71" s="52">
        <v>8077</v>
      </c>
      <c r="F71" s="67">
        <f t="shared" si="9"/>
        <v>0.004659244102972929</v>
      </c>
      <c r="G71" s="67">
        <f t="shared" si="10"/>
        <v>0.050598335067637876</v>
      </c>
      <c r="H71" s="53">
        <f t="shared" si="11"/>
        <v>389</v>
      </c>
      <c r="I71" s="68">
        <f t="shared" si="12"/>
        <v>0.00582291744629893</v>
      </c>
      <c r="J71" s="52">
        <f t="shared" si="13"/>
        <v>-44</v>
      </c>
    </row>
    <row r="72" spans="1:10" ht="15">
      <c r="A72" s="80">
        <v>80</v>
      </c>
      <c r="B72" s="81" t="s">
        <v>72</v>
      </c>
      <c r="C72" s="52">
        <v>19407</v>
      </c>
      <c r="D72" s="52">
        <v>19895</v>
      </c>
      <c r="E72" s="52">
        <v>20064</v>
      </c>
      <c r="F72" s="67">
        <f t="shared" si="9"/>
        <v>0.011573984608400253</v>
      </c>
      <c r="G72" s="67">
        <f t="shared" si="10"/>
        <v>0.03385376410573505</v>
      </c>
      <c r="H72" s="53">
        <f t="shared" si="11"/>
        <v>657</v>
      </c>
      <c r="I72" s="68">
        <f t="shared" si="12"/>
        <v>0.00983459321907043</v>
      </c>
      <c r="J72" s="52">
        <f t="shared" si="13"/>
        <v>169</v>
      </c>
    </row>
    <row r="73" spans="1:10" ht="15">
      <c r="A73" s="80">
        <v>81</v>
      </c>
      <c r="B73" s="81" t="s">
        <v>73</v>
      </c>
      <c r="C73" s="52">
        <v>54078</v>
      </c>
      <c r="D73" s="52">
        <v>52283</v>
      </c>
      <c r="E73" s="52">
        <v>55007</v>
      </c>
      <c r="F73" s="67">
        <f t="shared" si="9"/>
        <v>0.03173096946542428</v>
      </c>
      <c r="G73" s="67">
        <f t="shared" si="10"/>
        <v>0.017178889751839933</v>
      </c>
      <c r="H73" s="53">
        <f t="shared" si="11"/>
        <v>929</v>
      </c>
      <c r="I73" s="68">
        <f t="shared" si="12"/>
        <v>0.013906144749644488</v>
      </c>
      <c r="J73" s="52">
        <f t="shared" si="13"/>
        <v>2724</v>
      </c>
    </row>
    <row r="74" spans="1:10" ht="15">
      <c r="A74" s="80">
        <v>82</v>
      </c>
      <c r="B74" s="81" t="s">
        <v>74</v>
      </c>
      <c r="C74" s="52">
        <v>50394</v>
      </c>
      <c r="D74" s="52">
        <v>51625</v>
      </c>
      <c r="E74" s="52">
        <v>51859</v>
      </c>
      <c r="F74" s="67">
        <f t="shared" si="9"/>
        <v>0.02991503527746355</v>
      </c>
      <c r="G74" s="67">
        <f t="shared" si="10"/>
        <v>0.029070921141405724</v>
      </c>
      <c r="H74" s="53">
        <f t="shared" si="11"/>
        <v>1465</v>
      </c>
      <c r="I74" s="68">
        <f t="shared" si="12"/>
        <v>0.021929496295187485</v>
      </c>
      <c r="J74" s="52">
        <f t="shared" si="13"/>
        <v>234</v>
      </c>
    </row>
    <row r="75" spans="1:10" ht="15">
      <c r="A75" s="80">
        <v>84</v>
      </c>
      <c r="B75" s="81" t="s">
        <v>75</v>
      </c>
      <c r="C75" s="52">
        <v>675</v>
      </c>
      <c r="D75" s="52">
        <v>1391</v>
      </c>
      <c r="E75" s="52">
        <v>1444</v>
      </c>
      <c r="F75" s="67">
        <f t="shared" si="9"/>
        <v>0.0008329761649985031</v>
      </c>
      <c r="G75" s="67">
        <f t="shared" si="10"/>
        <v>1.1392592592592592</v>
      </c>
      <c r="H75" s="53">
        <f t="shared" si="11"/>
        <v>769</v>
      </c>
      <c r="I75" s="68">
        <f t="shared" si="12"/>
        <v>0.011511114437542101</v>
      </c>
      <c r="J75" s="52">
        <f t="shared" si="13"/>
        <v>53</v>
      </c>
    </row>
    <row r="76" spans="1:10" ht="15">
      <c r="A76" s="80">
        <v>85</v>
      </c>
      <c r="B76" s="81" t="s">
        <v>76</v>
      </c>
      <c r="C76" s="52">
        <v>29053</v>
      </c>
      <c r="D76" s="52">
        <v>28082</v>
      </c>
      <c r="E76" s="52">
        <v>30866</v>
      </c>
      <c r="F76" s="67">
        <f t="shared" si="9"/>
        <v>0.017805153953492935</v>
      </c>
      <c r="G76" s="67">
        <f t="shared" si="10"/>
        <v>0.062403194162392865</v>
      </c>
      <c r="H76" s="53">
        <f t="shared" si="11"/>
        <v>1813</v>
      </c>
      <c r="I76" s="68">
        <f t="shared" si="12"/>
        <v>0.02713868722401018</v>
      </c>
      <c r="J76" s="52">
        <f t="shared" si="13"/>
        <v>2784</v>
      </c>
    </row>
    <row r="77" spans="1:10" ht="15">
      <c r="A77" s="80">
        <v>86</v>
      </c>
      <c r="B77" s="81" t="s">
        <v>77</v>
      </c>
      <c r="C77" s="52">
        <v>20621</v>
      </c>
      <c r="D77" s="52">
        <v>21615</v>
      </c>
      <c r="E77" s="52">
        <v>22013</v>
      </c>
      <c r="F77" s="67">
        <f t="shared" si="9"/>
        <v>0.012698271689828289</v>
      </c>
      <c r="G77" s="67">
        <f t="shared" si="10"/>
        <v>0.06750400077590805</v>
      </c>
      <c r="H77" s="53">
        <f t="shared" si="11"/>
        <v>1392</v>
      </c>
      <c r="I77" s="68">
        <f t="shared" si="12"/>
        <v>0.020836763715290772</v>
      </c>
      <c r="J77" s="52">
        <f t="shared" si="13"/>
        <v>398</v>
      </c>
    </row>
    <row r="78" spans="1:10" ht="15">
      <c r="A78" s="80">
        <v>87</v>
      </c>
      <c r="B78" s="81" t="s">
        <v>78</v>
      </c>
      <c r="C78" s="52">
        <v>1573</v>
      </c>
      <c r="D78" s="52">
        <v>1560</v>
      </c>
      <c r="E78" s="52">
        <v>1570</v>
      </c>
      <c r="F78" s="67">
        <f t="shared" si="9"/>
        <v>0.000905659680780921</v>
      </c>
      <c r="G78" s="67">
        <f t="shared" si="10"/>
        <v>-0.0019071837253655435</v>
      </c>
      <c r="H78" s="53">
        <f t="shared" si="11"/>
        <v>-3</v>
      </c>
      <c r="I78" s="68">
        <f t="shared" si="12"/>
        <v>-4.4906818351919765E-05</v>
      </c>
      <c r="J78" s="52">
        <f t="shared" si="13"/>
        <v>10</v>
      </c>
    </row>
    <row r="79" spans="1:10" ht="15">
      <c r="A79" s="80">
        <v>88</v>
      </c>
      <c r="B79" s="81" t="s">
        <v>79</v>
      </c>
      <c r="C79" s="52">
        <v>3957</v>
      </c>
      <c r="D79" s="52">
        <v>4156</v>
      </c>
      <c r="E79" s="52">
        <v>4233</v>
      </c>
      <c r="F79" s="67">
        <f t="shared" si="9"/>
        <v>0.0024418200183093236</v>
      </c>
      <c r="G79" s="67">
        <f t="shared" si="10"/>
        <v>0.06974981046247157</v>
      </c>
      <c r="H79" s="53">
        <f t="shared" si="11"/>
        <v>276</v>
      </c>
      <c r="I79" s="68">
        <f t="shared" si="12"/>
        <v>0.004131427288376619</v>
      </c>
      <c r="J79" s="52">
        <f t="shared" si="13"/>
        <v>77</v>
      </c>
    </row>
    <row r="80" spans="1:10" ht="15">
      <c r="A80" s="80">
        <v>90</v>
      </c>
      <c r="B80" s="81" t="s">
        <v>80</v>
      </c>
      <c r="C80" s="52">
        <v>1362</v>
      </c>
      <c r="D80" s="52">
        <v>1451</v>
      </c>
      <c r="E80" s="52">
        <v>1455</v>
      </c>
      <c r="F80" s="67">
        <f t="shared" si="9"/>
        <v>0.0008393215512969681</v>
      </c>
      <c r="G80" s="67">
        <f t="shared" si="10"/>
        <v>0.06828193832599119</v>
      </c>
      <c r="H80" s="53">
        <f t="shared" si="11"/>
        <v>93</v>
      </c>
      <c r="I80" s="68">
        <f t="shared" si="12"/>
        <v>0.0013921113689095127</v>
      </c>
      <c r="J80" s="52">
        <f t="shared" si="13"/>
        <v>4</v>
      </c>
    </row>
    <row r="81" spans="1:10" ht="15">
      <c r="A81" s="80">
        <v>91</v>
      </c>
      <c r="B81" s="81" t="s">
        <v>81</v>
      </c>
      <c r="C81" s="52">
        <v>326</v>
      </c>
      <c r="D81" s="52">
        <v>373</v>
      </c>
      <c r="E81" s="52">
        <v>379</v>
      </c>
      <c r="F81" s="67">
        <f t="shared" si="9"/>
        <v>0.00021862740064711403</v>
      </c>
      <c r="G81" s="67">
        <f t="shared" si="10"/>
        <v>0.16257668711656442</v>
      </c>
      <c r="H81" s="53">
        <f t="shared" si="11"/>
        <v>53</v>
      </c>
      <c r="I81" s="68">
        <f t="shared" si="12"/>
        <v>0.0007933537908839159</v>
      </c>
      <c r="J81" s="52">
        <f t="shared" si="13"/>
        <v>6</v>
      </c>
    </row>
    <row r="82" spans="1:10" ht="15">
      <c r="A82" s="80">
        <v>92</v>
      </c>
      <c r="B82" s="81" t="s">
        <v>82</v>
      </c>
      <c r="C82" s="52">
        <v>4318</v>
      </c>
      <c r="D82" s="52">
        <v>4075</v>
      </c>
      <c r="E82" s="52">
        <v>4065</v>
      </c>
      <c r="F82" s="67">
        <f t="shared" si="9"/>
        <v>0.0023449086639327666</v>
      </c>
      <c r="G82" s="67">
        <f t="shared" si="10"/>
        <v>-0.05859194071329319</v>
      </c>
      <c r="H82" s="53">
        <f t="shared" si="11"/>
        <v>-253</v>
      </c>
      <c r="I82" s="68">
        <f t="shared" si="12"/>
        <v>-0.0037871416810119005</v>
      </c>
      <c r="J82" s="52">
        <f t="shared" si="13"/>
        <v>-10</v>
      </c>
    </row>
    <row r="83" spans="1:10" ht="15">
      <c r="A83" s="80">
        <v>93</v>
      </c>
      <c r="B83" s="81" t="s">
        <v>83</v>
      </c>
      <c r="C83" s="52">
        <v>6645</v>
      </c>
      <c r="D83" s="52">
        <v>7221</v>
      </c>
      <c r="E83" s="52">
        <v>7194</v>
      </c>
      <c r="F83" s="67">
        <f t="shared" si="9"/>
        <v>0.004149882639196144</v>
      </c>
      <c r="G83" s="67">
        <f t="shared" si="10"/>
        <v>0.08261851015801354</v>
      </c>
      <c r="H83" s="53">
        <f t="shared" si="11"/>
        <v>549</v>
      </c>
      <c r="I83" s="68">
        <f t="shared" si="12"/>
        <v>0.008217947758401317</v>
      </c>
      <c r="J83" s="52">
        <f t="shared" si="13"/>
        <v>-27</v>
      </c>
    </row>
    <row r="84" spans="1:10" ht="15">
      <c r="A84" s="80">
        <v>94</v>
      </c>
      <c r="B84" s="81" t="s">
        <v>84</v>
      </c>
      <c r="C84" s="52">
        <v>9604</v>
      </c>
      <c r="D84" s="52">
        <v>10093</v>
      </c>
      <c r="E84" s="52">
        <v>10246</v>
      </c>
      <c r="F84" s="67">
        <f t="shared" si="9"/>
        <v>0.005910438910370265</v>
      </c>
      <c r="G84" s="67">
        <f t="shared" si="10"/>
        <v>0.06684714702207413</v>
      </c>
      <c r="H84" s="53">
        <f t="shared" si="11"/>
        <v>642</v>
      </c>
      <c r="I84" s="68">
        <f t="shared" si="12"/>
        <v>0.00961005912731083</v>
      </c>
      <c r="J84" s="52">
        <f t="shared" si="13"/>
        <v>153</v>
      </c>
    </row>
    <row r="85" spans="1:10" ht="15">
      <c r="A85" s="80">
        <v>95</v>
      </c>
      <c r="B85" s="81" t="s">
        <v>85</v>
      </c>
      <c r="C85" s="52">
        <v>11701</v>
      </c>
      <c r="D85" s="52">
        <v>11607</v>
      </c>
      <c r="E85" s="52">
        <v>11636</v>
      </c>
      <c r="F85" s="67">
        <f t="shared" si="9"/>
        <v>0.006712264997176303</v>
      </c>
      <c r="G85" s="67">
        <f t="shared" si="10"/>
        <v>-0.005555080762328006</v>
      </c>
      <c r="H85" s="53">
        <f t="shared" si="11"/>
        <v>-65</v>
      </c>
      <c r="I85" s="68">
        <f t="shared" si="12"/>
        <v>-0.000972981064291595</v>
      </c>
      <c r="J85" s="52">
        <f t="shared" si="13"/>
        <v>29</v>
      </c>
    </row>
    <row r="86" spans="1:10" ht="15">
      <c r="A86" s="80">
        <v>96</v>
      </c>
      <c r="B86" s="81" t="s">
        <v>86</v>
      </c>
      <c r="C86" s="52">
        <v>27952</v>
      </c>
      <c r="D86" s="52">
        <v>28796</v>
      </c>
      <c r="E86" s="52">
        <v>28769</v>
      </c>
      <c r="F86" s="67">
        <f t="shared" si="9"/>
        <v>0.01659549258368555</v>
      </c>
      <c r="G86" s="67">
        <f t="shared" si="10"/>
        <v>0.029228677733257012</v>
      </c>
      <c r="H86" s="53">
        <f t="shared" si="11"/>
        <v>817</v>
      </c>
      <c r="I86" s="68">
        <f t="shared" si="12"/>
        <v>0.012229623531172816</v>
      </c>
      <c r="J86" s="52">
        <f t="shared" si="13"/>
        <v>-27</v>
      </c>
    </row>
    <row r="87" spans="1:10" ht="15">
      <c r="A87" s="80">
        <v>97</v>
      </c>
      <c r="B87" s="81" t="s">
        <v>87</v>
      </c>
      <c r="C87" s="52">
        <v>30095</v>
      </c>
      <c r="D87" s="52">
        <v>28879</v>
      </c>
      <c r="E87" s="52">
        <v>28185</v>
      </c>
      <c r="F87" s="67">
        <f t="shared" si="9"/>
        <v>0.01625861025656704</v>
      </c>
      <c r="G87" s="67">
        <f t="shared" si="10"/>
        <v>-0.0634656919754112</v>
      </c>
      <c r="H87" s="53">
        <f t="shared" si="11"/>
        <v>-1910</v>
      </c>
      <c r="I87" s="68">
        <f t="shared" si="12"/>
        <v>-0.02859067435072225</v>
      </c>
      <c r="J87" s="52">
        <f t="shared" si="13"/>
        <v>-694</v>
      </c>
    </row>
    <row r="88" spans="1:10" ht="15">
      <c r="A88" s="80">
        <v>98</v>
      </c>
      <c r="B88" s="81" t="s">
        <v>88</v>
      </c>
      <c r="C88" s="52">
        <v>575</v>
      </c>
      <c r="D88" s="52">
        <v>531</v>
      </c>
      <c r="E88" s="52">
        <v>535</v>
      </c>
      <c r="F88" s="67">
        <f t="shared" si="9"/>
        <v>0.0003086165154253457</v>
      </c>
      <c r="G88" s="67">
        <f t="shared" si="10"/>
        <v>-0.06956521739130435</v>
      </c>
      <c r="H88" s="53">
        <f t="shared" si="11"/>
        <v>-40</v>
      </c>
      <c r="I88" s="68">
        <f t="shared" si="12"/>
        <v>-0.0005987575780255969</v>
      </c>
      <c r="J88" s="52">
        <f t="shared" si="13"/>
        <v>4</v>
      </c>
    </row>
    <row r="89" spans="1:10" ht="15" thickBot="1">
      <c r="A89" s="80">
        <v>99</v>
      </c>
      <c r="B89" s="81" t="s">
        <v>89</v>
      </c>
      <c r="C89" s="52">
        <v>489</v>
      </c>
      <c r="D89" s="52">
        <v>493</v>
      </c>
      <c r="E89" s="52">
        <v>492</v>
      </c>
      <c r="F89" s="67">
        <f t="shared" si="9"/>
        <v>0.0002838118235313459</v>
      </c>
      <c r="G89" s="67">
        <f t="shared" si="10"/>
        <v>0.006134969325153374</v>
      </c>
      <c r="H89" s="53">
        <f t="shared" si="11"/>
        <v>3</v>
      </c>
      <c r="I89" s="68">
        <f t="shared" si="12"/>
        <v>4.4906818351919765E-05</v>
      </c>
      <c r="J89" s="52">
        <f t="shared" si="13"/>
        <v>-1</v>
      </c>
    </row>
    <row r="90" spans="1:10" s="12" customFormat="1" ht="15" thickBot="1">
      <c r="A90" s="163" t="s">
        <v>90</v>
      </c>
      <c r="B90" s="164"/>
      <c r="C90" s="73">
        <v>1666738</v>
      </c>
      <c r="D90" s="73">
        <v>1717124</v>
      </c>
      <c r="E90" s="73">
        <v>1733543</v>
      </c>
      <c r="F90" s="74">
        <f t="shared" si="9"/>
        <v>1</v>
      </c>
      <c r="G90" s="74">
        <f t="shared" si="10"/>
        <v>0.0400812845210225</v>
      </c>
      <c r="H90" s="72">
        <f t="shared" si="11"/>
        <v>66805</v>
      </c>
      <c r="I90" s="75">
        <f t="shared" si="12"/>
        <v>1</v>
      </c>
      <c r="J90" s="73">
        <f t="shared" si="13"/>
        <v>16419</v>
      </c>
    </row>
    <row r="91" spans="3:5" ht="15">
      <c r="C91" s="9"/>
      <c r="D91" s="9"/>
      <c r="E91" s="9"/>
    </row>
    <row r="92" spans="4:5" ht="15">
      <c r="D92" s="9"/>
      <c r="E92" s="9"/>
    </row>
    <row r="93" spans="4:5" ht="15">
      <c r="D93" s="9"/>
      <c r="E93" s="9"/>
    </row>
    <row r="94" spans="4:5" ht="15">
      <c r="D94" s="9"/>
      <c r="E94" s="9"/>
    </row>
    <row r="95" spans="4:5" ht="15">
      <c r="D95" s="9"/>
      <c r="E95" s="9"/>
    </row>
  </sheetData>
  <mergeCells count="1">
    <mergeCell ref="A90:B90"/>
  </mergeCells>
  <printOptions/>
  <pageMargins left="0.7" right="0.7" top="0.75" bottom="0.75" header="0.3" footer="0.3"/>
  <pageSetup horizontalDpi="600" verticalDpi="600" orientation="portrait" paperSize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J84"/>
  <sheetViews>
    <sheetView workbookViewId="0" topLeftCell="A1">
      <pane ySplit="1" topLeftCell="A56" activePane="bottomLeft" state="frozen"/>
      <selection pane="topLeft" activeCell="W1" sqref="W1"/>
      <selection pane="bottomLeft" activeCell="E86" sqref="E86"/>
    </sheetView>
  </sheetViews>
  <sheetFormatPr defaultColWidth="9.140625" defaultRowHeight="15"/>
  <cols>
    <col min="1" max="1" width="11.8515625" style="8" customWidth="1"/>
    <col min="2" max="2" width="16.421875" style="8" bestFit="1" customWidth="1"/>
    <col min="3" max="3" width="12.00390625" style="8" customWidth="1"/>
    <col min="4" max="4" width="12.00390625" style="8" bestFit="1" customWidth="1"/>
    <col min="5" max="5" width="12.00390625" style="8" customWidth="1"/>
    <col min="6" max="6" width="18.140625" style="8" customWidth="1"/>
    <col min="7" max="7" width="30.421875" style="8" customWidth="1"/>
    <col min="8" max="8" width="27.421875" style="8" customWidth="1"/>
    <col min="9" max="9" width="22.28125" style="8" customWidth="1"/>
    <col min="10" max="10" width="29.7109375" style="8" customWidth="1"/>
    <col min="11" max="16384" width="9.140625" style="8" customWidth="1"/>
  </cols>
  <sheetData>
    <row r="1" spans="1:10" ht="29.5" thickBot="1">
      <c r="A1" s="36" t="s">
        <v>92</v>
      </c>
      <c r="B1" s="36" t="s">
        <v>175</v>
      </c>
      <c r="C1" s="36">
        <v>41913</v>
      </c>
      <c r="D1" s="36">
        <v>42248</v>
      </c>
      <c r="E1" s="36">
        <v>42278</v>
      </c>
      <c r="F1" s="1" t="s">
        <v>283</v>
      </c>
      <c r="G1" s="1" t="s">
        <v>284</v>
      </c>
      <c r="H1" s="1" t="s">
        <v>285</v>
      </c>
      <c r="I1" s="1" t="s">
        <v>286</v>
      </c>
      <c r="J1" s="34" t="s">
        <v>287</v>
      </c>
    </row>
    <row r="2" spans="1:10" ht="15">
      <c r="A2" s="87">
        <v>1</v>
      </c>
      <c r="B2" s="88" t="s">
        <v>93</v>
      </c>
      <c r="C2" s="83">
        <v>282667</v>
      </c>
      <c r="D2" s="83">
        <v>290067</v>
      </c>
      <c r="E2" s="83">
        <v>296028</v>
      </c>
      <c r="F2" s="84">
        <f aca="true" t="shared" si="0" ref="F2:F65">E2/$E$83</f>
        <v>0.02113770806802128</v>
      </c>
      <c r="G2" s="84">
        <f aca="true" t="shared" si="1" ref="G2:G65">(E2-C2)/C2</f>
        <v>0.0472676329391121</v>
      </c>
      <c r="H2" s="85">
        <f aca="true" t="shared" si="2" ref="H2:H65">E2-C2</f>
        <v>13361</v>
      </c>
      <c r="I2" s="86">
        <f>H2/$H$83</f>
        <v>0.016842983707901996</v>
      </c>
      <c r="J2" s="83">
        <f aca="true" t="shared" si="3" ref="J2:J65">E2-D2</f>
        <v>5961</v>
      </c>
    </row>
    <row r="3" spans="1:10" ht="15">
      <c r="A3" s="89">
        <v>2</v>
      </c>
      <c r="B3" s="90" t="s">
        <v>94</v>
      </c>
      <c r="C3" s="52">
        <v>42426</v>
      </c>
      <c r="D3" s="52">
        <v>44294</v>
      </c>
      <c r="E3" s="52">
        <v>46559</v>
      </c>
      <c r="F3" s="67">
        <f t="shared" si="0"/>
        <v>0.0033245184575074072</v>
      </c>
      <c r="G3" s="67">
        <f t="shared" si="1"/>
        <v>0.09741667845189271</v>
      </c>
      <c r="H3" s="53">
        <f t="shared" si="2"/>
        <v>4133</v>
      </c>
      <c r="I3" s="68">
        <f aca="true" t="shared" si="4" ref="I3:I66">H3/$H$83</f>
        <v>0.005210092932022973</v>
      </c>
      <c r="J3" s="52">
        <f t="shared" si="3"/>
        <v>2265</v>
      </c>
    </row>
    <row r="4" spans="1:10" ht="15">
      <c r="A4" s="89">
        <v>3</v>
      </c>
      <c r="B4" s="90" t="s">
        <v>95</v>
      </c>
      <c r="C4" s="52">
        <v>82093</v>
      </c>
      <c r="D4" s="52">
        <v>89431</v>
      </c>
      <c r="E4" s="52">
        <v>89682</v>
      </c>
      <c r="F4" s="67">
        <f t="shared" si="0"/>
        <v>0.0064036913229704095</v>
      </c>
      <c r="G4" s="67">
        <f t="shared" si="1"/>
        <v>0.09244393553652565</v>
      </c>
      <c r="H4" s="53">
        <f t="shared" si="2"/>
        <v>7589</v>
      </c>
      <c r="I4" s="68">
        <f t="shared" si="4"/>
        <v>0.009566754236903544</v>
      </c>
      <c r="J4" s="52">
        <f t="shared" si="3"/>
        <v>251</v>
      </c>
    </row>
    <row r="5" spans="1:10" ht="15">
      <c r="A5" s="89">
        <v>4</v>
      </c>
      <c r="B5" s="90" t="s">
        <v>96</v>
      </c>
      <c r="C5" s="52">
        <v>22082</v>
      </c>
      <c r="D5" s="52">
        <v>21883</v>
      </c>
      <c r="E5" s="52">
        <v>22648</v>
      </c>
      <c r="F5" s="67">
        <f t="shared" si="0"/>
        <v>0.0016171673366186508</v>
      </c>
      <c r="G5" s="67">
        <f t="shared" si="1"/>
        <v>0.025631736255773932</v>
      </c>
      <c r="H5" s="53">
        <f t="shared" si="2"/>
        <v>566</v>
      </c>
      <c r="I5" s="68">
        <f t="shared" si="4"/>
        <v>0.00071350413731551</v>
      </c>
      <c r="J5" s="52">
        <f t="shared" si="3"/>
        <v>765</v>
      </c>
    </row>
    <row r="6" spans="1:10" ht="15">
      <c r="A6" s="89">
        <v>5</v>
      </c>
      <c r="B6" s="90" t="s">
        <v>97</v>
      </c>
      <c r="C6" s="52">
        <v>37279</v>
      </c>
      <c r="D6" s="52">
        <v>39021</v>
      </c>
      <c r="E6" s="52">
        <v>39785</v>
      </c>
      <c r="F6" s="67">
        <f t="shared" si="0"/>
        <v>0.002840824906719049</v>
      </c>
      <c r="G6" s="67">
        <f t="shared" si="1"/>
        <v>0.06722283323050511</v>
      </c>
      <c r="H6" s="53">
        <f t="shared" si="2"/>
        <v>2506</v>
      </c>
      <c r="I6" s="68">
        <f t="shared" si="4"/>
        <v>0.0031590836892449966</v>
      </c>
      <c r="J6" s="52">
        <f t="shared" si="3"/>
        <v>764</v>
      </c>
    </row>
    <row r="7" spans="1:10" ht="15">
      <c r="A7" s="89">
        <v>6</v>
      </c>
      <c r="B7" s="90" t="s">
        <v>98</v>
      </c>
      <c r="C7" s="52">
        <v>1101379</v>
      </c>
      <c r="D7" s="52">
        <v>1191103</v>
      </c>
      <c r="E7" s="52">
        <v>1219497</v>
      </c>
      <c r="F7" s="67">
        <f t="shared" si="0"/>
        <v>0.08707747772449818</v>
      </c>
      <c r="G7" s="67">
        <f t="shared" si="1"/>
        <v>0.1072455530748271</v>
      </c>
      <c r="H7" s="53">
        <f t="shared" si="2"/>
        <v>118118</v>
      </c>
      <c r="I7" s="68">
        <f t="shared" si="4"/>
        <v>0.1489004976880449</v>
      </c>
      <c r="J7" s="52">
        <f t="shared" si="3"/>
        <v>28394</v>
      </c>
    </row>
    <row r="8" spans="1:10" ht="15">
      <c r="A8" s="89">
        <v>7</v>
      </c>
      <c r="B8" s="90" t="s">
        <v>99</v>
      </c>
      <c r="C8" s="52">
        <v>531195</v>
      </c>
      <c r="D8" s="52">
        <v>573720</v>
      </c>
      <c r="E8" s="52">
        <v>551745</v>
      </c>
      <c r="F8" s="67">
        <f t="shared" si="0"/>
        <v>0.039397032503649655</v>
      </c>
      <c r="G8" s="67">
        <f t="shared" si="1"/>
        <v>0.03868635811707565</v>
      </c>
      <c r="H8" s="53">
        <f t="shared" si="2"/>
        <v>20550</v>
      </c>
      <c r="I8" s="68">
        <f t="shared" si="4"/>
        <v>0.02590549473822214</v>
      </c>
      <c r="J8" s="52">
        <f t="shared" si="3"/>
        <v>-21975</v>
      </c>
    </row>
    <row r="9" spans="1:10" ht="15">
      <c r="A9" s="89">
        <v>8</v>
      </c>
      <c r="B9" s="90" t="s">
        <v>100</v>
      </c>
      <c r="C9" s="52">
        <v>22699</v>
      </c>
      <c r="D9" s="52">
        <v>22344</v>
      </c>
      <c r="E9" s="52">
        <v>24055</v>
      </c>
      <c r="F9" s="67">
        <f t="shared" si="0"/>
        <v>0.0017176333575751343</v>
      </c>
      <c r="G9" s="67">
        <f t="shared" si="1"/>
        <v>0.059738314463192214</v>
      </c>
      <c r="H9" s="53">
        <f t="shared" si="2"/>
        <v>1356</v>
      </c>
      <c r="I9" s="68">
        <f t="shared" si="4"/>
        <v>0.0017093844703177236</v>
      </c>
      <c r="J9" s="52">
        <f t="shared" si="3"/>
        <v>1711</v>
      </c>
    </row>
    <row r="10" spans="1:10" ht="15">
      <c r="A10" s="89">
        <v>9</v>
      </c>
      <c r="B10" s="90" t="s">
        <v>101</v>
      </c>
      <c r="C10" s="52">
        <v>140244</v>
      </c>
      <c r="D10" s="52">
        <v>154606</v>
      </c>
      <c r="E10" s="52">
        <v>154662</v>
      </c>
      <c r="F10" s="67">
        <f t="shared" si="0"/>
        <v>0.011043550627698418</v>
      </c>
      <c r="G10" s="67">
        <f t="shared" si="1"/>
        <v>0.1028065371780611</v>
      </c>
      <c r="H10" s="53">
        <f t="shared" si="2"/>
        <v>14418</v>
      </c>
      <c r="I10" s="68">
        <f t="shared" si="4"/>
        <v>0.01817544638129863</v>
      </c>
      <c r="J10" s="52">
        <f t="shared" si="3"/>
        <v>56</v>
      </c>
    </row>
    <row r="11" spans="1:10" ht="15">
      <c r="A11" s="89">
        <v>10</v>
      </c>
      <c r="B11" s="90" t="s">
        <v>102</v>
      </c>
      <c r="C11" s="52">
        <v>153521</v>
      </c>
      <c r="D11" s="52">
        <v>163786</v>
      </c>
      <c r="E11" s="52">
        <v>164890</v>
      </c>
      <c r="F11" s="67">
        <f t="shared" si="0"/>
        <v>0.011773875050116978</v>
      </c>
      <c r="G11" s="67">
        <f t="shared" si="1"/>
        <v>0.07405501527478325</v>
      </c>
      <c r="H11" s="53">
        <f t="shared" si="2"/>
        <v>11369</v>
      </c>
      <c r="I11" s="68">
        <f t="shared" si="4"/>
        <v>0.014331852539116667</v>
      </c>
      <c r="J11" s="52">
        <f t="shared" si="3"/>
        <v>1104</v>
      </c>
    </row>
    <row r="12" spans="1:10" ht="15">
      <c r="A12" s="89">
        <v>11</v>
      </c>
      <c r="B12" s="90" t="s">
        <v>103</v>
      </c>
      <c r="C12" s="52">
        <v>41143</v>
      </c>
      <c r="D12" s="52">
        <v>42271</v>
      </c>
      <c r="E12" s="52">
        <v>42031</v>
      </c>
      <c r="F12" s="67">
        <f t="shared" si="0"/>
        <v>0.00300119923725797</v>
      </c>
      <c r="G12" s="67">
        <f t="shared" si="1"/>
        <v>0.021583258391463918</v>
      </c>
      <c r="H12" s="53">
        <f t="shared" si="2"/>
        <v>888</v>
      </c>
      <c r="I12" s="68">
        <f t="shared" si="4"/>
        <v>0.0011194199186151464</v>
      </c>
      <c r="J12" s="52">
        <f t="shared" si="3"/>
        <v>-240</v>
      </c>
    </row>
    <row r="13" spans="1:10" ht="15">
      <c r="A13" s="89">
        <v>12</v>
      </c>
      <c r="B13" s="90" t="s">
        <v>104</v>
      </c>
      <c r="C13" s="52">
        <v>22534</v>
      </c>
      <c r="D13" s="52">
        <v>22977</v>
      </c>
      <c r="E13" s="52">
        <v>23917</v>
      </c>
      <c r="F13" s="67">
        <f t="shared" si="0"/>
        <v>0.0017077795474173556</v>
      </c>
      <c r="G13" s="67">
        <f t="shared" si="1"/>
        <v>0.06137392384840685</v>
      </c>
      <c r="H13" s="53">
        <f t="shared" si="2"/>
        <v>1383</v>
      </c>
      <c r="I13" s="68">
        <f t="shared" si="4"/>
        <v>0.001743420886762103</v>
      </c>
      <c r="J13" s="52">
        <f t="shared" si="3"/>
        <v>940</v>
      </c>
    </row>
    <row r="14" spans="1:10" ht="15">
      <c r="A14" s="89">
        <v>13</v>
      </c>
      <c r="B14" s="90" t="s">
        <v>105</v>
      </c>
      <c r="C14" s="52">
        <v>21691</v>
      </c>
      <c r="D14" s="52">
        <v>20803</v>
      </c>
      <c r="E14" s="52">
        <v>23011</v>
      </c>
      <c r="F14" s="67">
        <f t="shared" si="0"/>
        <v>0.001643087141598895</v>
      </c>
      <c r="G14" s="67">
        <f t="shared" si="1"/>
        <v>0.06085473237748375</v>
      </c>
      <c r="H14" s="53">
        <f t="shared" si="2"/>
        <v>1320</v>
      </c>
      <c r="I14" s="68">
        <f t="shared" si="4"/>
        <v>0.0016640025817252176</v>
      </c>
      <c r="J14" s="52">
        <f t="shared" si="3"/>
        <v>2208</v>
      </c>
    </row>
    <row r="15" spans="1:10" ht="15">
      <c r="A15" s="89">
        <v>14</v>
      </c>
      <c r="B15" s="90" t="s">
        <v>106</v>
      </c>
      <c r="C15" s="52">
        <v>54905</v>
      </c>
      <c r="D15" s="52">
        <v>56641</v>
      </c>
      <c r="E15" s="52">
        <v>57915</v>
      </c>
      <c r="F15" s="67">
        <f t="shared" si="0"/>
        <v>0.004135387067302595</v>
      </c>
      <c r="G15" s="67">
        <f t="shared" si="1"/>
        <v>0.05482196521264002</v>
      </c>
      <c r="H15" s="53">
        <f t="shared" si="2"/>
        <v>3010</v>
      </c>
      <c r="I15" s="68">
        <f t="shared" si="4"/>
        <v>0.0037944301295400797</v>
      </c>
      <c r="J15" s="52">
        <f t="shared" si="3"/>
        <v>1274</v>
      </c>
    </row>
    <row r="16" spans="1:10" ht="15">
      <c r="A16" s="89">
        <v>15</v>
      </c>
      <c r="B16" s="90" t="s">
        <v>107</v>
      </c>
      <c r="C16" s="52">
        <v>34744</v>
      </c>
      <c r="D16" s="52">
        <v>34220</v>
      </c>
      <c r="E16" s="52">
        <v>36529</v>
      </c>
      <c r="F16" s="67">
        <f t="shared" si="0"/>
        <v>0.002608332110532616</v>
      </c>
      <c r="G16" s="67">
        <f t="shared" si="1"/>
        <v>0.05137577711259498</v>
      </c>
      <c r="H16" s="53">
        <f t="shared" si="2"/>
        <v>1785</v>
      </c>
      <c r="I16" s="68">
        <f t="shared" si="4"/>
        <v>0.002250185309378419</v>
      </c>
      <c r="J16" s="52">
        <f t="shared" si="3"/>
        <v>2309</v>
      </c>
    </row>
    <row r="17" spans="1:10" ht="15">
      <c r="A17" s="89">
        <v>16</v>
      </c>
      <c r="B17" s="90" t="s">
        <v>108</v>
      </c>
      <c r="C17" s="52">
        <v>619298</v>
      </c>
      <c r="D17" s="52">
        <v>646901</v>
      </c>
      <c r="E17" s="52">
        <v>673690</v>
      </c>
      <c r="F17" s="67">
        <f t="shared" si="0"/>
        <v>0.04810444467531874</v>
      </c>
      <c r="G17" s="67">
        <f t="shared" si="1"/>
        <v>0.08782847675916926</v>
      </c>
      <c r="H17" s="53">
        <f t="shared" si="2"/>
        <v>54392</v>
      </c>
      <c r="I17" s="68">
        <f t="shared" si="4"/>
        <v>0.06856699123121064</v>
      </c>
      <c r="J17" s="52">
        <f t="shared" si="3"/>
        <v>26789</v>
      </c>
    </row>
    <row r="18" spans="1:10" ht="15">
      <c r="A18" s="89">
        <v>17</v>
      </c>
      <c r="B18" s="90" t="s">
        <v>109</v>
      </c>
      <c r="C18" s="52">
        <v>73543</v>
      </c>
      <c r="D18" s="52">
        <v>79028</v>
      </c>
      <c r="E18" s="52">
        <v>78405</v>
      </c>
      <c r="F18" s="67">
        <f t="shared" si="0"/>
        <v>0.0055984636624684435</v>
      </c>
      <c r="G18" s="67">
        <f t="shared" si="1"/>
        <v>0.06611098269039882</v>
      </c>
      <c r="H18" s="53">
        <f t="shared" si="2"/>
        <v>4862</v>
      </c>
      <c r="I18" s="68">
        <f t="shared" si="4"/>
        <v>0.006129076176021218</v>
      </c>
      <c r="J18" s="52">
        <f t="shared" si="3"/>
        <v>-623</v>
      </c>
    </row>
    <row r="19" spans="1:10" ht="15">
      <c r="A19" s="89">
        <v>18</v>
      </c>
      <c r="B19" s="90" t="s">
        <v>110</v>
      </c>
      <c r="C19" s="52">
        <v>23264</v>
      </c>
      <c r="D19" s="52">
        <v>24443</v>
      </c>
      <c r="E19" s="52">
        <v>25077</v>
      </c>
      <c r="F19" s="67">
        <f t="shared" si="0"/>
        <v>0.001790608676279844</v>
      </c>
      <c r="G19" s="67">
        <f t="shared" si="1"/>
        <v>0.07793156808803302</v>
      </c>
      <c r="H19" s="53">
        <f t="shared" si="2"/>
        <v>1813</v>
      </c>
      <c r="I19" s="68">
        <f t="shared" si="4"/>
        <v>0.002285482333839257</v>
      </c>
      <c r="J19" s="52">
        <f t="shared" si="3"/>
        <v>634</v>
      </c>
    </row>
    <row r="20" spans="1:10" ht="15">
      <c r="A20" s="89">
        <v>19</v>
      </c>
      <c r="B20" s="90" t="s">
        <v>111</v>
      </c>
      <c r="C20" s="52">
        <v>55783</v>
      </c>
      <c r="D20" s="52">
        <v>56680</v>
      </c>
      <c r="E20" s="52">
        <v>58597</v>
      </c>
      <c r="F20" s="67">
        <f t="shared" si="0"/>
        <v>0.004184084882720023</v>
      </c>
      <c r="G20" s="67">
        <f t="shared" si="1"/>
        <v>0.05044547622035387</v>
      </c>
      <c r="H20" s="53">
        <f t="shared" si="2"/>
        <v>2814</v>
      </c>
      <c r="I20" s="68">
        <f t="shared" si="4"/>
        <v>0.003547350958314214</v>
      </c>
      <c r="J20" s="52">
        <f t="shared" si="3"/>
        <v>1917</v>
      </c>
    </row>
    <row r="21" spans="1:10" ht="15">
      <c r="A21" s="89">
        <v>20</v>
      </c>
      <c r="B21" s="90" t="s">
        <v>112</v>
      </c>
      <c r="C21" s="52">
        <v>182631</v>
      </c>
      <c r="D21" s="52">
        <v>187917</v>
      </c>
      <c r="E21" s="52">
        <v>189120</v>
      </c>
      <c r="F21" s="67">
        <f t="shared" si="0"/>
        <v>0.01350400418144292</v>
      </c>
      <c r="G21" s="67">
        <f t="shared" si="1"/>
        <v>0.035530660183649</v>
      </c>
      <c r="H21" s="53">
        <f t="shared" si="2"/>
        <v>6489</v>
      </c>
      <c r="I21" s="68">
        <f t="shared" si="4"/>
        <v>0.008180085418799195</v>
      </c>
      <c r="J21" s="52">
        <f t="shared" si="3"/>
        <v>1203</v>
      </c>
    </row>
    <row r="22" spans="1:10" ht="15">
      <c r="A22" s="89">
        <v>21</v>
      </c>
      <c r="B22" s="90" t="s">
        <v>113</v>
      </c>
      <c r="C22" s="52">
        <v>115282</v>
      </c>
      <c r="D22" s="52">
        <v>118936</v>
      </c>
      <c r="E22" s="52">
        <v>127319</v>
      </c>
      <c r="F22" s="67">
        <f t="shared" si="0"/>
        <v>0.00909113953245099</v>
      </c>
      <c r="G22" s="67">
        <f t="shared" si="1"/>
        <v>0.10441352509498447</v>
      </c>
      <c r="H22" s="53">
        <f t="shared" si="2"/>
        <v>12037</v>
      </c>
      <c r="I22" s="68">
        <f t="shared" si="4"/>
        <v>0.015173938694110944</v>
      </c>
      <c r="J22" s="52">
        <f t="shared" si="3"/>
        <v>8383</v>
      </c>
    </row>
    <row r="23" spans="1:10" ht="15">
      <c r="A23" s="89">
        <v>22</v>
      </c>
      <c r="B23" s="90" t="s">
        <v>114</v>
      </c>
      <c r="C23" s="52">
        <v>56828</v>
      </c>
      <c r="D23" s="52">
        <v>59352</v>
      </c>
      <c r="E23" s="52">
        <v>59586</v>
      </c>
      <c r="F23" s="67">
        <f t="shared" si="0"/>
        <v>0.004254703855517438</v>
      </c>
      <c r="G23" s="67">
        <f t="shared" si="1"/>
        <v>0.0485324135989301</v>
      </c>
      <c r="H23" s="53">
        <f t="shared" si="2"/>
        <v>2758</v>
      </c>
      <c r="I23" s="68">
        <f t="shared" si="4"/>
        <v>0.0034767569093925384</v>
      </c>
      <c r="J23" s="52">
        <f t="shared" si="3"/>
        <v>234</v>
      </c>
    </row>
    <row r="24" spans="1:10" ht="15">
      <c r="A24" s="89">
        <v>23</v>
      </c>
      <c r="B24" s="90" t="s">
        <v>115</v>
      </c>
      <c r="C24" s="52">
        <v>60269</v>
      </c>
      <c r="D24" s="52">
        <v>62191</v>
      </c>
      <c r="E24" s="52">
        <v>63081</v>
      </c>
      <c r="F24" s="67">
        <f t="shared" si="0"/>
        <v>0.0045042623084264</v>
      </c>
      <c r="G24" s="67">
        <f t="shared" si="1"/>
        <v>0.046657485606198874</v>
      </c>
      <c r="H24" s="53">
        <f t="shared" si="2"/>
        <v>2812</v>
      </c>
      <c r="I24" s="68">
        <f t="shared" si="4"/>
        <v>0.003544829742281297</v>
      </c>
      <c r="J24" s="52">
        <f t="shared" si="3"/>
        <v>890</v>
      </c>
    </row>
    <row r="25" spans="1:10" ht="15">
      <c r="A25" s="89">
        <v>24</v>
      </c>
      <c r="B25" s="90" t="s">
        <v>116</v>
      </c>
      <c r="C25" s="52">
        <v>26965</v>
      </c>
      <c r="D25" s="52">
        <v>24774</v>
      </c>
      <c r="E25" s="52">
        <v>26626</v>
      </c>
      <c r="F25" s="67">
        <f t="shared" si="0"/>
        <v>0.001901214125079839</v>
      </c>
      <c r="G25" s="67">
        <f t="shared" si="1"/>
        <v>-0.012571852401260894</v>
      </c>
      <c r="H25" s="53">
        <f t="shared" si="2"/>
        <v>-339</v>
      </c>
      <c r="I25" s="68">
        <f t="shared" si="4"/>
        <v>-0.0004273461175794309</v>
      </c>
      <c r="J25" s="52">
        <f t="shared" si="3"/>
        <v>1852</v>
      </c>
    </row>
    <row r="26" spans="1:10" ht="15">
      <c r="A26" s="89">
        <v>25</v>
      </c>
      <c r="B26" s="90" t="s">
        <v>117</v>
      </c>
      <c r="C26" s="52">
        <v>75435</v>
      </c>
      <c r="D26" s="52">
        <v>80924</v>
      </c>
      <c r="E26" s="52">
        <v>83423</v>
      </c>
      <c r="F26" s="67">
        <f t="shared" si="0"/>
        <v>0.005956771049220139</v>
      </c>
      <c r="G26" s="67">
        <f t="shared" si="1"/>
        <v>0.10589249022337112</v>
      </c>
      <c r="H26" s="53">
        <f t="shared" si="2"/>
        <v>7988</v>
      </c>
      <c r="I26" s="68">
        <f t="shared" si="4"/>
        <v>0.010069736835470484</v>
      </c>
      <c r="J26" s="52">
        <f t="shared" si="3"/>
        <v>2499</v>
      </c>
    </row>
    <row r="27" spans="1:10" ht="15">
      <c r="A27" s="89">
        <v>26</v>
      </c>
      <c r="B27" s="90" t="s">
        <v>118</v>
      </c>
      <c r="C27" s="52">
        <v>163790</v>
      </c>
      <c r="D27" s="52">
        <v>169152</v>
      </c>
      <c r="E27" s="52">
        <v>171358</v>
      </c>
      <c r="F27" s="67">
        <f t="shared" si="0"/>
        <v>0.012235718847946784</v>
      </c>
      <c r="G27" s="67">
        <f t="shared" si="1"/>
        <v>0.04620550705171256</v>
      </c>
      <c r="H27" s="53">
        <f t="shared" si="2"/>
        <v>7568</v>
      </c>
      <c r="I27" s="68">
        <f t="shared" si="4"/>
        <v>0.009540281468557914</v>
      </c>
      <c r="J27" s="52">
        <f t="shared" si="3"/>
        <v>2206</v>
      </c>
    </row>
    <row r="28" spans="1:10" ht="15">
      <c r="A28" s="89">
        <v>27</v>
      </c>
      <c r="B28" s="90" t="s">
        <v>119</v>
      </c>
      <c r="C28" s="52">
        <v>263985</v>
      </c>
      <c r="D28" s="52">
        <v>265484</v>
      </c>
      <c r="E28" s="52">
        <v>272203</v>
      </c>
      <c r="F28" s="67">
        <f t="shared" si="0"/>
        <v>0.019436497727375778</v>
      </c>
      <c r="G28" s="67">
        <f t="shared" si="1"/>
        <v>0.031130556660416312</v>
      </c>
      <c r="H28" s="53">
        <f t="shared" si="2"/>
        <v>8218</v>
      </c>
      <c r="I28" s="68">
        <f t="shared" si="4"/>
        <v>0.010359676679255938</v>
      </c>
      <c r="J28" s="52">
        <f t="shared" si="3"/>
        <v>6719</v>
      </c>
    </row>
    <row r="29" spans="1:10" ht="15">
      <c r="A29" s="89">
        <v>28</v>
      </c>
      <c r="B29" s="90" t="s">
        <v>120</v>
      </c>
      <c r="C29" s="52">
        <v>44179</v>
      </c>
      <c r="D29" s="52">
        <v>45515</v>
      </c>
      <c r="E29" s="52">
        <v>46896</v>
      </c>
      <c r="F29" s="67">
        <f t="shared" si="0"/>
        <v>0.003348581747530389</v>
      </c>
      <c r="G29" s="67">
        <f t="shared" si="1"/>
        <v>0.06149980760089635</v>
      </c>
      <c r="H29" s="53">
        <f t="shared" si="2"/>
        <v>2717</v>
      </c>
      <c r="I29" s="68">
        <f t="shared" si="4"/>
        <v>0.0034250719807177397</v>
      </c>
      <c r="J29" s="52">
        <f t="shared" si="3"/>
        <v>1381</v>
      </c>
    </row>
    <row r="30" spans="1:10" ht="15">
      <c r="A30" s="89">
        <v>29</v>
      </c>
      <c r="B30" s="90" t="s">
        <v>121</v>
      </c>
      <c r="C30" s="52">
        <v>13758</v>
      </c>
      <c r="D30" s="52">
        <v>13541</v>
      </c>
      <c r="E30" s="52">
        <v>14843</v>
      </c>
      <c r="F30" s="67">
        <f t="shared" si="0"/>
        <v>0.0010598558273326843</v>
      </c>
      <c r="G30" s="67">
        <f t="shared" si="1"/>
        <v>0.07886320686146242</v>
      </c>
      <c r="H30" s="53">
        <f t="shared" si="2"/>
        <v>1085</v>
      </c>
      <c r="I30" s="68">
        <f t="shared" si="4"/>
        <v>0.0013677596978574707</v>
      </c>
      <c r="J30" s="52">
        <f t="shared" si="3"/>
        <v>1302</v>
      </c>
    </row>
    <row r="31" spans="1:10" ht="15">
      <c r="A31" s="89">
        <v>30</v>
      </c>
      <c r="B31" s="90" t="s">
        <v>122</v>
      </c>
      <c r="C31" s="52">
        <v>11450</v>
      </c>
      <c r="D31" s="52">
        <v>11816</v>
      </c>
      <c r="E31" s="52">
        <v>13577</v>
      </c>
      <c r="F31" s="67">
        <f t="shared" si="0"/>
        <v>0.000969457829798279</v>
      </c>
      <c r="G31" s="67">
        <f t="shared" si="1"/>
        <v>0.185764192139738</v>
      </c>
      <c r="H31" s="53">
        <f t="shared" si="2"/>
        <v>2127</v>
      </c>
      <c r="I31" s="68">
        <f t="shared" si="4"/>
        <v>0.0026813132510072257</v>
      </c>
      <c r="J31" s="52">
        <f t="shared" si="3"/>
        <v>1761</v>
      </c>
    </row>
    <row r="32" spans="1:10" ht="15">
      <c r="A32" s="89">
        <v>31</v>
      </c>
      <c r="B32" s="90" t="s">
        <v>123</v>
      </c>
      <c r="C32" s="52">
        <v>146435</v>
      </c>
      <c r="D32" s="52">
        <v>152011</v>
      </c>
      <c r="E32" s="52">
        <v>155124</v>
      </c>
      <c r="F32" s="67">
        <f t="shared" si="0"/>
        <v>0.011076539470400546</v>
      </c>
      <c r="G32" s="67">
        <f t="shared" si="1"/>
        <v>0.05933690716017346</v>
      </c>
      <c r="H32" s="53">
        <f t="shared" si="2"/>
        <v>8689</v>
      </c>
      <c r="I32" s="68">
        <f t="shared" si="4"/>
        <v>0.010953423055007891</v>
      </c>
      <c r="J32" s="52">
        <f t="shared" si="3"/>
        <v>3113</v>
      </c>
    </row>
    <row r="33" spans="1:10" ht="15">
      <c r="A33" s="89">
        <v>32</v>
      </c>
      <c r="B33" s="90" t="s">
        <v>124</v>
      </c>
      <c r="C33" s="52">
        <v>54579</v>
      </c>
      <c r="D33" s="52">
        <v>57904</v>
      </c>
      <c r="E33" s="52">
        <v>60824</v>
      </c>
      <c r="F33" s="67">
        <f t="shared" si="0"/>
        <v>0.004343102529251713</v>
      </c>
      <c r="G33" s="67">
        <f t="shared" si="1"/>
        <v>0.11442129756866194</v>
      </c>
      <c r="H33" s="53">
        <f t="shared" si="2"/>
        <v>6245</v>
      </c>
      <c r="I33" s="68">
        <f t="shared" si="4"/>
        <v>0.007872497062783321</v>
      </c>
      <c r="J33" s="52">
        <f t="shared" si="3"/>
        <v>2920</v>
      </c>
    </row>
    <row r="34" spans="1:10" ht="15">
      <c r="A34" s="89">
        <v>33</v>
      </c>
      <c r="B34" s="90" t="s">
        <v>125</v>
      </c>
      <c r="C34" s="52">
        <v>212878</v>
      </c>
      <c r="D34" s="52">
        <v>224898</v>
      </c>
      <c r="E34" s="52">
        <v>232450</v>
      </c>
      <c r="F34" s="67">
        <f t="shared" si="0"/>
        <v>0.01659795776214259</v>
      </c>
      <c r="G34" s="67">
        <f t="shared" si="1"/>
        <v>0.09193998440421274</v>
      </c>
      <c r="H34" s="53">
        <f t="shared" si="2"/>
        <v>19572</v>
      </c>
      <c r="I34" s="68">
        <f t="shared" si="4"/>
        <v>0.02467262009812573</v>
      </c>
      <c r="J34" s="52">
        <f t="shared" si="3"/>
        <v>7552</v>
      </c>
    </row>
    <row r="35" spans="1:10" ht="15">
      <c r="A35" s="89">
        <v>34</v>
      </c>
      <c r="B35" s="90" t="s">
        <v>126</v>
      </c>
      <c r="C35" s="52">
        <v>3916341</v>
      </c>
      <c r="D35" s="52">
        <v>4016023</v>
      </c>
      <c r="E35" s="52">
        <v>4061183</v>
      </c>
      <c r="F35" s="67">
        <f t="shared" si="0"/>
        <v>0.2899864224492645</v>
      </c>
      <c r="G35" s="67">
        <f t="shared" si="1"/>
        <v>0.036984011351411945</v>
      </c>
      <c r="H35" s="53">
        <f t="shared" si="2"/>
        <v>144842</v>
      </c>
      <c r="I35" s="68">
        <f t="shared" si="4"/>
        <v>0.1825889863198818</v>
      </c>
      <c r="J35" s="52">
        <f t="shared" si="3"/>
        <v>45160</v>
      </c>
    </row>
    <row r="36" spans="1:10" ht="15">
      <c r="A36" s="89">
        <v>35</v>
      </c>
      <c r="B36" s="90" t="s">
        <v>127</v>
      </c>
      <c r="C36" s="52">
        <v>823454</v>
      </c>
      <c r="D36" s="52">
        <v>855777</v>
      </c>
      <c r="E36" s="52">
        <v>863584</v>
      </c>
      <c r="F36" s="67">
        <f t="shared" si="0"/>
        <v>0.06166371587895094</v>
      </c>
      <c r="G36" s="67">
        <f t="shared" si="1"/>
        <v>0.04873374833324023</v>
      </c>
      <c r="H36" s="53">
        <f t="shared" si="2"/>
        <v>40130</v>
      </c>
      <c r="I36" s="68">
        <f t="shared" si="4"/>
        <v>0.050588199700479536</v>
      </c>
      <c r="J36" s="52">
        <f t="shared" si="3"/>
        <v>7807</v>
      </c>
    </row>
    <row r="37" spans="1:10" ht="15">
      <c r="A37" s="89">
        <v>36</v>
      </c>
      <c r="B37" s="90" t="s">
        <v>128</v>
      </c>
      <c r="C37" s="52">
        <v>21008</v>
      </c>
      <c r="D37" s="52">
        <v>21019</v>
      </c>
      <c r="E37" s="52">
        <v>22805</v>
      </c>
      <c r="F37" s="67">
        <f t="shared" si="0"/>
        <v>0.00162837783078366</v>
      </c>
      <c r="G37" s="67">
        <f t="shared" si="1"/>
        <v>0.08553884234577304</v>
      </c>
      <c r="H37" s="53">
        <f t="shared" si="2"/>
        <v>1797</v>
      </c>
      <c r="I37" s="68">
        <f t="shared" si="4"/>
        <v>0.0022653126055759212</v>
      </c>
      <c r="J37" s="52">
        <f t="shared" si="3"/>
        <v>1786</v>
      </c>
    </row>
    <row r="38" spans="1:10" ht="15">
      <c r="A38" s="89">
        <v>37</v>
      </c>
      <c r="B38" s="90" t="s">
        <v>129</v>
      </c>
      <c r="C38" s="52">
        <v>43283</v>
      </c>
      <c r="D38" s="52">
        <v>45585</v>
      </c>
      <c r="E38" s="52">
        <v>48617</v>
      </c>
      <c r="F38" s="67">
        <f t="shared" si="0"/>
        <v>0.003471468756816891</v>
      </c>
      <c r="G38" s="67">
        <f t="shared" si="1"/>
        <v>0.12323545040778135</v>
      </c>
      <c r="H38" s="53">
        <f t="shared" si="2"/>
        <v>5334</v>
      </c>
      <c r="I38" s="68">
        <f t="shared" si="4"/>
        <v>0.00672408315978963</v>
      </c>
      <c r="J38" s="52">
        <f t="shared" si="3"/>
        <v>3032</v>
      </c>
    </row>
    <row r="39" spans="1:10" ht="15">
      <c r="A39" s="89">
        <v>38</v>
      </c>
      <c r="B39" s="90" t="s">
        <v>130</v>
      </c>
      <c r="C39" s="52">
        <v>215953</v>
      </c>
      <c r="D39" s="52">
        <v>222462</v>
      </c>
      <c r="E39" s="52">
        <v>226428</v>
      </c>
      <c r="F39" s="67">
        <f t="shared" si="0"/>
        <v>0.01616796033627198</v>
      </c>
      <c r="G39" s="67">
        <f t="shared" si="1"/>
        <v>0.048505924900325535</v>
      </c>
      <c r="H39" s="53">
        <f t="shared" si="2"/>
        <v>10475</v>
      </c>
      <c r="I39" s="68">
        <f t="shared" si="4"/>
        <v>0.01320486897240277</v>
      </c>
      <c r="J39" s="52">
        <f t="shared" si="3"/>
        <v>3966</v>
      </c>
    </row>
    <row r="40" spans="1:10" ht="15">
      <c r="A40" s="89">
        <v>39</v>
      </c>
      <c r="B40" s="90" t="s">
        <v>131</v>
      </c>
      <c r="C40" s="52">
        <v>59745</v>
      </c>
      <c r="D40" s="52">
        <v>63294</v>
      </c>
      <c r="E40" s="52">
        <v>65471</v>
      </c>
      <c r="F40" s="67">
        <f t="shared" si="0"/>
        <v>0.004674918875651699</v>
      </c>
      <c r="G40" s="67">
        <f t="shared" si="1"/>
        <v>0.0958406561218512</v>
      </c>
      <c r="H40" s="53">
        <f t="shared" si="2"/>
        <v>5726</v>
      </c>
      <c r="I40" s="68">
        <f t="shared" si="4"/>
        <v>0.007218241502241361</v>
      </c>
      <c r="J40" s="52">
        <f t="shared" si="3"/>
        <v>2177</v>
      </c>
    </row>
    <row r="41" spans="1:10" ht="15">
      <c r="A41" s="89">
        <v>40</v>
      </c>
      <c r="B41" s="90" t="s">
        <v>132</v>
      </c>
      <c r="C41" s="52">
        <v>25199</v>
      </c>
      <c r="D41" s="52">
        <v>23778</v>
      </c>
      <c r="E41" s="52">
        <v>26282</v>
      </c>
      <c r="F41" s="67">
        <f t="shared" si="0"/>
        <v>0.0018766510041068254</v>
      </c>
      <c r="G41" s="67">
        <f t="shared" si="1"/>
        <v>0.04297789594825192</v>
      </c>
      <c r="H41" s="53">
        <f t="shared" si="2"/>
        <v>1083</v>
      </c>
      <c r="I41" s="68">
        <f t="shared" si="4"/>
        <v>0.0013652384818245535</v>
      </c>
      <c r="J41" s="52">
        <f t="shared" si="3"/>
        <v>2504</v>
      </c>
    </row>
    <row r="42" spans="1:10" ht="15">
      <c r="A42" s="89">
        <v>41</v>
      </c>
      <c r="B42" s="90" t="s">
        <v>133</v>
      </c>
      <c r="C42" s="52">
        <v>446029</v>
      </c>
      <c r="D42" s="52">
        <v>459752</v>
      </c>
      <c r="E42" s="52">
        <v>464426</v>
      </c>
      <c r="F42" s="67">
        <f t="shared" si="0"/>
        <v>0.033162069828525854</v>
      </c>
      <c r="G42" s="67">
        <f t="shared" si="1"/>
        <v>0.041246196996159445</v>
      </c>
      <c r="H42" s="53">
        <f t="shared" si="2"/>
        <v>18397</v>
      </c>
      <c r="I42" s="68">
        <f t="shared" si="4"/>
        <v>0.023191405678786994</v>
      </c>
      <c r="J42" s="52">
        <f t="shared" si="3"/>
        <v>4674</v>
      </c>
    </row>
    <row r="43" spans="1:10" ht="15">
      <c r="A43" s="89">
        <v>42</v>
      </c>
      <c r="B43" s="90" t="s">
        <v>134</v>
      </c>
      <c r="C43" s="52">
        <v>277912</v>
      </c>
      <c r="D43" s="52">
        <v>294791</v>
      </c>
      <c r="E43" s="52">
        <v>299958</v>
      </c>
      <c r="F43" s="67">
        <f t="shared" si="0"/>
        <v>0.021418327444253676</v>
      </c>
      <c r="G43" s="67">
        <f t="shared" si="1"/>
        <v>0.07932726906358847</v>
      </c>
      <c r="H43" s="53">
        <f t="shared" si="2"/>
        <v>22046</v>
      </c>
      <c r="I43" s="68">
        <f t="shared" si="4"/>
        <v>0.027791364330844052</v>
      </c>
      <c r="J43" s="52">
        <f t="shared" si="3"/>
        <v>5167</v>
      </c>
    </row>
    <row r="44" spans="1:10" ht="15">
      <c r="A44" s="89">
        <v>43</v>
      </c>
      <c r="B44" s="90" t="s">
        <v>135</v>
      </c>
      <c r="C44" s="52">
        <v>80468</v>
      </c>
      <c r="D44" s="52">
        <v>81703</v>
      </c>
      <c r="E44" s="52">
        <v>83474</v>
      </c>
      <c r="F44" s="67">
        <f t="shared" si="0"/>
        <v>0.005960412674713231</v>
      </c>
      <c r="G44" s="67">
        <f t="shared" si="1"/>
        <v>0.037356464681612564</v>
      </c>
      <c r="H44" s="53">
        <f t="shared" si="2"/>
        <v>3006</v>
      </c>
      <c r="I44" s="68">
        <f t="shared" si="4"/>
        <v>0.003789387697474246</v>
      </c>
      <c r="J44" s="52">
        <f t="shared" si="3"/>
        <v>1771</v>
      </c>
    </row>
    <row r="45" spans="1:10" ht="15">
      <c r="A45" s="89">
        <v>44</v>
      </c>
      <c r="B45" s="90" t="s">
        <v>136</v>
      </c>
      <c r="C45" s="52">
        <v>90134</v>
      </c>
      <c r="D45" s="52">
        <v>89600</v>
      </c>
      <c r="E45" s="52">
        <v>92537</v>
      </c>
      <c r="F45" s="67">
        <f t="shared" si="0"/>
        <v>0.006607550946162138</v>
      </c>
      <c r="G45" s="67">
        <f t="shared" si="1"/>
        <v>0.026660305766969178</v>
      </c>
      <c r="H45" s="53">
        <f t="shared" si="2"/>
        <v>2403</v>
      </c>
      <c r="I45" s="68">
        <f t="shared" si="4"/>
        <v>0.003029241063549771</v>
      </c>
      <c r="J45" s="52">
        <f t="shared" si="3"/>
        <v>2937</v>
      </c>
    </row>
    <row r="46" spans="1:10" ht="15">
      <c r="A46" s="89">
        <v>45</v>
      </c>
      <c r="B46" s="90" t="s">
        <v>137</v>
      </c>
      <c r="C46" s="52">
        <v>214865</v>
      </c>
      <c r="D46" s="52">
        <v>226574</v>
      </c>
      <c r="E46" s="52">
        <v>231580</v>
      </c>
      <c r="F46" s="67">
        <f t="shared" si="0"/>
        <v>0.016535835915495723</v>
      </c>
      <c r="G46" s="67">
        <f t="shared" si="1"/>
        <v>0.07779303283457055</v>
      </c>
      <c r="H46" s="53">
        <f t="shared" si="2"/>
        <v>16715</v>
      </c>
      <c r="I46" s="68">
        <f t="shared" si="4"/>
        <v>0.0210710629951038</v>
      </c>
      <c r="J46" s="52">
        <f t="shared" si="3"/>
        <v>5006</v>
      </c>
    </row>
    <row r="47" spans="1:10" ht="15">
      <c r="A47" s="89">
        <v>46</v>
      </c>
      <c r="B47" s="90" t="s">
        <v>138</v>
      </c>
      <c r="C47" s="52">
        <v>126235</v>
      </c>
      <c r="D47" s="52">
        <v>130966</v>
      </c>
      <c r="E47" s="52">
        <v>136209</v>
      </c>
      <c r="F47" s="67">
        <f t="shared" si="0"/>
        <v>0.009725924838991954</v>
      </c>
      <c r="G47" s="67">
        <f t="shared" si="1"/>
        <v>0.07901136768724996</v>
      </c>
      <c r="H47" s="53">
        <f t="shared" si="2"/>
        <v>9974</v>
      </c>
      <c r="I47" s="68">
        <f t="shared" si="4"/>
        <v>0.01257330435615706</v>
      </c>
      <c r="J47" s="52">
        <f t="shared" si="3"/>
        <v>5243</v>
      </c>
    </row>
    <row r="48" spans="1:10" ht="15">
      <c r="A48" s="89">
        <v>47</v>
      </c>
      <c r="B48" s="90" t="s">
        <v>139</v>
      </c>
      <c r="C48" s="52">
        <v>54029</v>
      </c>
      <c r="D48" s="52">
        <v>58156</v>
      </c>
      <c r="E48" s="52">
        <v>59630</v>
      </c>
      <c r="F48" s="67">
        <f t="shared" si="0"/>
        <v>0.004257845650060497</v>
      </c>
      <c r="G48" s="67">
        <f t="shared" si="1"/>
        <v>0.10366654944566807</v>
      </c>
      <c r="H48" s="53">
        <f t="shared" si="2"/>
        <v>5601</v>
      </c>
      <c r="I48" s="68">
        <f t="shared" si="4"/>
        <v>0.0070606655001840485</v>
      </c>
      <c r="J48" s="52">
        <f t="shared" si="3"/>
        <v>1474</v>
      </c>
    </row>
    <row r="49" spans="1:10" ht="15">
      <c r="A49" s="89">
        <v>48</v>
      </c>
      <c r="B49" s="90" t="s">
        <v>140</v>
      </c>
      <c r="C49" s="52">
        <v>187796</v>
      </c>
      <c r="D49" s="52">
        <v>215549</v>
      </c>
      <c r="E49" s="52">
        <v>200622</v>
      </c>
      <c r="F49" s="67">
        <f t="shared" si="0"/>
        <v>0.01432529783676735</v>
      </c>
      <c r="G49" s="67">
        <f t="shared" si="1"/>
        <v>0.06829751432405376</v>
      </c>
      <c r="H49" s="53">
        <f t="shared" si="2"/>
        <v>12826</v>
      </c>
      <c r="I49" s="68">
        <f t="shared" si="4"/>
        <v>0.016168558419096698</v>
      </c>
      <c r="J49" s="52">
        <f t="shared" si="3"/>
        <v>-14927</v>
      </c>
    </row>
    <row r="50" spans="1:10" ht="15">
      <c r="A50" s="89">
        <v>49</v>
      </c>
      <c r="B50" s="90" t="s">
        <v>141</v>
      </c>
      <c r="C50" s="52">
        <v>19269</v>
      </c>
      <c r="D50" s="52">
        <v>20189</v>
      </c>
      <c r="E50" s="52">
        <v>22363</v>
      </c>
      <c r="F50" s="67">
        <f t="shared" si="0"/>
        <v>0.0015968170765101946</v>
      </c>
      <c r="G50" s="67">
        <f t="shared" si="1"/>
        <v>0.160568789246977</v>
      </c>
      <c r="H50" s="53">
        <f t="shared" si="2"/>
        <v>3094</v>
      </c>
      <c r="I50" s="68">
        <f t="shared" si="4"/>
        <v>0.0039003212029225937</v>
      </c>
      <c r="J50" s="52">
        <f t="shared" si="3"/>
        <v>2174</v>
      </c>
    </row>
    <row r="51" spans="1:10" ht="15">
      <c r="A51" s="89">
        <v>50</v>
      </c>
      <c r="B51" s="90" t="s">
        <v>142</v>
      </c>
      <c r="C51" s="52">
        <v>39371</v>
      </c>
      <c r="D51" s="52">
        <v>40155</v>
      </c>
      <c r="E51" s="52">
        <v>40556</v>
      </c>
      <c r="F51" s="67">
        <f t="shared" si="0"/>
        <v>0.0028958777156440304</v>
      </c>
      <c r="G51" s="67">
        <f t="shared" si="1"/>
        <v>0.030098295699880623</v>
      </c>
      <c r="H51" s="53">
        <f t="shared" si="2"/>
        <v>1185</v>
      </c>
      <c r="I51" s="68">
        <f t="shared" si="4"/>
        <v>0.0014938204995033205</v>
      </c>
      <c r="J51" s="52">
        <f t="shared" si="3"/>
        <v>401</v>
      </c>
    </row>
    <row r="52" spans="1:10" ht="15">
      <c r="A52" s="89">
        <v>51</v>
      </c>
      <c r="B52" s="90" t="s">
        <v>143</v>
      </c>
      <c r="C52" s="52">
        <v>34853</v>
      </c>
      <c r="D52" s="52">
        <v>37926</v>
      </c>
      <c r="E52" s="52">
        <v>40664</v>
      </c>
      <c r="F52" s="67">
        <f t="shared" si="0"/>
        <v>0.002903589393158814</v>
      </c>
      <c r="G52" s="67">
        <f t="shared" si="1"/>
        <v>0.16672883252517717</v>
      </c>
      <c r="H52" s="53">
        <f t="shared" si="2"/>
        <v>5811</v>
      </c>
      <c r="I52" s="68">
        <f t="shared" si="4"/>
        <v>0.007325393183640333</v>
      </c>
      <c r="J52" s="52">
        <f t="shared" si="3"/>
        <v>2738</v>
      </c>
    </row>
    <row r="53" spans="1:10" ht="15">
      <c r="A53" s="89">
        <v>52</v>
      </c>
      <c r="B53" s="90" t="s">
        <v>144</v>
      </c>
      <c r="C53" s="52">
        <v>71378</v>
      </c>
      <c r="D53" s="52">
        <v>71408</v>
      </c>
      <c r="E53" s="52">
        <v>75680</v>
      </c>
      <c r="F53" s="67">
        <f t="shared" si="0"/>
        <v>0.00540388661406303</v>
      </c>
      <c r="G53" s="67">
        <f t="shared" si="1"/>
        <v>0.06027067163551795</v>
      </c>
      <c r="H53" s="53">
        <f t="shared" si="2"/>
        <v>4302</v>
      </c>
      <c r="I53" s="68">
        <f t="shared" si="4"/>
        <v>0.00542313568680446</v>
      </c>
      <c r="J53" s="52">
        <f t="shared" si="3"/>
        <v>4272</v>
      </c>
    </row>
    <row r="54" spans="1:10" ht="15">
      <c r="A54" s="89">
        <v>53</v>
      </c>
      <c r="B54" s="90" t="s">
        <v>145</v>
      </c>
      <c r="C54" s="52">
        <v>44638</v>
      </c>
      <c r="D54" s="52">
        <v>52637</v>
      </c>
      <c r="E54" s="52">
        <v>52177</v>
      </c>
      <c r="F54" s="67">
        <f t="shared" si="0"/>
        <v>0.00372566849711901</v>
      </c>
      <c r="G54" s="67">
        <f t="shared" si="1"/>
        <v>0.16889197544692863</v>
      </c>
      <c r="H54" s="53">
        <f t="shared" si="2"/>
        <v>7539</v>
      </c>
      <c r="I54" s="68">
        <f t="shared" si="4"/>
        <v>0.009503723836080618</v>
      </c>
      <c r="J54" s="52">
        <f t="shared" si="3"/>
        <v>-460</v>
      </c>
    </row>
    <row r="55" spans="1:10" ht="15">
      <c r="A55" s="89">
        <v>54</v>
      </c>
      <c r="B55" s="90" t="s">
        <v>146</v>
      </c>
      <c r="C55" s="52">
        <v>158073</v>
      </c>
      <c r="D55" s="52">
        <v>167479</v>
      </c>
      <c r="E55" s="52">
        <v>171507</v>
      </c>
      <c r="F55" s="67">
        <f t="shared" si="0"/>
        <v>0.012246358106740327</v>
      </c>
      <c r="G55" s="67">
        <f t="shared" si="1"/>
        <v>0.08498605074870472</v>
      </c>
      <c r="H55" s="53">
        <f t="shared" si="2"/>
        <v>13434</v>
      </c>
      <c r="I55" s="68">
        <f t="shared" si="4"/>
        <v>0.016935008093103467</v>
      </c>
      <c r="J55" s="52">
        <f t="shared" si="3"/>
        <v>4028</v>
      </c>
    </row>
    <row r="56" spans="1:10" ht="15">
      <c r="A56" s="89">
        <v>55</v>
      </c>
      <c r="B56" s="90" t="s">
        <v>147</v>
      </c>
      <c r="C56" s="52">
        <v>149350</v>
      </c>
      <c r="D56" s="52">
        <v>152719</v>
      </c>
      <c r="E56" s="52">
        <v>157246</v>
      </c>
      <c r="F56" s="67">
        <f t="shared" si="0"/>
        <v>0.011228059652681754</v>
      </c>
      <c r="G56" s="67">
        <f t="shared" si="1"/>
        <v>0.05286909943086709</v>
      </c>
      <c r="H56" s="53">
        <f t="shared" si="2"/>
        <v>7896</v>
      </c>
      <c r="I56" s="68">
        <f t="shared" si="4"/>
        <v>0.009953760897956302</v>
      </c>
      <c r="J56" s="52">
        <f t="shared" si="3"/>
        <v>4527</v>
      </c>
    </row>
    <row r="57" spans="1:10" ht="15">
      <c r="A57" s="89">
        <v>56</v>
      </c>
      <c r="B57" s="90" t="s">
        <v>148</v>
      </c>
      <c r="C57" s="52">
        <v>18550</v>
      </c>
      <c r="D57" s="52">
        <v>19340</v>
      </c>
      <c r="E57" s="52">
        <v>20765</v>
      </c>
      <c r="F57" s="67">
        <f t="shared" si="0"/>
        <v>0.0014827128110599737</v>
      </c>
      <c r="G57" s="67">
        <f t="shared" si="1"/>
        <v>0.11940700808625337</v>
      </c>
      <c r="H57" s="53">
        <f t="shared" si="2"/>
        <v>2215</v>
      </c>
      <c r="I57" s="68">
        <f t="shared" si="4"/>
        <v>0.0027922467564555735</v>
      </c>
      <c r="J57" s="52">
        <f t="shared" si="3"/>
        <v>1425</v>
      </c>
    </row>
    <row r="58" spans="1:10" ht="15">
      <c r="A58" s="89">
        <v>57</v>
      </c>
      <c r="B58" s="90" t="s">
        <v>149</v>
      </c>
      <c r="C58" s="52">
        <v>22013</v>
      </c>
      <c r="D58" s="52">
        <v>22653</v>
      </c>
      <c r="E58" s="52">
        <v>23259</v>
      </c>
      <c r="F58" s="67">
        <f t="shared" si="0"/>
        <v>0.0016607954381143235</v>
      </c>
      <c r="G58" s="67">
        <f t="shared" si="1"/>
        <v>0.056602916458456366</v>
      </c>
      <c r="H58" s="53">
        <f t="shared" si="2"/>
        <v>1246</v>
      </c>
      <c r="I58" s="68">
        <f t="shared" si="4"/>
        <v>0.0015707175885072888</v>
      </c>
      <c r="J58" s="52">
        <f t="shared" si="3"/>
        <v>606</v>
      </c>
    </row>
    <row r="59" spans="1:10" ht="15">
      <c r="A59" s="89">
        <v>58</v>
      </c>
      <c r="B59" s="90" t="s">
        <v>150</v>
      </c>
      <c r="C59" s="52">
        <v>71008</v>
      </c>
      <c r="D59" s="52">
        <v>79275</v>
      </c>
      <c r="E59" s="52">
        <v>82055</v>
      </c>
      <c r="F59" s="67">
        <f t="shared" si="0"/>
        <v>0.005859089800699549</v>
      </c>
      <c r="G59" s="67">
        <f t="shared" si="1"/>
        <v>0.1555740198287517</v>
      </c>
      <c r="H59" s="53">
        <f t="shared" si="2"/>
        <v>11047</v>
      </c>
      <c r="I59" s="68">
        <f t="shared" si="4"/>
        <v>0.01392593675781703</v>
      </c>
      <c r="J59" s="52">
        <f t="shared" si="3"/>
        <v>2780</v>
      </c>
    </row>
    <row r="60" spans="1:10" ht="15">
      <c r="A60" s="89">
        <v>59</v>
      </c>
      <c r="B60" s="90" t="s">
        <v>151</v>
      </c>
      <c r="C60" s="52">
        <v>237313</v>
      </c>
      <c r="D60" s="52">
        <v>242957</v>
      </c>
      <c r="E60" s="52">
        <v>248112</v>
      </c>
      <c r="F60" s="67">
        <f t="shared" si="0"/>
        <v>0.017716293810629048</v>
      </c>
      <c r="G60" s="67">
        <f t="shared" si="1"/>
        <v>0.04550530312287991</v>
      </c>
      <c r="H60" s="53">
        <f t="shared" si="2"/>
        <v>10799</v>
      </c>
      <c r="I60" s="68">
        <f t="shared" si="4"/>
        <v>0.013613305969735322</v>
      </c>
      <c r="J60" s="52">
        <f t="shared" si="3"/>
        <v>5155</v>
      </c>
    </row>
    <row r="61" spans="1:10" ht="15">
      <c r="A61" s="89">
        <v>60</v>
      </c>
      <c r="B61" s="90" t="s">
        <v>152</v>
      </c>
      <c r="C61" s="52">
        <v>50271</v>
      </c>
      <c r="D61" s="52">
        <v>52471</v>
      </c>
      <c r="E61" s="52">
        <v>52946</v>
      </c>
      <c r="F61" s="67">
        <f t="shared" si="0"/>
        <v>0.003780578497201125</v>
      </c>
      <c r="G61" s="67">
        <f t="shared" si="1"/>
        <v>0.05321159316504545</v>
      </c>
      <c r="H61" s="53">
        <f t="shared" si="2"/>
        <v>2675</v>
      </c>
      <c r="I61" s="68">
        <f t="shared" si="4"/>
        <v>0.0033721264440264827</v>
      </c>
      <c r="J61" s="52">
        <f t="shared" si="3"/>
        <v>475</v>
      </c>
    </row>
    <row r="62" spans="1:10" ht="15">
      <c r="A62" s="89">
        <v>61</v>
      </c>
      <c r="B62" s="90" t="s">
        <v>153</v>
      </c>
      <c r="C62" s="52">
        <v>110722</v>
      </c>
      <c r="D62" s="52">
        <v>114686</v>
      </c>
      <c r="E62" s="52">
        <v>115065</v>
      </c>
      <c r="F62" s="67">
        <f t="shared" si="0"/>
        <v>0.008216149752208806</v>
      </c>
      <c r="G62" s="67">
        <f t="shared" si="1"/>
        <v>0.03922436372175358</v>
      </c>
      <c r="H62" s="53">
        <f t="shared" si="2"/>
        <v>4343</v>
      </c>
      <c r="I62" s="68">
        <f t="shared" si="4"/>
        <v>0.005474820615479258</v>
      </c>
      <c r="J62" s="52">
        <f t="shared" si="3"/>
        <v>379</v>
      </c>
    </row>
    <row r="63" spans="1:10" ht="15">
      <c r="A63" s="89">
        <v>62</v>
      </c>
      <c r="B63" s="90" t="s">
        <v>154</v>
      </c>
      <c r="C63" s="52">
        <v>6690</v>
      </c>
      <c r="D63" s="52">
        <v>7986</v>
      </c>
      <c r="E63" s="52">
        <v>8068</v>
      </c>
      <c r="F63" s="67">
        <f t="shared" si="0"/>
        <v>0.0005760908721228927</v>
      </c>
      <c r="G63" s="67">
        <f t="shared" si="1"/>
        <v>0.20597907324364723</v>
      </c>
      <c r="H63" s="53">
        <f t="shared" si="2"/>
        <v>1378</v>
      </c>
      <c r="I63" s="68">
        <f t="shared" si="4"/>
        <v>0.0017371178466798105</v>
      </c>
      <c r="J63" s="52">
        <f t="shared" si="3"/>
        <v>82</v>
      </c>
    </row>
    <row r="64" spans="1:10" ht="15">
      <c r="A64" s="89">
        <v>63</v>
      </c>
      <c r="B64" s="90" t="s">
        <v>155</v>
      </c>
      <c r="C64" s="52">
        <v>111220</v>
      </c>
      <c r="D64" s="52">
        <v>112683</v>
      </c>
      <c r="E64" s="52">
        <v>120422</v>
      </c>
      <c r="F64" s="67">
        <f t="shared" si="0"/>
        <v>0.00859866323782635</v>
      </c>
      <c r="G64" s="67">
        <f t="shared" si="1"/>
        <v>0.08273691782053587</v>
      </c>
      <c r="H64" s="53">
        <f t="shared" si="2"/>
        <v>9202</v>
      </c>
      <c r="I64" s="68">
        <f t="shared" si="4"/>
        <v>0.011600114967451102</v>
      </c>
      <c r="J64" s="52">
        <f t="shared" si="3"/>
        <v>7739</v>
      </c>
    </row>
    <row r="65" spans="1:10" ht="15">
      <c r="A65" s="89">
        <v>64</v>
      </c>
      <c r="B65" s="90" t="s">
        <v>156</v>
      </c>
      <c r="C65" s="52">
        <v>56746</v>
      </c>
      <c r="D65" s="52">
        <v>58813</v>
      </c>
      <c r="E65" s="52">
        <v>60841</v>
      </c>
      <c r="F65" s="67">
        <f t="shared" si="0"/>
        <v>0.004344316404416078</v>
      </c>
      <c r="G65" s="67">
        <f t="shared" si="1"/>
        <v>0.07216367673492405</v>
      </c>
      <c r="H65" s="53">
        <f t="shared" si="2"/>
        <v>4095</v>
      </c>
      <c r="I65" s="68">
        <f t="shared" si="4"/>
        <v>0.00516218982739755</v>
      </c>
      <c r="J65" s="52">
        <f t="shared" si="3"/>
        <v>2028</v>
      </c>
    </row>
    <row r="66" spans="1:10" ht="15">
      <c r="A66" s="89">
        <v>65</v>
      </c>
      <c r="B66" s="90" t="s">
        <v>157</v>
      </c>
      <c r="C66" s="52">
        <v>62667</v>
      </c>
      <c r="D66" s="52">
        <v>64059</v>
      </c>
      <c r="E66" s="52">
        <v>67511</v>
      </c>
      <c r="F66" s="67">
        <f aca="true" t="shared" si="5" ref="F66:F83">E66/$E$83</f>
        <v>0.004820583895375386</v>
      </c>
      <c r="G66" s="67">
        <f aca="true" t="shared" si="6" ref="G66:G83">(E66-C66)/C66</f>
        <v>0.07729746118371711</v>
      </c>
      <c r="H66" s="53">
        <f aca="true" t="shared" si="7" ref="H66:H83">E66-C66</f>
        <v>4844</v>
      </c>
      <c r="I66" s="68">
        <f t="shared" si="4"/>
        <v>0.006106385231724965</v>
      </c>
      <c r="J66" s="52">
        <f aca="true" t="shared" si="8" ref="J66:J83">E66-D66</f>
        <v>3452</v>
      </c>
    </row>
    <row r="67" spans="1:10" ht="15">
      <c r="A67" s="89">
        <v>66</v>
      </c>
      <c r="B67" s="90" t="s">
        <v>158</v>
      </c>
      <c r="C67" s="52">
        <v>36691</v>
      </c>
      <c r="D67" s="52">
        <v>38632</v>
      </c>
      <c r="E67" s="52">
        <v>39978</v>
      </c>
      <c r="F67" s="67">
        <f t="shared" si="5"/>
        <v>0.0028546059600556527</v>
      </c>
      <c r="G67" s="67">
        <f t="shared" si="6"/>
        <v>0.08958600201684337</v>
      </c>
      <c r="H67" s="53">
        <f t="shared" si="7"/>
        <v>3287</v>
      </c>
      <c r="I67" s="68">
        <f aca="true" t="shared" si="9" ref="I67:I83">H67/$H$83</f>
        <v>0.004143618550099083</v>
      </c>
      <c r="J67" s="52">
        <f t="shared" si="8"/>
        <v>1346</v>
      </c>
    </row>
    <row r="68" spans="1:10" ht="15">
      <c r="A68" s="89">
        <v>67</v>
      </c>
      <c r="B68" s="90" t="s">
        <v>159</v>
      </c>
      <c r="C68" s="52">
        <v>83272</v>
      </c>
      <c r="D68" s="52">
        <v>86084</v>
      </c>
      <c r="E68" s="52">
        <v>88187</v>
      </c>
      <c r="F68" s="67">
        <f t="shared" si="5"/>
        <v>0.0062969417129278065</v>
      </c>
      <c r="G68" s="67">
        <f t="shared" si="6"/>
        <v>0.05902344125276203</v>
      </c>
      <c r="H68" s="53">
        <f t="shared" si="7"/>
        <v>4915</v>
      </c>
      <c r="I68" s="68">
        <f t="shared" si="9"/>
        <v>0.006195888400893519</v>
      </c>
      <c r="J68" s="52">
        <f t="shared" si="8"/>
        <v>2103</v>
      </c>
    </row>
    <row r="69" spans="1:10" ht="15">
      <c r="A69" s="89">
        <v>68</v>
      </c>
      <c r="B69" s="90" t="s">
        <v>160</v>
      </c>
      <c r="C69" s="52">
        <v>42038</v>
      </c>
      <c r="D69" s="52">
        <v>43702</v>
      </c>
      <c r="E69" s="52">
        <v>45728</v>
      </c>
      <c r="F69" s="67">
        <f t="shared" si="5"/>
        <v>0.003265181383296435</v>
      </c>
      <c r="G69" s="67">
        <f t="shared" si="6"/>
        <v>0.0877777249155526</v>
      </c>
      <c r="H69" s="53">
        <f t="shared" si="7"/>
        <v>3690</v>
      </c>
      <c r="I69" s="68">
        <f t="shared" si="9"/>
        <v>0.004651643580731859</v>
      </c>
      <c r="J69" s="52">
        <f t="shared" si="8"/>
        <v>2026</v>
      </c>
    </row>
    <row r="70" spans="1:10" ht="15">
      <c r="A70" s="89">
        <v>69</v>
      </c>
      <c r="B70" s="90" t="s">
        <v>161</v>
      </c>
      <c r="C70" s="52">
        <v>7560</v>
      </c>
      <c r="D70" s="52">
        <v>7971</v>
      </c>
      <c r="E70" s="52">
        <v>9964</v>
      </c>
      <c r="F70" s="67">
        <f t="shared" si="5"/>
        <v>0.0007114736551602012</v>
      </c>
      <c r="G70" s="67">
        <f t="shared" si="6"/>
        <v>0.317989417989418</v>
      </c>
      <c r="H70" s="53">
        <f t="shared" si="7"/>
        <v>2404</v>
      </c>
      <c r="I70" s="68">
        <f t="shared" si="9"/>
        <v>0.00303050167156623</v>
      </c>
      <c r="J70" s="52">
        <f t="shared" si="8"/>
        <v>1993</v>
      </c>
    </row>
    <row r="71" spans="1:10" ht="15">
      <c r="A71" s="89">
        <v>70</v>
      </c>
      <c r="B71" s="90" t="s">
        <v>162</v>
      </c>
      <c r="C71" s="52">
        <v>41026</v>
      </c>
      <c r="D71" s="52">
        <v>41492</v>
      </c>
      <c r="E71" s="52">
        <v>43183</v>
      </c>
      <c r="F71" s="67">
        <f t="shared" si="5"/>
        <v>0.003083457130748993</v>
      </c>
      <c r="G71" s="67">
        <f t="shared" si="6"/>
        <v>0.05257641495636913</v>
      </c>
      <c r="H71" s="53">
        <f t="shared" si="7"/>
        <v>2157</v>
      </c>
      <c r="I71" s="68">
        <f t="shared" si="9"/>
        <v>0.0027191314915009806</v>
      </c>
      <c r="J71" s="52">
        <f t="shared" si="8"/>
        <v>1691</v>
      </c>
    </row>
    <row r="72" spans="1:10" ht="15">
      <c r="A72" s="89">
        <v>71</v>
      </c>
      <c r="B72" s="90" t="s">
        <v>163</v>
      </c>
      <c r="C72" s="52">
        <v>31682</v>
      </c>
      <c r="D72" s="52">
        <v>34675</v>
      </c>
      <c r="E72" s="52">
        <v>37228</v>
      </c>
      <c r="F72" s="67">
        <f t="shared" si="5"/>
        <v>0.002658243801114409</v>
      </c>
      <c r="G72" s="67">
        <f t="shared" si="6"/>
        <v>0.17505208004545167</v>
      </c>
      <c r="H72" s="53">
        <f t="shared" si="7"/>
        <v>5546</v>
      </c>
      <c r="I72" s="68">
        <f t="shared" si="9"/>
        <v>0.006991332059278831</v>
      </c>
      <c r="J72" s="52">
        <f t="shared" si="8"/>
        <v>2553</v>
      </c>
    </row>
    <row r="73" spans="1:10" ht="15">
      <c r="A73" s="89">
        <v>72</v>
      </c>
      <c r="B73" s="90" t="s">
        <v>164</v>
      </c>
      <c r="C73" s="52">
        <v>43276</v>
      </c>
      <c r="D73" s="52">
        <v>43878</v>
      </c>
      <c r="E73" s="52">
        <v>45111</v>
      </c>
      <c r="F73" s="67">
        <f t="shared" si="5"/>
        <v>0.003221124855272163</v>
      </c>
      <c r="G73" s="67">
        <f t="shared" si="6"/>
        <v>0.0424022552916166</v>
      </c>
      <c r="H73" s="53">
        <f t="shared" si="7"/>
        <v>1835</v>
      </c>
      <c r="I73" s="68">
        <f t="shared" si="9"/>
        <v>0.0023132157102013443</v>
      </c>
      <c r="J73" s="52">
        <f t="shared" si="8"/>
        <v>1233</v>
      </c>
    </row>
    <row r="74" spans="1:10" ht="15">
      <c r="A74" s="89">
        <v>73</v>
      </c>
      <c r="B74" s="90" t="s">
        <v>165</v>
      </c>
      <c r="C74" s="52">
        <v>26630</v>
      </c>
      <c r="D74" s="52">
        <v>25267</v>
      </c>
      <c r="E74" s="52">
        <v>26778</v>
      </c>
      <c r="F74" s="67">
        <f t="shared" si="5"/>
        <v>0.0019120675971376823</v>
      </c>
      <c r="G74" s="67">
        <f t="shared" si="6"/>
        <v>0.005557641757416448</v>
      </c>
      <c r="H74" s="53">
        <f t="shared" si="7"/>
        <v>148</v>
      </c>
      <c r="I74" s="68">
        <f t="shared" si="9"/>
        <v>0.00018656998643585773</v>
      </c>
      <c r="J74" s="52">
        <f t="shared" si="8"/>
        <v>1511</v>
      </c>
    </row>
    <row r="75" spans="1:10" ht="15">
      <c r="A75" s="89">
        <v>74</v>
      </c>
      <c r="B75" s="90" t="s">
        <v>166</v>
      </c>
      <c r="C75" s="52">
        <v>26901</v>
      </c>
      <c r="D75" s="52">
        <v>27184</v>
      </c>
      <c r="E75" s="52">
        <v>28173</v>
      </c>
      <c r="F75" s="67">
        <f t="shared" si="5"/>
        <v>0.002011676765036968</v>
      </c>
      <c r="G75" s="67">
        <f t="shared" si="6"/>
        <v>0.04728448756551801</v>
      </c>
      <c r="H75" s="53">
        <f t="shared" si="7"/>
        <v>1272</v>
      </c>
      <c r="I75" s="68">
        <f t="shared" si="9"/>
        <v>0.0016034933969352099</v>
      </c>
      <c r="J75" s="52">
        <f t="shared" si="8"/>
        <v>989</v>
      </c>
    </row>
    <row r="76" spans="1:10" ht="15">
      <c r="A76" s="89">
        <v>75</v>
      </c>
      <c r="B76" s="90" t="s">
        <v>167</v>
      </c>
      <c r="C76" s="52">
        <v>8009</v>
      </c>
      <c r="D76" s="52">
        <v>8451</v>
      </c>
      <c r="E76" s="52">
        <v>7760</v>
      </c>
      <c r="F76" s="67">
        <f t="shared" si="5"/>
        <v>0.0005540983103214734</v>
      </c>
      <c r="G76" s="67">
        <f t="shared" si="6"/>
        <v>-0.031090023723311273</v>
      </c>
      <c r="H76" s="53">
        <f t="shared" si="7"/>
        <v>-249</v>
      </c>
      <c r="I76" s="68">
        <f t="shared" si="9"/>
        <v>-0.00031389139609816605</v>
      </c>
      <c r="J76" s="52">
        <f t="shared" si="8"/>
        <v>-691</v>
      </c>
    </row>
    <row r="77" spans="1:10" ht="15">
      <c r="A77" s="89">
        <v>76</v>
      </c>
      <c r="B77" s="90" t="s">
        <v>168</v>
      </c>
      <c r="C77" s="52">
        <v>12904</v>
      </c>
      <c r="D77" s="52">
        <v>12671</v>
      </c>
      <c r="E77" s="52">
        <v>13030</v>
      </c>
      <c r="F77" s="67">
        <f t="shared" si="5"/>
        <v>0.0009303996112743297</v>
      </c>
      <c r="G77" s="67">
        <f t="shared" si="6"/>
        <v>0.00976441413515189</v>
      </c>
      <c r="H77" s="53">
        <f t="shared" si="7"/>
        <v>126</v>
      </c>
      <c r="I77" s="68">
        <f t="shared" si="9"/>
        <v>0.00015883661007377078</v>
      </c>
      <c r="J77" s="52">
        <f t="shared" si="8"/>
        <v>359</v>
      </c>
    </row>
    <row r="78" spans="1:10" ht="15">
      <c r="A78" s="89">
        <v>77</v>
      </c>
      <c r="B78" s="90" t="s">
        <v>169</v>
      </c>
      <c r="C78" s="52">
        <v>46231</v>
      </c>
      <c r="D78" s="52">
        <v>50572</v>
      </c>
      <c r="E78" s="52">
        <v>51678</v>
      </c>
      <c r="F78" s="67">
        <f t="shared" si="5"/>
        <v>0.0036900376908238536</v>
      </c>
      <c r="G78" s="67">
        <f t="shared" si="6"/>
        <v>0.11782137526767754</v>
      </c>
      <c r="H78" s="53">
        <f t="shared" si="7"/>
        <v>5447</v>
      </c>
      <c r="I78" s="68">
        <f t="shared" si="9"/>
        <v>0.00686653186564944</v>
      </c>
      <c r="J78" s="52">
        <f t="shared" si="8"/>
        <v>1106</v>
      </c>
    </row>
    <row r="79" spans="1:10" ht="15">
      <c r="A79" s="89">
        <v>78</v>
      </c>
      <c r="B79" s="90" t="s">
        <v>170</v>
      </c>
      <c r="C79" s="52">
        <v>36213</v>
      </c>
      <c r="D79" s="52">
        <v>38246</v>
      </c>
      <c r="E79" s="52">
        <v>42267</v>
      </c>
      <c r="F79" s="67">
        <f t="shared" si="5"/>
        <v>0.003018050680716201</v>
      </c>
      <c r="G79" s="67">
        <f t="shared" si="6"/>
        <v>0.16717753293016321</v>
      </c>
      <c r="H79" s="53">
        <f t="shared" si="7"/>
        <v>6054</v>
      </c>
      <c r="I79" s="68">
        <f t="shared" si="9"/>
        <v>0.007631720931639749</v>
      </c>
      <c r="J79" s="52">
        <f t="shared" si="8"/>
        <v>4021</v>
      </c>
    </row>
    <row r="80" spans="1:10" ht="15">
      <c r="A80" s="89">
        <v>79</v>
      </c>
      <c r="B80" s="90" t="s">
        <v>171</v>
      </c>
      <c r="C80" s="52">
        <v>10824</v>
      </c>
      <c r="D80" s="52">
        <v>11148</v>
      </c>
      <c r="E80" s="52">
        <v>13275</v>
      </c>
      <c r="F80" s="67">
        <f t="shared" si="5"/>
        <v>0.0009478936945254587</v>
      </c>
      <c r="G80" s="67">
        <f t="shared" si="6"/>
        <v>0.22644124168514412</v>
      </c>
      <c r="H80" s="53">
        <f t="shared" si="7"/>
        <v>2451</v>
      </c>
      <c r="I80" s="68">
        <f t="shared" si="9"/>
        <v>0.0030897502483397793</v>
      </c>
      <c r="J80" s="52">
        <f t="shared" si="8"/>
        <v>2127</v>
      </c>
    </row>
    <row r="81" spans="1:10" ht="15">
      <c r="A81" s="89">
        <v>80</v>
      </c>
      <c r="B81" s="90" t="s">
        <v>172</v>
      </c>
      <c r="C81" s="52">
        <v>48570</v>
      </c>
      <c r="D81" s="52">
        <v>48132</v>
      </c>
      <c r="E81" s="52">
        <v>50633</v>
      </c>
      <c r="F81" s="67">
        <f t="shared" si="5"/>
        <v>0.0036154200704261808</v>
      </c>
      <c r="G81" s="67">
        <f t="shared" si="6"/>
        <v>0.04247477866996088</v>
      </c>
      <c r="H81" s="53">
        <f t="shared" si="7"/>
        <v>2063</v>
      </c>
      <c r="I81" s="68">
        <f t="shared" si="9"/>
        <v>0.002600634337953882</v>
      </c>
      <c r="J81" s="52">
        <f t="shared" si="8"/>
        <v>2501</v>
      </c>
    </row>
    <row r="82" spans="1:10" ht="15" thickBot="1">
      <c r="A82" s="89">
        <v>81</v>
      </c>
      <c r="B82" s="90" t="s">
        <v>173</v>
      </c>
      <c r="C82" s="52">
        <v>72103</v>
      </c>
      <c r="D82" s="52">
        <v>72709</v>
      </c>
      <c r="E82" s="52">
        <v>74566</v>
      </c>
      <c r="F82" s="67">
        <f t="shared" si="5"/>
        <v>0.005324342088586467</v>
      </c>
      <c r="G82" s="67">
        <f t="shared" si="6"/>
        <v>0.034159466319015855</v>
      </c>
      <c r="H82" s="53">
        <f t="shared" si="7"/>
        <v>2463</v>
      </c>
      <c r="I82" s="68">
        <f t="shared" si="9"/>
        <v>0.0031048775445372814</v>
      </c>
      <c r="J82" s="52">
        <f t="shared" si="8"/>
        <v>1857</v>
      </c>
    </row>
    <row r="83" spans="1:10" s="12" customFormat="1" ht="15" thickBot="1">
      <c r="A83" s="165" t="s">
        <v>174</v>
      </c>
      <c r="B83" s="166"/>
      <c r="C83" s="91">
        <v>13211467</v>
      </c>
      <c r="D83" s="91">
        <v>13761913</v>
      </c>
      <c r="E83" s="91">
        <v>14004735</v>
      </c>
      <c r="F83" s="74">
        <f t="shared" si="5"/>
        <v>1</v>
      </c>
      <c r="G83" s="74">
        <f t="shared" si="6"/>
        <v>0.06004389974254941</v>
      </c>
      <c r="H83" s="72">
        <f t="shared" si="7"/>
        <v>793268</v>
      </c>
      <c r="I83" s="75">
        <f t="shared" si="9"/>
        <v>1</v>
      </c>
      <c r="J83" s="73">
        <f t="shared" si="8"/>
        <v>242822</v>
      </c>
    </row>
    <row r="84" spans="3:9" ht="15">
      <c r="C84" s="9"/>
      <c r="D84" s="9"/>
      <c r="E84" s="9"/>
      <c r="I84" s="17"/>
    </row>
  </sheetData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L84"/>
  <sheetViews>
    <sheetView workbookViewId="0" topLeftCell="D1">
      <pane ySplit="1" topLeftCell="A80" activePane="bottomLeft" state="frozen"/>
      <selection pane="topLeft" activeCell="W1" sqref="W1"/>
      <selection pane="bottomLeft" activeCell="F87" sqref="F87"/>
    </sheetView>
  </sheetViews>
  <sheetFormatPr defaultColWidth="9.140625" defaultRowHeight="15"/>
  <cols>
    <col min="1" max="1" width="11.8515625" style="8" customWidth="1"/>
    <col min="2" max="2" width="16.421875" style="8" bestFit="1" customWidth="1"/>
    <col min="3" max="3" width="12.00390625" style="8" customWidth="1"/>
    <col min="4" max="4" width="12.00390625" style="8" bestFit="1" customWidth="1"/>
    <col min="5" max="5" width="13.57421875" style="8" customWidth="1"/>
    <col min="6" max="6" width="18.140625" style="8" customWidth="1"/>
    <col min="7" max="7" width="30.421875" style="8" customWidth="1"/>
    <col min="8" max="8" width="27.421875" style="8" customWidth="1"/>
    <col min="9" max="9" width="22.28125" style="8" customWidth="1"/>
    <col min="10" max="10" width="23.140625" style="8" customWidth="1"/>
    <col min="11" max="16384" width="9.140625" style="8" customWidth="1"/>
  </cols>
  <sheetData>
    <row r="1" spans="1:10" ht="29.5" thickBot="1">
      <c r="A1" s="24" t="s">
        <v>92</v>
      </c>
      <c r="B1" s="24" t="s">
        <v>175</v>
      </c>
      <c r="C1" s="36">
        <v>41913</v>
      </c>
      <c r="D1" s="36">
        <v>42248</v>
      </c>
      <c r="E1" s="36">
        <v>42278</v>
      </c>
      <c r="F1" s="94" t="s">
        <v>283</v>
      </c>
      <c r="G1" s="18" t="s">
        <v>288</v>
      </c>
      <c r="H1" s="1" t="s">
        <v>289</v>
      </c>
      <c r="I1" s="1" t="s">
        <v>286</v>
      </c>
      <c r="J1" s="34" t="s">
        <v>290</v>
      </c>
    </row>
    <row r="2" spans="1:12" ht="15">
      <c r="A2" s="87">
        <v>1</v>
      </c>
      <c r="B2" s="88" t="s">
        <v>93</v>
      </c>
      <c r="C2" s="83">
        <v>52222</v>
      </c>
      <c r="D2" s="83">
        <v>52929</v>
      </c>
      <c r="E2" s="92">
        <v>51928</v>
      </c>
      <c r="F2" s="84">
        <f aca="true" t="shared" si="0" ref="F2:F65">E2/$E$83</f>
        <v>0.025628838859810824</v>
      </c>
      <c r="G2" s="84">
        <f aca="true" t="shared" si="1" ref="G2:G65">(E2-C2)/C2</f>
        <v>-0.005629811190685918</v>
      </c>
      <c r="H2" s="85">
        <f aca="true" t="shared" si="2" ref="H2:H65">E2-C2</f>
        <v>-294</v>
      </c>
      <c r="I2" s="86">
        <f>H2/$H$83</f>
        <v>-0.012150266561970493</v>
      </c>
      <c r="J2" s="83">
        <f aca="true" t="shared" si="3" ref="J2:J65">E2-D2</f>
        <v>-1001</v>
      </c>
      <c r="K2" s="33"/>
      <c r="L2" s="11"/>
    </row>
    <row r="3" spans="1:12" ht="15">
      <c r="A3" s="89">
        <v>2</v>
      </c>
      <c r="B3" s="90" t="s">
        <v>94</v>
      </c>
      <c r="C3" s="52">
        <v>11026</v>
      </c>
      <c r="D3" s="52">
        <v>11434</v>
      </c>
      <c r="E3" s="93">
        <v>11303</v>
      </c>
      <c r="F3" s="67">
        <f t="shared" si="0"/>
        <v>0.0055785465573956585</v>
      </c>
      <c r="G3" s="67">
        <f t="shared" si="1"/>
        <v>0.025122437874115725</v>
      </c>
      <c r="H3" s="53">
        <f t="shared" si="2"/>
        <v>277</v>
      </c>
      <c r="I3" s="68">
        <f aca="true" t="shared" si="4" ref="I3:I66">H3/$H$83</f>
        <v>0.011447700128115055</v>
      </c>
      <c r="J3" s="52">
        <f t="shared" si="3"/>
        <v>-131</v>
      </c>
      <c r="K3" s="33"/>
      <c r="L3" s="11"/>
    </row>
    <row r="4" spans="1:12" ht="15">
      <c r="A4" s="89">
        <v>3</v>
      </c>
      <c r="B4" s="90" t="s">
        <v>95</v>
      </c>
      <c r="C4" s="52">
        <v>16700</v>
      </c>
      <c r="D4" s="52">
        <v>17136</v>
      </c>
      <c r="E4" s="93">
        <v>17182</v>
      </c>
      <c r="F4" s="67">
        <f t="shared" si="0"/>
        <v>0.008480101472987013</v>
      </c>
      <c r="G4" s="67">
        <f t="shared" si="1"/>
        <v>0.028862275449101797</v>
      </c>
      <c r="H4" s="53">
        <f t="shared" si="2"/>
        <v>482</v>
      </c>
      <c r="I4" s="68">
        <f t="shared" si="4"/>
        <v>0.019919824771665907</v>
      </c>
      <c r="J4" s="52">
        <f t="shared" si="3"/>
        <v>46</v>
      </c>
      <c r="K4" s="33"/>
      <c r="L4" s="11"/>
    </row>
    <row r="5" spans="1:12" ht="15">
      <c r="A5" s="89">
        <v>4</v>
      </c>
      <c r="B5" s="90" t="s">
        <v>96</v>
      </c>
      <c r="C5" s="52">
        <v>5538</v>
      </c>
      <c r="D5" s="52">
        <v>5678</v>
      </c>
      <c r="E5" s="93">
        <v>5632</v>
      </c>
      <c r="F5" s="67">
        <f t="shared" si="0"/>
        <v>0.00277964913839267</v>
      </c>
      <c r="G5" s="67">
        <f t="shared" si="1"/>
        <v>0.016973636691946552</v>
      </c>
      <c r="H5" s="53">
        <f t="shared" si="2"/>
        <v>94</v>
      </c>
      <c r="I5" s="68">
        <f t="shared" si="4"/>
        <v>0.0038847791048477083</v>
      </c>
      <c r="J5" s="52">
        <f t="shared" si="3"/>
        <v>-46</v>
      </c>
      <c r="K5" s="33"/>
      <c r="L5" s="11"/>
    </row>
    <row r="6" spans="1:12" ht="15">
      <c r="A6" s="89">
        <v>5</v>
      </c>
      <c r="B6" s="90" t="s">
        <v>97</v>
      </c>
      <c r="C6" s="52">
        <v>7598</v>
      </c>
      <c r="D6" s="52">
        <v>7573</v>
      </c>
      <c r="E6" s="93">
        <v>7562</v>
      </c>
      <c r="F6" s="67">
        <f t="shared" si="0"/>
        <v>0.0037321922557751012</v>
      </c>
      <c r="G6" s="67">
        <f t="shared" si="1"/>
        <v>-0.0047380889707817845</v>
      </c>
      <c r="H6" s="53">
        <f t="shared" si="2"/>
        <v>-36</v>
      </c>
      <c r="I6" s="68">
        <f t="shared" si="4"/>
        <v>-0.001487787742282101</v>
      </c>
      <c r="J6" s="52">
        <f t="shared" si="3"/>
        <v>-11</v>
      </c>
      <c r="K6" s="33"/>
      <c r="L6" s="11"/>
    </row>
    <row r="7" spans="1:12" ht="15">
      <c r="A7" s="89">
        <v>6</v>
      </c>
      <c r="B7" s="90" t="s">
        <v>98</v>
      </c>
      <c r="C7" s="52">
        <v>129203</v>
      </c>
      <c r="D7" s="52">
        <v>130078</v>
      </c>
      <c r="E7" s="93">
        <v>129884</v>
      </c>
      <c r="F7" s="67">
        <f t="shared" si="0"/>
        <v>0.06410368407155424</v>
      </c>
      <c r="G7" s="67">
        <f t="shared" si="1"/>
        <v>0.0052707754463905635</v>
      </c>
      <c r="H7" s="53">
        <f t="shared" si="2"/>
        <v>681</v>
      </c>
      <c r="I7" s="68">
        <f t="shared" si="4"/>
        <v>0.02814398479150308</v>
      </c>
      <c r="J7" s="52">
        <f t="shared" si="3"/>
        <v>-194</v>
      </c>
      <c r="K7" s="33"/>
      <c r="L7" s="11"/>
    </row>
    <row r="8" spans="1:12" ht="15">
      <c r="A8" s="89">
        <v>7</v>
      </c>
      <c r="B8" s="90" t="s">
        <v>99</v>
      </c>
      <c r="C8" s="52">
        <v>91479</v>
      </c>
      <c r="D8" s="52">
        <v>90465</v>
      </c>
      <c r="E8" s="93">
        <v>90342</v>
      </c>
      <c r="F8" s="67">
        <f t="shared" si="0"/>
        <v>0.04458790171531793</v>
      </c>
      <c r="G8" s="67">
        <f t="shared" si="1"/>
        <v>-0.012429082084412816</v>
      </c>
      <c r="H8" s="53">
        <f t="shared" si="2"/>
        <v>-1137</v>
      </c>
      <c r="I8" s="68">
        <f t="shared" si="4"/>
        <v>-0.04698929619374303</v>
      </c>
      <c r="J8" s="52">
        <f t="shared" si="3"/>
        <v>-123</v>
      </c>
      <c r="K8" s="33"/>
      <c r="L8" s="11"/>
    </row>
    <row r="9" spans="1:12" ht="15">
      <c r="A9" s="89">
        <v>8</v>
      </c>
      <c r="B9" s="90" t="s">
        <v>100</v>
      </c>
      <c r="C9" s="52">
        <v>4511</v>
      </c>
      <c r="D9" s="52">
        <v>4468</v>
      </c>
      <c r="E9" s="93">
        <v>4467</v>
      </c>
      <c r="F9" s="67">
        <f t="shared" si="0"/>
        <v>0.002204668448366487</v>
      </c>
      <c r="G9" s="67">
        <f t="shared" si="1"/>
        <v>-0.009753934825980935</v>
      </c>
      <c r="H9" s="53">
        <f t="shared" si="2"/>
        <v>-44</v>
      </c>
      <c r="I9" s="68">
        <f t="shared" si="4"/>
        <v>-0.0018184072405670125</v>
      </c>
      <c r="J9" s="52">
        <f t="shared" si="3"/>
        <v>-1</v>
      </c>
      <c r="K9" s="33"/>
      <c r="L9" s="11"/>
    </row>
    <row r="10" spans="1:12" ht="15">
      <c r="A10" s="89">
        <v>9</v>
      </c>
      <c r="B10" s="90" t="s">
        <v>101</v>
      </c>
      <c r="C10" s="52">
        <v>35353</v>
      </c>
      <c r="D10" s="52">
        <v>35594</v>
      </c>
      <c r="E10" s="93">
        <v>35524</v>
      </c>
      <c r="F10" s="67">
        <f t="shared" si="0"/>
        <v>0.017532715907716833</v>
      </c>
      <c r="G10" s="67">
        <f t="shared" si="1"/>
        <v>0.004836930387803015</v>
      </c>
      <c r="H10" s="53">
        <f t="shared" si="2"/>
        <v>171</v>
      </c>
      <c r="I10" s="68">
        <f t="shared" si="4"/>
        <v>0.00706699177583998</v>
      </c>
      <c r="J10" s="52">
        <f t="shared" si="3"/>
        <v>-70</v>
      </c>
      <c r="K10" s="33"/>
      <c r="L10" s="11"/>
    </row>
    <row r="11" spans="1:12" ht="15">
      <c r="A11" s="89">
        <v>10</v>
      </c>
      <c r="B11" s="90" t="s">
        <v>102</v>
      </c>
      <c r="C11" s="52">
        <v>36275</v>
      </c>
      <c r="D11" s="52">
        <v>35664</v>
      </c>
      <c r="E11" s="93">
        <v>35557</v>
      </c>
      <c r="F11" s="67">
        <f t="shared" si="0"/>
        <v>0.017549002914387102</v>
      </c>
      <c r="G11" s="67">
        <f t="shared" si="1"/>
        <v>-0.019793246037215714</v>
      </c>
      <c r="H11" s="53">
        <f t="shared" si="2"/>
        <v>-718</v>
      </c>
      <c r="I11" s="68">
        <f t="shared" si="4"/>
        <v>-0.029673099971070795</v>
      </c>
      <c r="J11" s="52">
        <f t="shared" si="3"/>
        <v>-107</v>
      </c>
      <c r="K11" s="33"/>
      <c r="L11" s="11"/>
    </row>
    <row r="12" spans="1:12" ht="15">
      <c r="A12" s="89">
        <v>11</v>
      </c>
      <c r="B12" s="90" t="s">
        <v>103</v>
      </c>
      <c r="C12" s="52">
        <v>4129</v>
      </c>
      <c r="D12" s="52">
        <v>4084</v>
      </c>
      <c r="E12" s="93">
        <v>4107</v>
      </c>
      <c r="F12" s="67">
        <f t="shared" si="0"/>
        <v>0.0020269920119635465</v>
      </c>
      <c r="G12" s="67">
        <f t="shared" si="1"/>
        <v>-0.005328166626301768</v>
      </c>
      <c r="H12" s="53">
        <f t="shared" si="2"/>
        <v>-22</v>
      </c>
      <c r="I12" s="68">
        <f t="shared" si="4"/>
        <v>-0.0009092036202835062</v>
      </c>
      <c r="J12" s="52">
        <f t="shared" si="3"/>
        <v>23</v>
      </c>
      <c r="K12" s="33"/>
      <c r="L12" s="11"/>
    </row>
    <row r="13" spans="1:12" ht="15">
      <c r="A13" s="89">
        <v>12</v>
      </c>
      <c r="B13" s="90" t="s">
        <v>104</v>
      </c>
      <c r="C13" s="52">
        <v>2842</v>
      </c>
      <c r="D13" s="52">
        <v>3079</v>
      </c>
      <c r="E13" s="93">
        <v>2967</v>
      </c>
      <c r="F13" s="67">
        <f t="shared" si="0"/>
        <v>0.001464349963354235</v>
      </c>
      <c r="G13" s="67">
        <f t="shared" si="1"/>
        <v>0.04398311048557354</v>
      </c>
      <c r="H13" s="53">
        <f t="shared" si="2"/>
        <v>125</v>
      </c>
      <c r="I13" s="68">
        <f t="shared" si="4"/>
        <v>0.0051659296607017395</v>
      </c>
      <c r="J13" s="52">
        <f t="shared" si="3"/>
        <v>-112</v>
      </c>
      <c r="K13" s="33"/>
      <c r="L13" s="11"/>
    </row>
    <row r="14" spans="1:12" ht="15">
      <c r="A14" s="89">
        <v>13</v>
      </c>
      <c r="B14" s="90" t="s">
        <v>105</v>
      </c>
      <c r="C14" s="52">
        <v>4944</v>
      </c>
      <c r="D14" s="52">
        <v>4743</v>
      </c>
      <c r="E14" s="93">
        <v>4723</v>
      </c>
      <c r="F14" s="67">
        <f t="shared" si="0"/>
        <v>0.002331016136475245</v>
      </c>
      <c r="G14" s="67">
        <f t="shared" si="1"/>
        <v>-0.04470064724919094</v>
      </c>
      <c r="H14" s="53">
        <f t="shared" si="2"/>
        <v>-221</v>
      </c>
      <c r="I14" s="68">
        <f t="shared" si="4"/>
        <v>-0.009133363640120675</v>
      </c>
      <c r="J14" s="52">
        <f t="shared" si="3"/>
        <v>-20</v>
      </c>
      <c r="K14" s="33"/>
      <c r="L14" s="11"/>
    </row>
    <row r="15" spans="1:12" ht="15">
      <c r="A15" s="89">
        <v>14</v>
      </c>
      <c r="B15" s="90" t="s">
        <v>106</v>
      </c>
      <c r="C15" s="52">
        <v>6827</v>
      </c>
      <c r="D15" s="52">
        <v>6769</v>
      </c>
      <c r="E15" s="93">
        <v>6775</v>
      </c>
      <c r="F15" s="67">
        <f t="shared" si="0"/>
        <v>0.0033437718239720062</v>
      </c>
      <c r="G15" s="67">
        <f t="shared" si="1"/>
        <v>-0.007616815585176505</v>
      </c>
      <c r="H15" s="53">
        <f t="shared" si="2"/>
        <v>-52</v>
      </c>
      <c r="I15" s="68">
        <f t="shared" si="4"/>
        <v>-0.0021490267388519237</v>
      </c>
      <c r="J15" s="52">
        <f t="shared" si="3"/>
        <v>6</v>
      </c>
      <c r="K15" s="33"/>
      <c r="L15" s="11"/>
    </row>
    <row r="16" spans="1:12" ht="15">
      <c r="A16" s="89">
        <v>15</v>
      </c>
      <c r="B16" s="90" t="s">
        <v>107</v>
      </c>
      <c r="C16" s="52">
        <v>8524</v>
      </c>
      <c r="D16" s="52">
        <v>8361</v>
      </c>
      <c r="E16" s="93">
        <v>8391</v>
      </c>
      <c r="F16" s="67">
        <f t="shared" si="0"/>
        <v>0.004141341605158539</v>
      </c>
      <c r="G16" s="67">
        <f t="shared" si="1"/>
        <v>-0.015603003284842798</v>
      </c>
      <c r="H16" s="53">
        <f t="shared" si="2"/>
        <v>-133</v>
      </c>
      <c r="I16" s="68">
        <f t="shared" si="4"/>
        <v>-0.005496549158986651</v>
      </c>
      <c r="J16" s="52">
        <f t="shared" si="3"/>
        <v>30</v>
      </c>
      <c r="K16" s="33"/>
      <c r="L16" s="11"/>
    </row>
    <row r="17" spans="1:10" ht="15">
      <c r="A17" s="89">
        <v>16</v>
      </c>
      <c r="B17" s="90" t="s">
        <v>108</v>
      </c>
      <c r="C17" s="52">
        <v>79183</v>
      </c>
      <c r="D17" s="52">
        <v>80368</v>
      </c>
      <c r="E17" s="93">
        <v>80634</v>
      </c>
      <c r="F17" s="67">
        <f t="shared" si="0"/>
        <v>0.039796560480318634</v>
      </c>
      <c r="G17" s="67">
        <f t="shared" si="1"/>
        <v>0.0183246403899827</v>
      </c>
      <c r="H17" s="53">
        <f t="shared" si="2"/>
        <v>1451</v>
      </c>
      <c r="I17" s="68">
        <f t="shared" si="4"/>
        <v>0.0599661115014258</v>
      </c>
      <c r="J17" s="52">
        <f t="shared" si="3"/>
        <v>266</v>
      </c>
    </row>
    <row r="18" spans="1:10" ht="15">
      <c r="A18" s="89">
        <v>17</v>
      </c>
      <c r="B18" s="90" t="s">
        <v>109</v>
      </c>
      <c r="C18" s="52">
        <v>15965</v>
      </c>
      <c r="D18" s="52">
        <v>15664</v>
      </c>
      <c r="E18" s="93">
        <v>15670</v>
      </c>
      <c r="F18" s="67">
        <f t="shared" si="0"/>
        <v>0.0077338604400946625</v>
      </c>
      <c r="G18" s="67">
        <f t="shared" si="1"/>
        <v>-0.018477920450986535</v>
      </c>
      <c r="H18" s="53">
        <f t="shared" si="2"/>
        <v>-295</v>
      </c>
      <c r="I18" s="68">
        <f t="shared" si="4"/>
        <v>-0.012191593999256106</v>
      </c>
      <c r="J18" s="52">
        <f t="shared" si="3"/>
        <v>6</v>
      </c>
    </row>
    <row r="19" spans="1:10" ht="15">
      <c r="A19" s="89">
        <v>18</v>
      </c>
      <c r="B19" s="90" t="s">
        <v>110</v>
      </c>
      <c r="C19" s="52">
        <v>2921</v>
      </c>
      <c r="D19" s="52">
        <v>2912</v>
      </c>
      <c r="E19" s="93">
        <v>2906</v>
      </c>
      <c r="F19" s="67">
        <f t="shared" si="0"/>
        <v>0.00143424367829707</v>
      </c>
      <c r="G19" s="67">
        <f t="shared" si="1"/>
        <v>-0.005135227661759671</v>
      </c>
      <c r="H19" s="53">
        <f t="shared" si="2"/>
        <v>-15</v>
      </c>
      <c r="I19" s="68">
        <f t="shared" si="4"/>
        <v>-0.0006199115592842088</v>
      </c>
      <c r="J19" s="52">
        <f t="shared" si="3"/>
        <v>-6</v>
      </c>
    </row>
    <row r="20" spans="1:10" ht="15">
      <c r="A20" s="89">
        <v>19</v>
      </c>
      <c r="B20" s="90" t="s">
        <v>111</v>
      </c>
      <c r="C20" s="52">
        <v>12019</v>
      </c>
      <c r="D20" s="52">
        <v>11957</v>
      </c>
      <c r="E20" s="93">
        <v>11917</v>
      </c>
      <c r="F20" s="67">
        <f t="shared" si="0"/>
        <v>0.005881583590594007</v>
      </c>
      <c r="G20" s="67">
        <f t="shared" si="1"/>
        <v>-0.008486562942008486</v>
      </c>
      <c r="H20" s="53">
        <f t="shared" si="2"/>
        <v>-102</v>
      </c>
      <c r="I20" s="68">
        <f t="shared" si="4"/>
        <v>-0.00421539860313262</v>
      </c>
      <c r="J20" s="52">
        <f t="shared" si="3"/>
        <v>-40</v>
      </c>
    </row>
    <row r="21" spans="1:10" ht="15">
      <c r="A21" s="89">
        <v>20</v>
      </c>
      <c r="B21" s="90" t="s">
        <v>112</v>
      </c>
      <c r="C21" s="52">
        <v>34410</v>
      </c>
      <c r="D21" s="52">
        <v>33988</v>
      </c>
      <c r="E21" s="93">
        <v>33985</v>
      </c>
      <c r="F21" s="67">
        <f t="shared" si="0"/>
        <v>0.01677314914209426</v>
      </c>
      <c r="G21" s="67">
        <f t="shared" si="1"/>
        <v>-0.012351060738157513</v>
      </c>
      <c r="H21" s="53">
        <f t="shared" si="2"/>
        <v>-425</v>
      </c>
      <c r="I21" s="68">
        <f t="shared" si="4"/>
        <v>-0.017564160846385915</v>
      </c>
      <c r="J21" s="52">
        <f t="shared" si="3"/>
        <v>-3</v>
      </c>
    </row>
    <row r="22" spans="1:10" ht="15">
      <c r="A22" s="89">
        <v>21</v>
      </c>
      <c r="B22" s="90" t="s">
        <v>113</v>
      </c>
      <c r="C22" s="52">
        <v>16334</v>
      </c>
      <c r="D22" s="52">
        <v>17666</v>
      </c>
      <c r="E22" s="93">
        <v>17650</v>
      </c>
      <c r="F22" s="67">
        <f t="shared" si="0"/>
        <v>0.008711080840310834</v>
      </c>
      <c r="G22" s="67">
        <f t="shared" si="1"/>
        <v>0.08056814007591527</v>
      </c>
      <c r="H22" s="53">
        <f t="shared" si="2"/>
        <v>1316</v>
      </c>
      <c r="I22" s="68">
        <f t="shared" si="4"/>
        <v>0.054386907467867916</v>
      </c>
      <c r="J22" s="52">
        <f t="shared" si="3"/>
        <v>-16</v>
      </c>
    </row>
    <row r="23" spans="1:10" ht="15">
      <c r="A23" s="89">
        <v>22</v>
      </c>
      <c r="B23" s="90" t="s">
        <v>114</v>
      </c>
      <c r="C23" s="52">
        <v>11142</v>
      </c>
      <c r="D23" s="52">
        <v>10982</v>
      </c>
      <c r="E23" s="93">
        <v>11020</v>
      </c>
      <c r="F23" s="67">
        <f t="shared" si="0"/>
        <v>0.00543887313655668</v>
      </c>
      <c r="G23" s="67">
        <f t="shared" si="1"/>
        <v>-0.010949560222581225</v>
      </c>
      <c r="H23" s="53">
        <f t="shared" si="2"/>
        <v>-122</v>
      </c>
      <c r="I23" s="68">
        <f t="shared" si="4"/>
        <v>-0.005041947348844898</v>
      </c>
      <c r="J23" s="52">
        <f t="shared" si="3"/>
        <v>38</v>
      </c>
    </row>
    <row r="24" spans="1:10" ht="15">
      <c r="A24" s="89">
        <v>23</v>
      </c>
      <c r="B24" s="90" t="s">
        <v>115</v>
      </c>
      <c r="C24" s="52">
        <v>9923</v>
      </c>
      <c r="D24" s="52">
        <v>9949</v>
      </c>
      <c r="E24" s="93">
        <v>9925</v>
      </c>
      <c r="F24" s="67">
        <f t="shared" si="0"/>
        <v>0.004898440642497736</v>
      </c>
      <c r="G24" s="67">
        <f t="shared" si="1"/>
        <v>0.0002015519500151164</v>
      </c>
      <c r="H24" s="53">
        <f t="shared" si="2"/>
        <v>2</v>
      </c>
      <c r="I24" s="68">
        <f t="shared" si="4"/>
        <v>8.265487457122784E-05</v>
      </c>
      <c r="J24" s="52">
        <f t="shared" si="3"/>
        <v>-24</v>
      </c>
    </row>
    <row r="25" spans="1:10" ht="15">
      <c r="A25" s="89">
        <v>24</v>
      </c>
      <c r="B25" s="90" t="s">
        <v>116</v>
      </c>
      <c r="C25" s="52">
        <v>4587</v>
      </c>
      <c r="D25" s="52">
        <v>4515</v>
      </c>
      <c r="E25" s="93">
        <v>4532</v>
      </c>
      <c r="F25" s="67">
        <f t="shared" si="0"/>
        <v>0.0022367489160503517</v>
      </c>
      <c r="G25" s="67">
        <f t="shared" si="1"/>
        <v>-0.011990407673860911</v>
      </c>
      <c r="H25" s="53">
        <f t="shared" si="2"/>
        <v>-55</v>
      </c>
      <c r="I25" s="68">
        <f t="shared" si="4"/>
        <v>-0.0022730090507087656</v>
      </c>
      <c r="J25" s="52">
        <f t="shared" si="3"/>
        <v>17</v>
      </c>
    </row>
    <row r="26" spans="1:10" ht="15">
      <c r="A26" s="89">
        <v>25</v>
      </c>
      <c r="B26" s="90" t="s">
        <v>117</v>
      </c>
      <c r="C26" s="52">
        <v>12943</v>
      </c>
      <c r="D26" s="52">
        <v>12679</v>
      </c>
      <c r="E26" s="93">
        <v>12658</v>
      </c>
      <c r="F26" s="67">
        <f t="shared" si="0"/>
        <v>0.0062473009221900595</v>
      </c>
      <c r="G26" s="67">
        <f t="shared" si="1"/>
        <v>-0.022019624507455766</v>
      </c>
      <c r="H26" s="53">
        <f t="shared" si="2"/>
        <v>-285</v>
      </c>
      <c r="I26" s="68">
        <f t="shared" si="4"/>
        <v>-0.011778319626399967</v>
      </c>
      <c r="J26" s="52">
        <f t="shared" si="3"/>
        <v>-21</v>
      </c>
    </row>
    <row r="27" spans="1:10" ht="15">
      <c r="A27" s="89">
        <v>26</v>
      </c>
      <c r="B27" s="90" t="s">
        <v>118</v>
      </c>
      <c r="C27" s="52">
        <v>17597</v>
      </c>
      <c r="D27" s="52">
        <v>17688</v>
      </c>
      <c r="E27" s="93">
        <v>17787</v>
      </c>
      <c r="F27" s="67">
        <f t="shared" si="0"/>
        <v>0.008778696595275288</v>
      </c>
      <c r="G27" s="67">
        <f t="shared" si="1"/>
        <v>0.010797294993464795</v>
      </c>
      <c r="H27" s="53">
        <f t="shared" si="2"/>
        <v>190</v>
      </c>
      <c r="I27" s="68">
        <f t="shared" si="4"/>
        <v>0.007852213084266644</v>
      </c>
      <c r="J27" s="52">
        <f t="shared" si="3"/>
        <v>99</v>
      </c>
    </row>
    <row r="28" spans="1:10" ht="15">
      <c r="A28" s="89">
        <v>27</v>
      </c>
      <c r="B28" s="90" t="s">
        <v>119</v>
      </c>
      <c r="C28" s="52">
        <v>42234</v>
      </c>
      <c r="D28" s="52">
        <v>43573</v>
      </c>
      <c r="E28" s="93">
        <v>43494</v>
      </c>
      <c r="F28" s="67">
        <f t="shared" si="0"/>
        <v>0.021466274791415267</v>
      </c>
      <c r="G28" s="67">
        <f t="shared" si="1"/>
        <v>0.029833783207842024</v>
      </c>
      <c r="H28" s="53">
        <f t="shared" si="2"/>
        <v>1260</v>
      </c>
      <c r="I28" s="68">
        <f t="shared" si="4"/>
        <v>0.052072570979873535</v>
      </c>
      <c r="J28" s="52">
        <f t="shared" si="3"/>
        <v>-79</v>
      </c>
    </row>
    <row r="29" spans="1:10" ht="15">
      <c r="A29" s="89">
        <v>28</v>
      </c>
      <c r="B29" s="90" t="s">
        <v>120</v>
      </c>
      <c r="C29" s="52">
        <v>9270</v>
      </c>
      <c r="D29" s="52">
        <v>9409</v>
      </c>
      <c r="E29" s="93">
        <v>9414</v>
      </c>
      <c r="F29" s="67">
        <f t="shared" si="0"/>
        <v>0.004646238811936895</v>
      </c>
      <c r="G29" s="67">
        <f t="shared" si="1"/>
        <v>0.015533980582524271</v>
      </c>
      <c r="H29" s="53">
        <f t="shared" si="2"/>
        <v>144</v>
      </c>
      <c r="I29" s="68">
        <f t="shared" si="4"/>
        <v>0.005951150969128404</v>
      </c>
      <c r="J29" s="52">
        <f t="shared" si="3"/>
        <v>5</v>
      </c>
    </row>
    <row r="30" spans="1:10" ht="15">
      <c r="A30" s="89">
        <v>29</v>
      </c>
      <c r="B30" s="90" t="s">
        <v>121</v>
      </c>
      <c r="C30" s="52">
        <v>2631</v>
      </c>
      <c r="D30" s="52">
        <v>2545</v>
      </c>
      <c r="E30" s="93">
        <v>2525</v>
      </c>
      <c r="F30" s="67">
        <f t="shared" si="0"/>
        <v>0.001246202783103958</v>
      </c>
      <c r="G30" s="67">
        <f t="shared" si="1"/>
        <v>-0.04028886354998099</v>
      </c>
      <c r="H30" s="53">
        <f t="shared" si="2"/>
        <v>-106</v>
      </c>
      <c r="I30" s="68">
        <f t="shared" si="4"/>
        <v>-0.004380708352275075</v>
      </c>
      <c r="J30" s="52">
        <f t="shared" si="3"/>
        <v>-20</v>
      </c>
    </row>
    <row r="31" spans="1:10" ht="15">
      <c r="A31" s="89">
        <v>30</v>
      </c>
      <c r="B31" s="90" t="s">
        <v>122</v>
      </c>
      <c r="C31" s="52">
        <v>3154</v>
      </c>
      <c r="D31" s="52">
        <v>3312</v>
      </c>
      <c r="E31" s="93">
        <v>3293</v>
      </c>
      <c r="F31" s="67">
        <f t="shared" si="0"/>
        <v>0.0016252458474302312</v>
      </c>
      <c r="G31" s="67">
        <f t="shared" si="1"/>
        <v>0.044071020925808495</v>
      </c>
      <c r="H31" s="53">
        <f t="shared" si="2"/>
        <v>139</v>
      </c>
      <c r="I31" s="68">
        <f t="shared" si="4"/>
        <v>0.005744513782700335</v>
      </c>
      <c r="J31" s="52">
        <f t="shared" si="3"/>
        <v>-19</v>
      </c>
    </row>
    <row r="32" spans="1:10" ht="15">
      <c r="A32" s="89">
        <v>31</v>
      </c>
      <c r="B32" s="90" t="s">
        <v>123</v>
      </c>
      <c r="C32" s="52">
        <v>37783</v>
      </c>
      <c r="D32" s="52">
        <v>38060</v>
      </c>
      <c r="E32" s="93">
        <v>38039</v>
      </c>
      <c r="F32" s="67">
        <f t="shared" si="0"/>
        <v>0.018773983234254044</v>
      </c>
      <c r="G32" s="67">
        <f t="shared" si="1"/>
        <v>0.006775533970304105</v>
      </c>
      <c r="H32" s="53">
        <f t="shared" si="2"/>
        <v>256</v>
      </c>
      <c r="I32" s="68">
        <f t="shared" si="4"/>
        <v>0.010579823945117164</v>
      </c>
      <c r="J32" s="52">
        <f t="shared" si="3"/>
        <v>-21</v>
      </c>
    </row>
    <row r="33" spans="1:10" ht="15">
      <c r="A33" s="89">
        <v>32</v>
      </c>
      <c r="B33" s="90" t="s">
        <v>124</v>
      </c>
      <c r="C33" s="52">
        <v>10832</v>
      </c>
      <c r="D33" s="52">
        <v>10750</v>
      </c>
      <c r="E33" s="93">
        <v>10705</v>
      </c>
      <c r="F33" s="67">
        <f t="shared" si="0"/>
        <v>0.005283406254704107</v>
      </c>
      <c r="G33" s="67">
        <f t="shared" si="1"/>
        <v>-0.011724519940915805</v>
      </c>
      <c r="H33" s="53">
        <f t="shared" si="2"/>
        <v>-127</v>
      </c>
      <c r="I33" s="68">
        <f t="shared" si="4"/>
        <v>-0.005248584535272968</v>
      </c>
      <c r="J33" s="52">
        <f t="shared" si="3"/>
        <v>-45</v>
      </c>
    </row>
    <row r="34" spans="1:10" ht="15">
      <c r="A34" s="89">
        <v>33</v>
      </c>
      <c r="B34" s="90" t="s">
        <v>125</v>
      </c>
      <c r="C34" s="52">
        <v>43053</v>
      </c>
      <c r="D34" s="52">
        <v>43970</v>
      </c>
      <c r="E34" s="93">
        <v>44119</v>
      </c>
      <c r="F34" s="67">
        <f t="shared" si="0"/>
        <v>0.021774740826837037</v>
      </c>
      <c r="G34" s="67">
        <f t="shared" si="1"/>
        <v>0.024760179313868952</v>
      </c>
      <c r="H34" s="53">
        <f t="shared" si="2"/>
        <v>1066</v>
      </c>
      <c r="I34" s="68">
        <f t="shared" si="4"/>
        <v>0.04405504814646444</v>
      </c>
      <c r="J34" s="52">
        <f t="shared" si="3"/>
        <v>149</v>
      </c>
    </row>
    <row r="35" spans="1:10" ht="15">
      <c r="A35" s="89">
        <v>34</v>
      </c>
      <c r="B35" s="90" t="s">
        <v>126</v>
      </c>
      <c r="C35" s="52">
        <v>485515</v>
      </c>
      <c r="D35" s="52">
        <v>500084</v>
      </c>
      <c r="E35" s="93">
        <v>500635</v>
      </c>
      <c r="F35" s="67">
        <f t="shared" si="0"/>
        <v>0.24708622982940595</v>
      </c>
      <c r="G35" s="67">
        <f t="shared" si="1"/>
        <v>0.03114218922175422</v>
      </c>
      <c r="H35" s="53">
        <f t="shared" si="2"/>
        <v>15120</v>
      </c>
      <c r="I35" s="68">
        <f t="shared" si="4"/>
        <v>0.6248708517584824</v>
      </c>
      <c r="J35" s="52">
        <f t="shared" si="3"/>
        <v>551</v>
      </c>
    </row>
    <row r="36" spans="1:10" ht="15">
      <c r="A36" s="89">
        <v>35</v>
      </c>
      <c r="B36" s="90" t="s">
        <v>127</v>
      </c>
      <c r="C36" s="52">
        <v>118779</v>
      </c>
      <c r="D36" s="52">
        <v>118056</v>
      </c>
      <c r="E36" s="93">
        <v>118128</v>
      </c>
      <c r="F36" s="67">
        <f t="shared" si="0"/>
        <v>0.05830156133168489</v>
      </c>
      <c r="G36" s="67">
        <f t="shared" si="1"/>
        <v>-0.005480766802212512</v>
      </c>
      <c r="H36" s="53">
        <f t="shared" si="2"/>
        <v>-651</v>
      </c>
      <c r="I36" s="68">
        <f t="shared" si="4"/>
        <v>-0.026904161672934662</v>
      </c>
      <c r="J36" s="52">
        <f t="shared" si="3"/>
        <v>72</v>
      </c>
    </row>
    <row r="37" spans="1:10" ht="15">
      <c r="A37" s="89">
        <v>36</v>
      </c>
      <c r="B37" s="90" t="s">
        <v>128</v>
      </c>
      <c r="C37" s="52">
        <v>4425</v>
      </c>
      <c r="D37" s="52">
        <v>4392</v>
      </c>
      <c r="E37" s="93">
        <v>4383</v>
      </c>
      <c r="F37" s="67">
        <f t="shared" si="0"/>
        <v>0.0021632106132058013</v>
      </c>
      <c r="G37" s="67">
        <f t="shared" si="1"/>
        <v>-0.009491525423728813</v>
      </c>
      <c r="H37" s="53">
        <f t="shared" si="2"/>
        <v>-42</v>
      </c>
      <c r="I37" s="68">
        <f t="shared" si="4"/>
        <v>-0.0017357523659957846</v>
      </c>
      <c r="J37" s="52">
        <f t="shared" si="3"/>
        <v>-9</v>
      </c>
    </row>
    <row r="38" spans="1:10" ht="15">
      <c r="A38" s="89">
        <v>37</v>
      </c>
      <c r="B38" s="90" t="s">
        <v>129</v>
      </c>
      <c r="C38" s="52">
        <v>9357</v>
      </c>
      <c r="D38" s="52">
        <v>9260</v>
      </c>
      <c r="E38" s="93">
        <v>9206</v>
      </c>
      <c r="F38" s="67">
        <f t="shared" si="0"/>
        <v>0.00454358131534853</v>
      </c>
      <c r="G38" s="67">
        <f t="shared" si="1"/>
        <v>-0.016137650956503154</v>
      </c>
      <c r="H38" s="53">
        <f t="shared" si="2"/>
        <v>-151</v>
      </c>
      <c r="I38" s="68">
        <f t="shared" si="4"/>
        <v>-0.006240443030127702</v>
      </c>
      <c r="J38" s="52">
        <f t="shared" si="3"/>
        <v>-54</v>
      </c>
    </row>
    <row r="39" spans="1:10" ht="15">
      <c r="A39" s="89">
        <v>38</v>
      </c>
      <c r="B39" s="90" t="s">
        <v>130</v>
      </c>
      <c r="C39" s="52">
        <v>30482</v>
      </c>
      <c r="D39" s="52">
        <v>30794</v>
      </c>
      <c r="E39" s="93">
        <v>30799</v>
      </c>
      <c r="F39" s="67">
        <f t="shared" si="0"/>
        <v>0.015200712679928239</v>
      </c>
      <c r="G39" s="67">
        <f t="shared" si="1"/>
        <v>0.010399580080047242</v>
      </c>
      <c r="H39" s="53">
        <f t="shared" si="2"/>
        <v>317</v>
      </c>
      <c r="I39" s="68">
        <f t="shared" si="4"/>
        <v>0.013100797619539613</v>
      </c>
      <c r="J39" s="52">
        <f t="shared" si="3"/>
        <v>5</v>
      </c>
    </row>
    <row r="40" spans="1:10" ht="15">
      <c r="A40" s="89">
        <v>39</v>
      </c>
      <c r="B40" s="90" t="s">
        <v>131</v>
      </c>
      <c r="C40" s="52">
        <v>9589</v>
      </c>
      <c r="D40" s="52">
        <v>9536</v>
      </c>
      <c r="E40" s="93">
        <v>9571</v>
      </c>
      <c r="F40" s="67">
        <f t="shared" si="0"/>
        <v>0.004723725480034844</v>
      </c>
      <c r="G40" s="67">
        <f t="shared" si="1"/>
        <v>-0.0018771509020752946</v>
      </c>
      <c r="H40" s="53">
        <f t="shared" si="2"/>
        <v>-18</v>
      </c>
      <c r="I40" s="68">
        <f t="shared" si="4"/>
        <v>-0.0007438938711410505</v>
      </c>
      <c r="J40" s="52">
        <f t="shared" si="3"/>
        <v>35</v>
      </c>
    </row>
    <row r="41" spans="1:10" ht="15">
      <c r="A41" s="89">
        <v>40</v>
      </c>
      <c r="B41" s="90" t="s">
        <v>132</v>
      </c>
      <c r="C41" s="52">
        <v>5308</v>
      </c>
      <c r="D41" s="52">
        <v>5169</v>
      </c>
      <c r="E41" s="93">
        <v>5160</v>
      </c>
      <c r="F41" s="67">
        <f t="shared" si="0"/>
        <v>0.0025466955884421477</v>
      </c>
      <c r="G41" s="67">
        <f t="shared" si="1"/>
        <v>-0.027882441597588545</v>
      </c>
      <c r="H41" s="53">
        <f t="shared" si="2"/>
        <v>-148</v>
      </c>
      <c r="I41" s="68">
        <f t="shared" si="4"/>
        <v>-0.00611646071827086</v>
      </c>
      <c r="J41" s="52">
        <f t="shared" si="3"/>
        <v>-9</v>
      </c>
    </row>
    <row r="42" spans="1:10" ht="15">
      <c r="A42" s="89">
        <v>41</v>
      </c>
      <c r="B42" s="90" t="s">
        <v>133</v>
      </c>
      <c r="C42" s="52">
        <v>35549</v>
      </c>
      <c r="D42" s="52">
        <v>36499</v>
      </c>
      <c r="E42" s="93">
        <v>36589</v>
      </c>
      <c r="F42" s="67">
        <f t="shared" si="0"/>
        <v>0.01805834203207553</v>
      </c>
      <c r="G42" s="67">
        <f t="shared" si="1"/>
        <v>0.029255393963261975</v>
      </c>
      <c r="H42" s="53">
        <f t="shared" si="2"/>
        <v>1040</v>
      </c>
      <c r="I42" s="68">
        <f t="shared" si="4"/>
        <v>0.042980534777038476</v>
      </c>
      <c r="J42" s="52">
        <f t="shared" si="3"/>
        <v>90</v>
      </c>
    </row>
    <row r="43" spans="1:10" ht="15">
      <c r="A43" s="89">
        <v>42</v>
      </c>
      <c r="B43" s="90" t="s">
        <v>134</v>
      </c>
      <c r="C43" s="52">
        <v>57219</v>
      </c>
      <c r="D43" s="52">
        <v>58984</v>
      </c>
      <c r="E43" s="93">
        <v>59007</v>
      </c>
      <c r="F43" s="67">
        <f t="shared" si="0"/>
        <v>0.02912264856341198</v>
      </c>
      <c r="G43" s="67">
        <f t="shared" si="1"/>
        <v>0.031248361558223667</v>
      </c>
      <c r="H43" s="53">
        <f t="shared" si="2"/>
        <v>1788</v>
      </c>
      <c r="I43" s="68">
        <f t="shared" si="4"/>
        <v>0.07389345786667768</v>
      </c>
      <c r="J43" s="52">
        <f t="shared" si="3"/>
        <v>23</v>
      </c>
    </row>
    <row r="44" spans="1:10" ht="15">
      <c r="A44" s="89">
        <v>43</v>
      </c>
      <c r="B44" s="90" t="s">
        <v>135</v>
      </c>
      <c r="C44" s="52">
        <v>12698</v>
      </c>
      <c r="D44" s="52">
        <v>12498</v>
      </c>
      <c r="E44" s="93">
        <v>12530</v>
      </c>
      <c r="F44" s="67">
        <f t="shared" si="0"/>
        <v>0.00618412707813568</v>
      </c>
      <c r="G44" s="67">
        <f t="shared" si="1"/>
        <v>-0.013230429988974642</v>
      </c>
      <c r="H44" s="53">
        <f t="shared" si="2"/>
        <v>-168</v>
      </c>
      <c r="I44" s="68">
        <f t="shared" si="4"/>
        <v>-0.006943009463983138</v>
      </c>
      <c r="J44" s="52">
        <f t="shared" si="3"/>
        <v>32</v>
      </c>
    </row>
    <row r="45" spans="1:10" ht="15">
      <c r="A45" s="89">
        <v>44</v>
      </c>
      <c r="B45" s="90" t="s">
        <v>136</v>
      </c>
      <c r="C45" s="52">
        <v>15694</v>
      </c>
      <c r="D45" s="52">
        <v>15643</v>
      </c>
      <c r="E45" s="93">
        <v>15559</v>
      </c>
      <c r="F45" s="67">
        <f t="shared" si="0"/>
        <v>0.007679076872203755</v>
      </c>
      <c r="G45" s="67">
        <f t="shared" si="1"/>
        <v>-0.008602013508347139</v>
      </c>
      <c r="H45" s="53">
        <f t="shared" si="2"/>
        <v>-135</v>
      </c>
      <c r="I45" s="68">
        <f t="shared" si="4"/>
        <v>-0.0055792040335578795</v>
      </c>
      <c r="J45" s="52">
        <f t="shared" si="3"/>
        <v>-84</v>
      </c>
    </row>
    <row r="46" spans="1:10" ht="15">
      <c r="A46" s="89">
        <v>45</v>
      </c>
      <c r="B46" s="90" t="s">
        <v>137</v>
      </c>
      <c r="C46" s="52">
        <v>36314</v>
      </c>
      <c r="D46" s="52">
        <v>36642</v>
      </c>
      <c r="E46" s="93">
        <v>36671</v>
      </c>
      <c r="F46" s="67">
        <f t="shared" si="0"/>
        <v>0.01809881277592287</v>
      </c>
      <c r="G46" s="67">
        <f t="shared" si="1"/>
        <v>0.009830919204714435</v>
      </c>
      <c r="H46" s="53">
        <f t="shared" si="2"/>
        <v>357</v>
      </c>
      <c r="I46" s="68">
        <f t="shared" si="4"/>
        <v>0.01475389511096417</v>
      </c>
      <c r="J46" s="52">
        <f t="shared" si="3"/>
        <v>29</v>
      </c>
    </row>
    <row r="47" spans="1:10" ht="15">
      <c r="A47" s="89">
        <v>46</v>
      </c>
      <c r="B47" s="90" t="s">
        <v>138</v>
      </c>
      <c r="C47" s="52">
        <v>22178</v>
      </c>
      <c r="D47" s="52">
        <v>22567</v>
      </c>
      <c r="E47" s="93">
        <v>22464</v>
      </c>
      <c r="F47" s="67">
        <f t="shared" si="0"/>
        <v>0.01108700963154349</v>
      </c>
      <c r="G47" s="67">
        <f t="shared" si="1"/>
        <v>0.012895662368112544</v>
      </c>
      <c r="H47" s="53">
        <f t="shared" si="2"/>
        <v>286</v>
      </c>
      <c r="I47" s="68">
        <f t="shared" si="4"/>
        <v>0.01181964706368558</v>
      </c>
      <c r="J47" s="52">
        <f t="shared" si="3"/>
        <v>-103</v>
      </c>
    </row>
    <row r="48" spans="1:10" ht="15">
      <c r="A48" s="89">
        <v>47</v>
      </c>
      <c r="B48" s="90" t="s">
        <v>139</v>
      </c>
      <c r="C48" s="52">
        <v>9551</v>
      </c>
      <c r="D48" s="52">
        <v>10015</v>
      </c>
      <c r="E48" s="93">
        <v>10088</v>
      </c>
      <c r="F48" s="67">
        <f t="shared" si="0"/>
        <v>0.004978888584535734</v>
      </c>
      <c r="G48" s="67">
        <f t="shared" si="1"/>
        <v>0.05622447911213486</v>
      </c>
      <c r="H48" s="53">
        <f t="shared" si="2"/>
        <v>537</v>
      </c>
      <c r="I48" s="68">
        <f t="shared" si="4"/>
        <v>0.022192833822374674</v>
      </c>
      <c r="J48" s="52">
        <f t="shared" si="3"/>
        <v>73</v>
      </c>
    </row>
    <row r="49" spans="1:10" ht="15">
      <c r="A49" s="89">
        <v>48</v>
      </c>
      <c r="B49" s="90" t="s">
        <v>140</v>
      </c>
      <c r="C49" s="52">
        <v>37852</v>
      </c>
      <c r="D49" s="52">
        <v>37629</v>
      </c>
      <c r="E49" s="93">
        <v>37708</v>
      </c>
      <c r="F49" s="67">
        <f t="shared" si="0"/>
        <v>0.018610619621894673</v>
      </c>
      <c r="G49" s="67">
        <f t="shared" si="1"/>
        <v>-0.003804290394166755</v>
      </c>
      <c r="H49" s="53">
        <f t="shared" si="2"/>
        <v>-144</v>
      </c>
      <c r="I49" s="68">
        <f t="shared" si="4"/>
        <v>-0.005951150969128404</v>
      </c>
      <c r="J49" s="52">
        <f t="shared" si="3"/>
        <v>79</v>
      </c>
    </row>
    <row r="50" spans="1:10" ht="15">
      <c r="A50" s="89">
        <v>49</v>
      </c>
      <c r="B50" s="90" t="s">
        <v>141</v>
      </c>
      <c r="C50" s="52">
        <v>4121</v>
      </c>
      <c r="D50" s="52">
        <v>4070</v>
      </c>
      <c r="E50" s="93">
        <v>4056</v>
      </c>
      <c r="F50" s="67">
        <f t="shared" si="0"/>
        <v>0.0020018211834731303</v>
      </c>
      <c r="G50" s="67">
        <f t="shared" si="1"/>
        <v>-0.015772870662460567</v>
      </c>
      <c r="H50" s="53">
        <f t="shared" si="2"/>
        <v>-65</v>
      </c>
      <c r="I50" s="68">
        <f t="shared" si="4"/>
        <v>-0.0026862834235649048</v>
      </c>
      <c r="J50" s="52">
        <f t="shared" si="3"/>
        <v>-14</v>
      </c>
    </row>
    <row r="51" spans="1:10" ht="15">
      <c r="A51" s="89">
        <v>50</v>
      </c>
      <c r="B51" s="90" t="s">
        <v>142</v>
      </c>
      <c r="C51" s="52">
        <v>9351</v>
      </c>
      <c r="D51" s="52">
        <v>9307</v>
      </c>
      <c r="E51" s="93">
        <v>9288</v>
      </c>
      <c r="F51" s="67">
        <f t="shared" si="0"/>
        <v>0.004584052059195866</v>
      </c>
      <c r="G51" s="67">
        <f t="shared" si="1"/>
        <v>-0.006737247353224254</v>
      </c>
      <c r="H51" s="53">
        <f t="shared" si="2"/>
        <v>-63</v>
      </c>
      <c r="I51" s="68">
        <f t="shared" si="4"/>
        <v>-0.002603628548993677</v>
      </c>
      <c r="J51" s="52">
        <f t="shared" si="3"/>
        <v>-19</v>
      </c>
    </row>
    <row r="52" spans="1:10" ht="15">
      <c r="A52" s="89">
        <v>51</v>
      </c>
      <c r="B52" s="90" t="s">
        <v>143</v>
      </c>
      <c r="C52" s="52">
        <v>8466</v>
      </c>
      <c r="D52" s="52">
        <v>8530</v>
      </c>
      <c r="E52" s="93">
        <v>8525</v>
      </c>
      <c r="F52" s="67">
        <f t="shared" si="0"/>
        <v>0.004207476723152967</v>
      </c>
      <c r="G52" s="67">
        <f t="shared" si="1"/>
        <v>0.006969052681313489</v>
      </c>
      <c r="H52" s="53">
        <f t="shared" si="2"/>
        <v>59</v>
      </c>
      <c r="I52" s="68">
        <f t="shared" si="4"/>
        <v>0.0024383187998512214</v>
      </c>
      <c r="J52" s="52">
        <f t="shared" si="3"/>
        <v>-5</v>
      </c>
    </row>
    <row r="53" spans="1:10" ht="15">
      <c r="A53" s="89">
        <v>52</v>
      </c>
      <c r="B53" s="90" t="s">
        <v>144</v>
      </c>
      <c r="C53" s="52">
        <v>15446</v>
      </c>
      <c r="D53" s="52">
        <v>15265</v>
      </c>
      <c r="E53" s="93">
        <v>15343</v>
      </c>
      <c r="F53" s="67">
        <f t="shared" si="0"/>
        <v>0.007572471010361991</v>
      </c>
      <c r="G53" s="67">
        <f t="shared" si="1"/>
        <v>-0.006668393111485174</v>
      </c>
      <c r="H53" s="53">
        <f t="shared" si="2"/>
        <v>-103</v>
      </c>
      <c r="I53" s="68">
        <f t="shared" si="4"/>
        <v>-0.004256726040418234</v>
      </c>
      <c r="J53" s="52">
        <f t="shared" si="3"/>
        <v>78</v>
      </c>
    </row>
    <row r="54" spans="1:10" ht="15">
      <c r="A54" s="89">
        <v>53</v>
      </c>
      <c r="B54" s="90" t="s">
        <v>145</v>
      </c>
      <c r="C54" s="52">
        <v>7688</v>
      </c>
      <c r="D54" s="52">
        <v>7456</v>
      </c>
      <c r="E54" s="93">
        <v>7486</v>
      </c>
      <c r="F54" s="67">
        <f t="shared" si="0"/>
        <v>0.003694682785867814</v>
      </c>
      <c r="G54" s="67">
        <f t="shared" si="1"/>
        <v>-0.02627471383975026</v>
      </c>
      <c r="H54" s="53">
        <f t="shared" si="2"/>
        <v>-202</v>
      </c>
      <c r="I54" s="68">
        <f t="shared" si="4"/>
        <v>-0.008348142331694012</v>
      </c>
      <c r="J54" s="52">
        <f t="shared" si="3"/>
        <v>30</v>
      </c>
    </row>
    <row r="55" spans="1:10" ht="15">
      <c r="A55" s="89">
        <v>54</v>
      </c>
      <c r="B55" s="90" t="s">
        <v>146</v>
      </c>
      <c r="C55" s="52">
        <v>24967</v>
      </c>
      <c r="D55" s="52">
        <v>25682</v>
      </c>
      <c r="E55" s="93">
        <v>25672</v>
      </c>
      <c r="F55" s="67">
        <f t="shared" si="0"/>
        <v>0.01267030409815636</v>
      </c>
      <c r="G55" s="67">
        <f t="shared" si="1"/>
        <v>0.028237273200624826</v>
      </c>
      <c r="H55" s="53">
        <f t="shared" si="2"/>
        <v>705</v>
      </c>
      <c r="I55" s="68">
        <f t="shared" si="4"/>
        <v>0.029135843286357814</v>
      </c>
      <c r="J55" s="52">
        <f t="shared" si="3"/>
        <v>-10</v>
      </c>
    </row>
    <row r="56" spans="1:10" ht="15">
      <c r="A56" s="89">
        <v>55</v>
      </c>
      <c r="B56" s="90" t="s">
        <v>147</v>
      </c>
      <c r="C56" s="52">
        <v>29471</v>
      </c>
      <c r="D56" s="52">
        <v>29911</v>
      </c>
      <c r="E56" s="93">
        <v>29898</v>
      </c>
      <c r="F56" s="67">
        <f t="shared" si="0"/>
        <v>0.014756028043264213</v>
      </c>
      <c r="G56" s="67">
        <f t="shared" si="1"/>
        <v>0.014488819517491772</v>
      </c>
      <c r="H56" s="53">
        <f t="shared" si="2"/>
        <v>427</v>
      </c>
      <c r="I56" s="68">
        <f t="shared" si="4"/>
        <v>0.017646815720957144</v>
      </c>
      <c r="J56" s="52">
        <f t="shared" si="3"/>
        <v>-13</v>
      </c>
    </row>
    <row r="57" spans="1:10" ht="15">
      <c r="A57" s="89">
        <v>56</v>
      </c>
      <c r="B57" s="90" t="s">
        <v>148</v>
      </c>
      <c r="C57" s="52">
        <v>3030</v>
      </c>
      <c r="D57" s="52">
        <v>3180</v>
      </c>
      <c r="E57" s="93">
        <v>3154</v>
      </c>
      <c r="F57" s="67">
        <f t="shared" si="0"/>
        <v>0.0015566430011524292</v>
      </c>
      <c r="G57" s="67">
        <f t="shared" si="1"/>
        <v>0.04092409240924092</v>
      </c>
      <c r="H57" s="53">
        <f t="shared" si="2"/>
        <v>124</v>
      </c>
      <c r="I57" s="68">
        <f t="shared" si="4"/>
        <v>0.005124602223416126</v>
      </c>
      <c r="J57" s="52">
        <f t="shared" si="3"/>
        <v>-26</v>
      </c>
    </row>
    <row r="58" spans="1:10" ht="15">
      <c r="A58" s="89">
        <v>57</v>
      </c>
      <c r="B58" s="90" t="s">
        <v>149</v>
      </c>
      <c r="C58" s="52">
        <v>4715</v>
      </c>
      <c r="D58" s="52">
        <v>4703</v>
      </c>
      <c r="E58" s="93">
        <v>4688</v>
      </c>
      <c r="F58" s="67">
        <f t="shared" si="0"/>
        <v>0.002313742038491626</v>
      </c>
      <c r="G58" s="67">
        <f t="shared" si="1"/>
        <v>-0.005726405090137858</v>
      </c>
      <c r="H58" s="53">
        <f t="shared" si="2"/>
        <v>-27</v>
      </c>
      <c r="I58" s="68">
        <f t="shared" si="4"/>
        <v>-0.001115840806711576</v>
      </c>
      <c r="J58" s="52">
        <f t="shared" si="3"/>
        <v>-15</v>
      </c>
    </row>
    <row r="59" spans="1:10" ht="15">
      <c r="A59" s="89">
        <v>58</v>
      </c>
      <c r="B59" s="90" t="s">
        <v>150</v>
      </c>
      <c r="C59" s="52">
        <v>11832</v>
      </c>
      <c r="D59" s="52">
        <v>12008</v>
      </c>
      <c r="E59" s="93">
        <v>11992</v>
      </c>
      <c r="F59" s="67">
        <f t="shared" si="0"/>
        <v>0.005918599514844619</v>
      </c>
      <c r="G59" s="67">
        <f t="shared" si="1"/>
        <v>0.013522650439486139</v>
      </c>
      <c r="H59" s="53">
        <f t="shared" si="2"/>
        <v>160</v>
      </c>
      <c r="I59" s="68">
        <f t="shared" si="4"/>
        <v>0.006612389965698227</v>
      </c>
      <c r="J59" s="52">
        <f t="shared" si="3"/>
        <v>-16</v>
      </c>
    </row>
    <row r="60" spans="1:10" ht="15">
      <c r="A60" s="89">
        <v>59</v>
      </c>
      <c r="B60" s="90" t="s">
        <v>151</v>
      </c>
      <c r="C60" s="52">
        <v>23448</v>
      </c>
      <c r="D60" s="52">
        <v>23753</v>
      </c>
      <c r="E60" s="93">
        <v>23725</v>
      </c>
      <c r="F60" s="67">
        <f t="shared" si="0"/>
        <v>0.011709370704610457</v>
      </c>
      <c r="G60" s="67">
        <f t="shared" si="1"/>
        <v>0.01181337427499147</v>
      </c>
      <c r="H60" s="53">
        <f t="shared" si="2"/>
        <v>277</v>
      </c>
      <c r="I60" s="68">
        <f t="shared" si="4"/>
        <v>0.011447700128115055</v>
      </c>
      <c r="J60" s="52">
        <f t="shared" si="3"/>
        <v>-28</v>
      </c>
    </row>
    <row r="61" spans="1:10" ht="15">
      <c r="A61" s="89">
        <v>60</v>
      </c>
      <c r="B61" s="90" t="s">
        <v>152</v>
      </c>
      <c r="C61" s="52">
        <v>12471</v>
      </c>
      <c r="D61" s="52">
        <v>12501</v>
      </c>
      <c r="E61" s="93">
        <v>12488</v>
      </c>
      <c r="F61" s="67">
        <f t="shared" si="0"/>
        <v>0.006163398160555338</v>
      </c>
      <c r="G61" s="67">
        <f t="shared" si="1"/>
        <v>0.0013631625370860397</v>
      </c>
      <c r="H61" s="53">
        <f t="shared" si="2"/>
        <v>17</v>
      </c>
      <c r="I61" s="68">
        <f t="shared" si="4"/>
        <v>0.0007025664338554367</v>
      </c>
      <c r="J61" s="52">
        <f t="shared" si="3"/>
        <v>-13</v>
      </c>
    </row>
    <row r="62" spans="1:10" ht="15">
      <c r="A62" s="89">
        <v>61</v>
      </c>
      <c r="B62" s="90" t="s">
        <v>153</v>
      </c>
      <c r="C62" s="52">
        <v>17762</v>
      </c>
      <c r="D62" s="52">
        <v>17772</v>
      </c>
      <c r="E62" s="93">
        <v>17831</v>
      </c>
      <c r="F62" s="67">
        <f t="shared" si="0"/>
        <v>0.008800412604168981</v>
      </c>
      <c r="G62" s="67">
        <f t="shared" si="1"/>
        <v>0.0038846976691813986</v>
      </c>
      <c r="H62" s="53">
        <f t="shared" si="2"/>
        <v>69</v>
      </c>
      <c r="I62" s="68">
        <f t="shared" si="4"/>
        <v>0.0028515931727073605</v>
      </c>
      <c r="J62" s="52">
        <f t="shared" si="3"/>
        <v>59</v>
      </c>
    </row>
    <row r="63" spans="1:10" ht="15">
      <c r="A63" s="89">
        <v>62</v>
      </c>
      <c r="B63" s="90" t="s">
        <v>154</v>
      </c>
      <c r="C63" s="52">
        <v>1948</v>
      </c>
      <c r="D63" s="52">
        <v>1961</v>
      </c>
      <c r="E63" s="93">
        <v>1964</v>
      </c>
      <c r="F63" s="67">
        <f t="shared" si="0"/>
        <v>0.0009693236697093756</v>
      </c>
      <c r="G63" s="67">
        <f t="shared" si="1"/>
        <v>0.008213552361396304</v>
      </c>
      <c r="H63" s="53">
        <f t="shared" si="2"/>
        <v>16</v>
      </c>
      <c r="I63" s="68">
        <f t="shared" si="4"/>
        <v>0.0006612389965698227</v>
      </c>
      <c r="J63" s="52">
        <f t="shared" si="3"/>
        <v>3</v>
      </c>
    </row>
    <row r="64" spans="1:10" ht="15">
      <c r="A64" s="89">
        <v>63</v>
      </c>
      <c r="B64" s="90" t="s">
        <v>155</v>
      </c>
      <c r="C64" s="52">
        <v>29250</v>
      </c>
      <c r="D64" s="52">
        <v>30253</v>
      </c>
      <c r="E64" s="93">
        <v>30303</v>
      </c>
      <c r="F64" s="67">
        <f t="shared" si="0"/>
        <v>0.01495591403421752</v>
      </c>
      <c r="G64" s="67">
        <f t="shared" si="1"/>
        <v>0.036</v>
      </c>
      <c r="H64" s="53">
        <f t="shared" si="2"/>
        <v>1053</v>
      </c>
      <c r="I64" s="68">
        <f t="shared" si="4"/>
        <v>0.04351779146175146</v>
      </c>
      <c r="J64" s="52">
        <f t="shared" si="3"/>
        <v>50</v>
      </c>
    </row>
    <row r="65" spans="1:10" ht="15">
      <c r="A65" s="89">
        <v>64</v>
      </c>
      <c r="B65" s="90" t="s">
        <v>156</v>
      </c>
      <c r="C65" s="52">
        <v>11454</v>
      </c>
      <c r="D65" s="52">
        <v>11369</v>
      </c>
      <c r="E65" s="93">
        <v>11318</v>
      </c>
      <c r="F65" s="67">
        <f t="shared" si="0"/>
        <v>0.005585949742245781</v>
      </c>
      <c r="G65" s="67">
        <f t="shared" si="1"/>
        <v>-0.011873581281648332</v>
      </c>
      <c r="H65" s="53">
        <f t="shared" si="2"/>
        <v>-136</v>
      </c>
      <c r="I65" s="68">
        <f t="shared" si="4"/>
        <v>-0.005620531470843493</v>
      </c>
      <c r="J65" s="52">
        <f t="shared" si="3"/>
        <v>-51</v>
      </c>
    </row>
    <row r="66" spans="1:10" ht="15">
      <c r="A66" s="89">
        <v>65</v>
      </c>
      <c r="B66" s="90" t="s">
        <v>157</v>
      </c>
      <c r="C66" s="52">
        <v>12270</v>
      </c>
      <c r="D66" s="52">
        <v>12497</v>
      </c>
      <c r="E66" s="93">
        <v>12304</v>
      </c>
      <c r="F66" s="67">
        <f aca="true" t="shared" si="5" ref="F66:F83">E66/$E$83</f>
        <v>0.006072585759727168</v>
      </c>
      <c r="G66" s="67">
        <f aca="true" t="shared" si="6" ref="G66:G83">(E66-C66)/C66</f>
        <v>0.0027709861450692748</v>
      </c>
      <c r="H66" s="53">
        <f aca="true" t="shared" si="7" ref="H66:H83">E66-C66</f>
        <v>34</v>
      </c>
      <c r="I66" s="68">
        <f t="shared" si="4"/>
        <v>0.0014051328677108733</v>
      </c>
      <c r="J66" s="52">
        <f aca="true" t="shared" si="8" ref="J66:J83">E66-D66</f>
        <v>-193</v>
      </c>
    </row>
    <row r="67" spans="1:10" ht="15">
      <c r="A67" s="89">
        <v>66</v>
      </c>
      <c r="B67" s="90" t="s">
        <v>158</v>
      </c>
      <c r="C67" s="52">
        <v>10019</v>
      </c>
      <c r="D67" s="52">
        <v>10000</v>
      </c>
      <c r="E67" s="93">
        <v>9930</v>
      </c>
      <c r="F67" s="67">
        <f t="shared" si="5"/>
        <v>0.00490090837078111</v>
      </c>
      <c r="G67" s="67">
        <f t="shared" si="6"/>
        <v>-0.008883122068070666</v>
      </c>
      <c r="H67" s="53">
        <f t="shared" si="7"/>
        <v>-89</v>
      </c>
      <c r="I67" s="68">
        <f aca="true" t="shared" si="9" ref="I67:I83">H67/$H$83</f>
        <v>-0.0036781419184196387</v>
      </c>
      <c r="J67" s="52">
        <f t="shared" si="8"/>
        <v>-70</v>
      </c>
    </row>
    <row r="68" spans="1:10" ht="15">
      <c r="A68" s="89">
        <v>67</v>
      </c>
      <c r="B68" s="90" t="s">
        <v>159</v>
      </c>
      <c r="C68" s="52">
        <v>11781</v>
      </c>
      <c r="D68" s="52">
        <v>11289</v>
      </c>
      <c r="E68" s="93">
        <v>11325</v>
      </c>
      <c r="F68" s="67">
        <f t="shared" si="5"/>
        <v>0.005589404561842505</v>
      </c>
      <c r="G68" s="67">
        <f t="shared" si="6"/>
        <v>-0.03870639164756812</v>
      </c>
      <c r="H68" s="53">
        <f t="shared" si="7"/>
        <v>-456</v>
      </c>
      <c r="I68" s="68">
        <f t="shared" si="9"/>
        <v>-0.018845311402239946</v>
      </c>
      <c r="J68" s="52">
        <f t="shared" si="8"/>
        <v>36</v>
      </c>
    </row>
    <row r="69" spans="1:10" ht="15">
      <c r="A69" s="89">
        <v>68</v>
      </c>
      <c r="B69" s="90" t="s">
        <v>160</v>
      </c>
      <c r="C69" s="52">
        <v>10081</v>
      </c>
      <c r="D69" s="52">
        <v>10391</v>
      </c>
      <c r="E69" s="93">
        <v>10405</v>
      </c>
      <c r="F69" s="67">
        <f t="shared" si="5"/>
        <v>0.005135342557701657</v>
      </c>
      <c r="G69" s="67">
        <f t="shared" si="6"/>
        <v>0.03213966868366234</v>
      </c>
      <c r="H69" s="53">
        <f t="shared" si="7"/>
        <v>324</v>
      </c>
      <c r="I69" s="68">
        <f t="shared" si="9"/>
        <v>0.013390089680538909</v>
      </c>
      <c r="J69" s="52">
        <f t="shared" si="8"/>
        <v>14</v>
      </c>
    </row>
    <row r="70" spans="1:10" ht="15">
      <c r="A70" s="89">
        <v>69</v>
      </c>
      <c r="B70" s="90" t="s">
        <v>161</v>
      </c>
      <c r="C70" s="52">
        <v>1663</v>
      </c>
      <c r="D70" s="52">
        <v>1644</v>
      </c>
      <c r="E70" s="93">
        <v>1627</v>
      </c>
      <c r="F70" s="67">
        <f t="shared" si="5"/>
        <v>0.0008029987834099563</v>
      </c>
      <c r="G70" s="67">
        <f t="shared" si="6"/>
        <v>-0.02164762477450391</v>
      </c>
      <c r="H70" s="53">
        <f t="shared" si="7"/>
        <v>-36</v>
      </c>
      <c r="I70" s="68">
        <f t="shared" si="9"/>
        <v>-0.001487787742282101</v>
      </c>
      <c r="J70" s="52">
        <f t="shared" si="8"/>
        <v>-17</v>
      </c>
    </row>
    <row r="71" spans="1:10" ht="15">
      <c r="A71" s="89">
        <v>70</v>
      </c>
      <c r="B71" s="90" t="s">
        <v>162</v>
      </c>
      <c r="C71" s="52">
        <v>6570</v>
      </c>
      <c r="D71" s="52">
        <v>6678</v>
      </c>
      <c r="E71" s="93">
        <v>6656</v>
      </c>
      <c r="F71" s="67">
        <f t="shared" si="5"/>
        <v>0.0032850398908277007</v>
      </c>
      <c r="G71" s="67">
        <f t="shared" si="6"/>
        <v>0.013089802130898021</v>
      </c>
      <c r="H71" s="53">
        <f t="shared" si="7"/>
        <v>86</v>
      </c>
      <c r="I71" s="68">
        <f t="shared" si="9"/>
        <v>0.003554159606562797</v>
      </c>
      <c r="J71" s="52">
        <f t="shared" si="8"/>
        <v>-22</v>
      </c>
    </row>
    <row r="72" spans="1:10" ht="15">
      <c r="A72" s="89">
        <v>71</v>
      </c>
      <c r="B72" s="90" t="s">
        <v>163</v>
      </c>
      <c r="C72" s="52">
        <v>5775</v>
      </c>
      <c r="D72" s="52">
        <v>5720</v>
      </c>
      <c r="E72" s="93">
        <v>5705</v>
      </c>
      <c r="F72" s="67">
        <f t="shared" si="5"/>
        <v>0.0028156779713299327</v>
      </c>
      <c r="G72" s="67">
        <f t="shared" si="6"/>
        <v>-0.012121212121212121</v>
      </c>
      <c r="H72" s="53">
        <f t="shared" si="7"/>
        <v>-70</v>
      </c>
      <c r="I72" s="68">
        <f t="shared" si="9"/>
        <v>-0.0028929206099929743</v>
      </c>
      <c r="J72" s="52">
        <f t="shared" si="8"/>
        <v>-15</v>
      </c>
    </row>
    <row r="73" spans="1:10" ht="15">
      <c r="A73" s="89">
        <v>72</v>
      </c>
      <c r="B73" s="90" t="s">
        <v>164</v>
      </c>
      <c r="C73" s="52">
        <v>5935</v>
      </c>
      <c r="D73" s="52">
        <v>5932</v>
      </c>
      <c r="E73" s="93">
        <v>5887</v>
      </c>
      <c r="F73" s="67">
        <f t="shared" si="5"/>
        <v>0.0029055032808447527</v>
      </c>
      <c r="G73" s="67">
        <f t="shared" si="6"/>
        <v>-0.008087615838247682</v>
      </c>
      <c r="H73" s="53">
        <f t="shared" si="7"/>
        <v>-48</v>
      </c>
      <c r="I73" s="68">
        <f t="shared" si="9"/>
        <v>-0.001983716989709468</v>
      </c>
      <c r="J73" s="52">
        <f t="shared" si="8"/>
        <v>-45</v>
      </c>
    </row>
    <row r="74" spans="1:10" ht="15">
      <c r="A74" s="89">
        <v>73</v>
      </c>
      <c r="B74" s="90" t="s">
        <v>165</v>
      </c>
      <c r="C74" s="52">
        <v>4901</v>
      </c>
      <c r="D74" s="52">
        <v>4897</v>
      </c>
      <c r="E74" s="93">
        <v>4879</v>
      </c>
      <c r="F74" s="67">
        <f t="shared" si="5"/>
        <v>0.0024080092589165193</v>
      </c>
      <c r="G74" s="67">
        <f t="shared" si="6"/>
        <v>-0.004488879820444807</v>
      </c>
      <c r="H74" s="53">
        <f t="shared" si="7"/>
        <v>-22</v>
      </c>
      <c r="I74" s="68">
        <f t="shared" si="9"/>
        <v>-0.0009092036202835062</v>
      </c>
      <c r="J74" s="52">
        <f t="shared" si="8"/>
        <v>-18</v>
      </c>
    </row>
    <row r="75" spans="1:10" ht="15">
      <c r="A75" s="89">
        <v>74</v>
      </c>
      <c r="B75" s="90" t="s">
        <v>166</v>
      </c>
      <c r="C75" s="52">
        <v>4103</v>
      </c>
      <c r="D75" s="52">
        <v>4086</v>
      </c>
      <c r="E75" s="93">
        <v>4063</v>
      </c>
      <c r="F75" s="67">
        <f t="shared" si="5"/>
        <v>0.002005276003069854</v>
      </c>
      <c r="G75" s="67">
        <f t="shared" si="6"/>
        <v>-0.009748964172556666</v>
      </c>
      <c r="H75" s="53">
        <f t="shared" si="7"/>
        <v>-40</v>
      </c>
      <c r="I75" s="68">
        <f t="shared" si="9"/>
        <v>-0.0016530974914245567</v>
      </c>
      <c r="J75" s="52">
        <f t="shared" si="8"/>
        <v>-23</v>
      </c>
    </row>
    <row r="76" spans="1:10" ht="15">
      <c r="A76" s="89">
        <v>75</v>
      </c>
      <c r="B76" s="90" t="s">
        <v>167</v>
      </c>
      <c r="C76" s="52">
        <v>1986</v>
      </c>
      <c r="D76" s="52">
        <v>1986</v>
      </c>
      <c r="E76" s="93">
        <v>1978</v>
      </c>
      <c r="F76" s="67">
        <f t="shared" si="5"/>
        <v>0.0009762333089028233</v>
      </c>
      <c r="G76" s="67">
        <f t="shared" si="6"/>
        <v>-0.004028197381671702</v>
      </c>
      <c r="H76" s="53">
        <f t="shared" si="7"/>
        <v>-8</v>
      </c>
      <c r="I76" s="68">
        <f t="shared" si="9"/>
        <v>-0.00033061949828491137</v>
      </c>
      <c r="J76" s="52">
        <f t="shared" si="8"/>
        <v>-8</v>
      </c>
    </row>
    <row r="77" spans="1:10" ht="15">
      <c r="A77" s="89">
        <v>76</v>
      </c>
      <c r="B77" s="90" t="s">
        <v>168</v>
      </c>
      <c r="C77" s="52">
        <v>3436</v>
      </c>
      <c r="D77" s="52">
        <v>3494</v>
      </c>
      <c r="E77" s="93">
        <v>3491</v>
      </c>
      <c r="F77" s="67">
        <f t="shared" si="5"/>
        <v>0.0017229678874518485</v>
      </c>
      <c r="G77" s="67">
        <f t="shared" si="6"/>
        <v>0.0160069848661234</v>
      </c>
      <c r="H77" s="53">
        <f t="shared" si="7"/>
        <v>55</v>
      </c>
      <c r="I77" s="68">
        <f t="shared" si="9"/>
        <v>0.0022730090507087656</v>
      </c>
      <c r="J77" s="52">
        <f t="shared" si="8"/>
        <v>-3</v>
      </c>
    </row>
    <row r="78" spans="1:10" ht="15">
      <c r="A78" s="89">
        <v>77</v>
      </c>
      <c r="B78" s="90" t="s">
        <v>169</v>
      </c>
      <c r="C78" s="52">
        <v>6942</v>
      </c>
      <c r="D78" s="52">
        <v>6931</v>
      </c>
      <c r="E78" s="93">
        <v>6931</v>
      </c>
      <c r="F78" s="67">
        <f t="shared" si="5"/>
        <v>0.0034207649464132804</v>
      </c>
      <c r="G78" s="67">
        <f t="shared" si="6"/>
        <v>-0.0015845577643330453</v>
      </c>
      <c r="H78" s="53">
        <f t="shared" si="7"/>
        <v>-11</v>
      </c>
      <c r="I78" s="68">
        <f t="shared" si="9"/>
        <v>-0.0004546018101417531</v>
      </c>
      <c r="J78" s="52">
        <f t="shared" si="8"/>
        <v>0</v>
      </c>
    </row>
    <row r="79" spans="1:10" ht="15">
      <c r="A79" s="89">
        <v>78</v>
      </c>
      <c r="B79" s="90" t="s">
        <v>170</v>
      </c>
      <c r="C79" s="52">
        <v>4690</v>
      </c>
      <c r="D79" s="52">
        <v>4683</v>
      </c>
      <c r="E79" s="93">
        <v>4689</v>
      </c>
      <c r="F79" s="67">
        <f t="shared" si="5"/>
        <v>0.0023142355841483005</v>
      </c>
      <c r="G79" s="67">
        <f t="shared" si="6"/>
        <v>-0.00021321961620469082</v>
      </c>
      <c r="H79" s="53">
        <f t="shared" si="7"/>
        <v>-1</v>
      </c>
      <c r="I79" s="68">
        <f t="shared" si="9"/>
        <v>-4.132743728561392E-05</v>
      </c>
      <c r="J79" s="52">
        <f t="shared" si="8"/>
        <v>6</v>
      </c>
    </row>
    <row r="80" spans="1:10" ht="15">
      <c r="A80" s="89">
        <v>79</v>
      </c>
      <c r="B80" s="90" t="s">
        <v>171</v>
      </c>
      <c r="C80" s="52">
        <v>3389</v>
      </c>
      <c r="D80" s="52">
        <v>3513</v>
      </c>
      <c r="E80" s="93">
        <v>3497</v>
      </c>
      <c r="F80" s="67">
        <f t="shared" si="5"/>
        <v>0.0017259291613918974</v>
      </c>
      <c r="G80" s="67">
        <f t="shared" si="6"/>
        <v>0.03186780761286515</v>
      </c>
      <c r="H80" s="53">
        <f t="shared" si="7"/>
        <v>108</v>
      </c>
      <c r="I80" s="68">
        <f t="shared" si="9"/>
        <v>0.004463363226846304</v>
      </c>
      <c r="J80" s="52">
        <f t="shared" si="8"/>
        <v>-16</v>
      </c>
    </row>
    <row r="81" spans="1:10" ht="15">
      <c r="A81" s="89">
        <v>80</v>
      </c>
      <c r="B81" s="90" t="s">
        <v>172</v>
      </c>
      <c r="C81" s="52">
        <v>10793</v>
      </c>
      <c r="D81" s="52">
        <v>11103</v>
      </c>
      <c r="E81" s="93">
        <v>11054</v>
      </c>
      <c r="F81" s="67">
        <f t="shared" si="5"/>
        <v>0.005455653688883624</v>
      </c>
      <c r="G81" s="67">
        <f t="shared" si="6"/>
        <v>0.024182340405818587</v>
      </c>
      <c r="H81" s="53">
        <f t="shared" si="7"/>
        <v>261</v>
      </c>
      <c r="I81" s="68">
        <f t="shared" si="9"/>
        <v>0.010786461131545234</v>
      </c>
      <c r="J81" s="52">
        <f t="shared" si="8"/>
        <v>-49</v>
      </c>
    </row>
    <row r="82" spans="1:10" ht="15" thickBot="1">
      <c r="A82" s="89">
        <v>81</v>
      </c>
      <c r="B82" s="90" t="s">
        <v>173</v>
      </c>
      <c r="C82" s="52">
        <v>8542</v>
      </c>
      <c r="D82" s="52">
        <v>8874</v>
      </c>
      <c r="E82" s="93">
        <v>8888</v>
      </c>
      <c r="F82" s="67">
        <f t="shared" si="5"/>
        <v>0.004386633796525932</v>
      </c>
      <c r="G82" s="67">
        <f t="shared" si="6"/>
        <v>0.040505736361507845</v>
      </c>
      <c r="H82" s="53">
        <f t="shared" si="7"/>
        <v>346</v>
      </c>
      <c r="I82" s="68">
        <f t="shared" si="9"/>
        <v>0.014299293300822417</v>
      </c>
      <c r="J82" s="52">
        <f t="shared" si="8"/>
        <v>14</v>
      </c>
    </row>
    <row r="83" spans="1:10" s="12" customFormat="1" ht="15" thickBot="1">
      <c r="A83" s="165" t="s">
        <v>174</v>
      </c>
      <c r="B83" s="166"/>
      <c r="C83" s="73">
        <v>2001958</v>
      </c>
      <c r="D83" s="73">
        <v>2027249</v>
      </c>
      <c r="E83" s="95">
        <v>2026155</v>
      </c>
      <c r="F83" s="74">
        <f t="shared" si="5"/>
        <v>1</v>
      </c>
      <c r="G83" s="74">
        <f t="shared" si="6"/>
        <v>0.012086667152857352</v>
      </c>
      <c r="H83" s="72">
        <f t="shared" si="7"/>
        <v>24197</v>
      </c>
      <c r="I83" s="75">
        <f t="shared" si="9"/>
        <v>1</v>
      </c>
      <c r="J83" s="73">
        <f t="shared" si="8"/>
        <v>-1094</v>
      </c>
    </row>
    <row r="84" spans="3:9" ht="15">
      <c r="C84" s="9"/>
      <c r="D84" s="9"/>
      <c r="E84" s="9"/>
      <c r="I84" s="17"/>
    </row>
  </sheetData>
  <mergeCells count="1">
    <mergeCell ref="A83:B8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K84"/>
  <sheetViews>
    <sheetView workbookViewId="0" topLeftCell="D1">
      <pane ySplit="1" topLeftCell="A74" activePane="bottomLeft" state="frozen"/>
      <selection pane="topLeft" activeCell="W1" sqref="W1"/>
      <selection pane="bottomLeft" activeCell="C86" sqref="C86"/>
    </sheetView>
  </sheetViews>
  <sheetFormatPr defaultColWidth="9.140625" defaultRowHeight="15"/>
  <cols>
    <col min="1" max="1" width="11.8515625" style="8" customWidth="1"/>
    <col min="2" max="2" width="16.421875" style="8" bestFit="1" customWidth="1"/>
    <col min="3" max="3" width="12.00390625" style="8" customWidth="1"/>
    <col min="4" max="4" width="12.00390625" style="8" bestFit="1" customWidth="1"/>
    <col min="5" max="5" width="12.00390625" style="8" customWidth="1"/>
    <col min="6" max="6" width="18.140625" style="8" customWidth="1"/>
    <col min="7" max="7" width="30.421875" style="8" customWidth="1"/>
    <col min="8" max="8" width="27.421875" style="8" customWidth="1"/>
    <col min="9" max="9" width="22.28125" style="8" customWidth="1"/>
    <col min="10" max="10" width="25.140625" style="8" customWidth="1"/>
    <col min="11" max="16384" width="9.140625" style="8" customWidth="1"/>
  </cols>
  <sheetData>
    <row r="1" spans="1:10" ht="29.5" thickBot="1">
      <c r="A1" s="36" t="s">
        <v>92</v>
      </c>
      <c r="B1" s="36" t="s">
        <v>175</v>
      </c>
      <c r="C1" s="36">
        <v>41913</v>
      </c>
      <c r="D1" s="36">
        <v>42248</v>
      </c>
      <c r="E1" s="36">
        <v>42278</v>
      </c>
      <c r="F1" s="1" t="s">
        <v>283</v>
      </c>
      <c r="G1" s="1" t="s">
        <v>291</v>
      </c>
      <c r="H1" s="1" t="s">
        <v>292</v>
      </c>
      <c r="I1" s="1" t="s">
        <v>286</v>
      </c>
      <c r="J1" s="35" t="s">
        <v>293</v>
      </c>
    </row>
    <row r="2" spans="1:11" ht="15">
      <c r="A2" s="87">
        <v>1</v>
      </c>
      <c r="B2" s="88" t="s">
        <v>93</v>
      </c>
      <c r="C2" s="83">
        <v>19816</v>
      </c>
      <c r="D2" s="83">
        <v>17900</v>
      </c>
      <c r="E2" s="96">
        <v>17850</v>
      </c>
      <c r="F2" s="84">
        <f>E2/864468</f>
        <v>0.02064853759769014</v>
      </c>
      <c r="G2" s="84">
        <f aca="true" t="shared" si="0" ref="G2:G65">(E2-C2)/C2</f>
        <v>-0.09921275736778361</v>
      </c>
      <c r="H2" s="85">
        <f aca="true" t="shared" si="1" ref="H2:H65">E2-C2</f>
        <v>-1966</v>
      </c>
      <c r="I2" s="86">
        <f>H2/$H$83</f>
        <v>0.01712916575909388</v>
      </c>
      <c r="J2" s="83">
        <f aca="true" t="shared" si="2" ref="J2:J65">E2-D2</f>
        <v>-50</v>
      </c>
      <c r="K2" s="11"/>
    </row>
    <row r="3" spans="1:11" ht="15">
      <c r="A3" s="89">
        <v>2</v>
      </c>
      <c r="B3" s="90" t="s">
        <v>94</v>
      </c>
      <c r="C3" s="52">
        <v>7096</v>
      </c>
      <c r="D3" s="52">
        <v>6025</v>
      </c>
      <c r="E3" s="97">
        <v>5969</v>
      </c>
      <c r="F3" s="67">
        <f aca="true" t="shared" si="3" ref="F3:F66">E3/864468</f>
        <v>0.006904824701434871</v>
      </c>
      <c r="G3" s="67">
        <f t="shared" si="0"/>
        <v>-0.1588218714768884</v>
      </c>
      <c r="H3" s="53">
        <f t="shared" si="1"/>
        <v>-1127</v>
      </c>
      <c r="I3" s="68">
        <f aca="true" t="shared" si="4" ref="I3:I66">H3/$H$83</f>
        <v>0.009819211500762362</v>
      </c>
      <c r="J3" s="52">
        <f t="shared" si="2"/>
        <v>-56</v>
      </c>
      <c r="K3" s="11"/>
    </row>
    <row r="4" spans="1:11" ht="15">
      <c r="A4" s="89">
        <v>3</v>
      </c>
      <c r="B4" s="90" t="s">
        <v>95</v>
      </c>
      <c r="C4" s="52">
        <v>20108</v>
      </c>
      <c r="D4" s="52">
        <v>18775</v>
      </c>
      <c r="E4" s="97">
        <v>18718</v>
      </c>
      <c r="F4" s="67">
        <f t="shared" si="3"/>
        <v>0.0216526233475386</v>
      </c>
      <c r="G4" s="67">
        <f t="shared" si="0"/>
        <v>-0.06912671573503083</v>
      </c>
      <c r="H4" s="53">
        <f t="shared" si="1"/>
        <v>-1390</v>
      </c>
      <c r="I4" s="68">
        <f t="shared" si="4"/>
        <v>0.012110651274232193</v>
      </c>
      <c r="J4" s="52">
        <f t="shared" si="2"/>
        <v>-57</v>
      </c>
      <c r="K4" s="11"/>
    </row>
    <row r="5" spans="1:11" ht="15">
      <c r="A5" s="89">
        <v>4</v>
      </c>
      <c r="B5" s="90" t="s">
        <v>96</v>
      </c>
      <c r="C5" s="52">
        <v>4075</v>
      </c>
      <c r="D5" s="52">
        <v>3589</v>
      </c>
      <c r="E5" s="97">
        <v>3544</v>
      </c>
      <c r="F5" s="67">
        <f t="shared" si="3"/>
        <v>0.004099631218275286</v>
      </c>
      <c r="G5" s="67">
        <f t="shared" si="0"/>
        <v>-0.13030674846625767</v>
      </c>
      <c r="H5" s="53">
        <f t="shared" si="1"/>
        <v>-531</v>
      </c>
      <c r="I5" s="68">
        <f t="shared" si="4"/>
        <v>0.004626443040731867</v>
      </c>
      <c r="J5" s="52">
        <f t="shared" si="2"/>
        <v>-45</v>
      </c>
      <c r="K5" s="11"/>
    </row>
    <row r="6" spans="1:11" ht="15">
      <c r="A6" s="89">
        <v>5</v>
      </c>
      <c r="B6" s="90" t="s">
        <v>97</v>
      </c>
      <c r="C6" s="52">
        <v>6544</v>
      </c>
      <c r="D6" s="52">
        <v>5640</v>
      </c>
      <c r="E6" s="97">
        <v>5560</v>
      </c>
      <c r="F6" s="67">
        <f t="shared" si="3"/>
        <v>0.006431701346955585</v>
      </c>
      <c r="G6" s="67">
        <f t="shared" si="0"/>
        <v>-0.15036674816625917</v>
      </c>
      <c r="H6" s="53">
        <f t="shared" si="1"/>
        <v>-984</v>
      </c>
      <c r="I6" s="68">
        <f t="shared" si="4"/>
        <v>0.008573295578305381</v>
      </c>
      <c r="J6" s="52">
        <f t="shared" si="2"/>
        <v>-80</v>
      </c>
      <c r="K6" s="11"/>
    </row>
    <row r="7" spans="1:11" ht="15">
      <c r="A7" s="89">
        <v>6</v>
      </c>
      <c r="B7" s="90" t="s">
        <v>98</v>
      </c>
      <c r="C7" s="52">
        <v>20291</v>
      </c>
      <c r="D7" s="52">
        <v>16803</v>
      </c>
      <c r="E7" s="97">
        <v>16730</v>
      </c>
      <c r="F7" s="67">
        <f t="shared" si="3"/>
        <v>0.01935294308175664</v>
      </c>
      <c r="G7" s="67">
        <f t="shared" si="0"/>
        <v>-0.17549652555320092</v>
      </c>
      <c r="H7" s="53">
        <f t="shared" si="1"/>
        <v>-3561</v>
      </c>
      <c r="I7" s="68">
        <f t="shared" si="4"/>
        <v>0.031025920278806362</v>
      </c>
      <c r="J7" s="52">
        <f t="shared" si="2"/>
        <v>-73</v>
      </c>
      <c r="K7" s="11"/>
    </row>
    <row r="8" spans="1:11" ht="15">
      <c r="A8" s="89">
        <v>7</v>
      </c>
      <c r="B8" s="90" t="s">
        <v>99</v>
      </c>
      <c r="C8" s="52">
        <v>45207</v>
      </c>
      <c r="D8" s="52">
        <v>41795</v>
      </c>
      <c r="E8" s="97">
        <v>41567</v>
      </c>
      <c r="F8" s="67">
        <f t="shared" si="3"/>
        <v>0.04808390825339978</v>
      </c>
      <c r="G8" s="67">
        <f t="shared" si="0"/>
        <v>-0.08051850377153981</v>
      </c>
      <c r="H8" s="53">
        <f t="shared" si="1"/>
        <v>-3640</v>
      </c>
      <c r="I8" s="68">
        <f t="shared" si="4"/>
        <v>0.031714223480723155</v>
      </c>
      <c r="J8" s="52">
        <f t="shared" si="2"/>
        <v>-228</v>
      </c>
      <c r="K8" s="11"/>
    </row>
    <row r="9" spans="1:11" ht="15">
      <c r="A9" s="89">
        <v>8</v>
      </c>
      <c r="B9" s="90" t="s">
        <v>100</v>
      </c>
      <c r="C9" s="52">
        <v>1848</v>
      </c>
      <c r="D9" s="52">
        <v>1511</v>
      </c>
      <c r="E9" s="97">
        <v>1513</v>
      </c>
      <c r="F9" s="67">
        <f t="shared" si="3"/>
        <v>0.0017502093773280214</v>
      </c>
      <c r="G9" s="67">
        <f t="shared" si="0"/>
        <v>-0.1812770562770563</v>
      </c>
      <c r="H9" s="53">
        <f t="shared" si="1"/>
        <v>-335</v>
      </c>
      <c r="I9" s="68">
        <f t="shared" si="4"/>
        <v>0.002918754084077543</v>
      </c>
      <c r="J9" s="52">
        <f t="shared" si="2"/>
        <v>2</v>
      </c>
      <c r="K9" s="11"/>
    </row>
    <row r="10" spans="1:11" ht="15">
      <c r="A10" s="89">
        <v>9</v>
      </c>
      <c r="B10" s="90" t="s">
        <v>101</v>
      </c>
      <c r="C10" s="52">
        <v>26122</v>
      </c>
      <c r="D10" s="52">
        <v>23148</v>
      </c>
      <c r="E10" s="97">
        <v>22985</v>
      </c>
      <c r="F10" s="67">
        <f t="shared" si="3"/>
        <v>0.026588607097081673</v>
      </c>
      <c r="G10" s="67">
        <f t="shared" si="0"/>
        <v>-0.12009034530280989</v>
      </c>
      <c r="H10" s="53">
        <f t="shared" si="1"/>
        <v>-3137</v>
      </c>
      <c r="I10" s="68">
        <f t="shared" si="4"/>
        <v>0.02733173600522762</v>
      </c>
      <c r="J10" s="52">
        <f t="shared" si="2"/>
        <v>-163</v>
      </c>
      <c r="K10" s="11"/>
    </row>
    <row r="11" spans="1:11" ht="15">
      <c r="A11" s="89">
        <v>10</v>
      </c>
      <c r="B11" s="90" t="s">
        <v>102</v>
      </c>
      <c r="C11" s="52">
        <v>29685</v>
      </c>
      <c r="D11" s="52">
        <v>26543</v>
      </c>
      <c r="E11" s="97">
        <v>26366</v>
      </c>
      <c r="F11" s="67">
        <f t="shared" si="3"/>
        <v>0.030499683042055924</v>
      </c>
      <c r="G11" s="67">
        <f t="shared" si="0"/>
        <v>-0.11180731008927068</v>
      </c>
      <c r="H11" s="53">
        <f t="shared" si="1"/>
        <v>-3319</v>
      </c>
      <c r="I11" s="68">
        <f t="shared" si="4"/>
        <v>0.028917447179263776</v>
      </c>
      <c r="J11" s="52">
        <f t="shared" si="2"/>
        <v>-177</v>
      </c>
      <c r="K11" s="11"/>
    </row>
    <row r="12" spans="1:11" ht="15">
      <c r="A12" s="89">
        <v>11</v>
      </c>
      <c r="B12" s="90" t="s">
        <v>103</v>
      </c>
      <c r="C12" s="52">
        <v>2460</v>
      </c>
      <c r="D12" s="52">
        <v>2313</v>
      </c>
      <c r="E12" s="97">
        <v>2331</v>
      </c>
      <c r="F12" s="67">
        <f t="shared" si="3"/>
        <v>0.002696456086286595</v>
      </c>
      <c r="G12" s="67">
        <f t="shared" si="0"/>
        <v>-0.0524390243902439</v>
      </c>
      <c r="H12" s="53">
        <f t="shared" si="1"/>
        <v>-129</v>
      </c>
      <c r="I12" s="68">
        <f t="shared" si="4"/>
        <v>0.0011239381398388151</v>
      </c>
      <c r="J12" s="52">
        <f t="shared" si="2"/>
        <v>18</v>
      </c>
      <c r="K12" s="11"/>
    </row>
    <row r="13" spans="1:11" ht="15">
      <c r="A13" s="89">
        <v>12</v>
      </c>
      <c r="B13" s="90" t="s">
        <v>104</v>
      </c>
      <c r="C13" s="52">
        <v>1146</v>
      </c>
      <c r="D13" s="52">
        <v>994</v>
      </c>
      <c r="E13" s="97">
        <v>992</v>
      </c>
      <c r="F13" s="67">
        <f t="shared" si="3"/>
        <v>0.0011475265712553849</v>
      </c>
      <c r="G13" s="67">
        <f t="shared" si="0"/>
        <v>-0.1343804537521815</v>
      </c>
      <c r="H13" s="53">
        <f t="shared" si="1"/>
        <v>-154</v>
      </c>
      <c r="I13" s="68">
        <f t="shared" si="4"/>
        <v>0.0013417556087998257</v>
      </c>
      <c r="J13" s="52">
        <f t="shared" si="2"/>
        <v>-2</v>
      </c>
      <c r="K13" s="11"/>
    </row>
    <row r="14" spans="1:11" ht="15">
      <c r="A14" s="89">
        <v>13</v>
      </c>
      <c r="B14" s="90" t="s">
        <v>105</v>
      </c>
      <c r="C14" s="52">
        <v>4780</v>
      </c>
      <c r="D14" s="52">
        <v>3199</v>
      </c>
      <c r="E14" s="97">
        <v>3180</v>
      </c>
      <c r="F14" s="67">
        <f t="shared" si="3"/>
        <v>0.003678563000596899</v>
      </c>
      <c r="G14" s="67">
        <f t="shared" si="0"/>
        <v>-0.33472803347280333</v>
      </c>
      <c r="H14" s="53">
        <f t="shared" si="1"/>
        <v>-1600</v>
      </c>
      <c r="I14" s="68">
        <f t="shared" si="4"/>
        <v>0.013940318013504684</v>
      </c>
      <c r="J14" s="52">
        <f t="shared" si="2"/>
        <v>-19</v>
      </c>
      <c r="K14" s="11"/>
    </row>
    <row r="15" spans="1:11" ht="15">
      <c r="A15" s="89">
        <v>14</v>
      </c>
      <c r="B15" s="90" t="s">
        <v>106</v>
      </c>
      <c r="C15" s="52">
        <v>4612</v>
      </c>
      <c r="D15" s="52">
        <v>4079</v>
      </c>
      <c r="E15" s="97">
        <v>4050</v>
      </c>
      <c r="F15" s="67">
        <f t="shared" si="3"/>
        <v>0.0046849623120809565</v>
      </c>
      <c r="G15" s="67">
        <f t="shared" si="0"/>
        <v>-0.12185602775368604</v>
      </c>
      <c r="H15" s="53">
        <f t="shared" si="1"/>
        <v>-562</v>
      </c>
      <c r="I15" s="68">
        <f t="shared" si="4"/>
        <v>0.00489653670224352</v>
      </c>
      <c r="J15" s="52">
        <f t="shared" si="2"/>
        <v>-29</v>
      </c>
      <c r="K15" s="11"/>
    </row>
    <row r="16" spans="1:11" ht="15">
      <c r="A16" s="89">
        <v>15</v>
      </c>
      <c r="B16" s="90" t="s">
        <v>107</v>
      </c>
      <c r="C16" s="52">
        <v>8697</v>
      </c>
      <c r="D16" s="52">
        <v>7741</v>
      </c>
      <c r="E16" s="97">
        <v>7730</v>
      </c>
      <c r="F16" s="67">
        <f t="shared" si="3"/>
        <v>0.00894191572157674</v>
      </c>
      <c r="G16" s="67">
        <f t="shared" si="0"/>
        <v>-0.11118776589628608</v>
      </c>
      <c r="H16" s="53">
        <f t="shared" si="1"/>
        <v>-967</v>
      </c>
      <c r="I16" s="68">
        <f t="shared" si="4"/>
        <v>0.008425179699411893</v>
      </c>
      <c r="J16" s="52">
        <f t="shared" si="2"/>
        <v>-11</v>
      </c>
      <c r="K16" s="11"/>
    </row>
    <row r="17" spans="1:10" ht="15">
      <c r="A17" s="89">
        <v>16</v>
      </c>
      <c r="B17" s="90" t="s">
        <v>108</v>
      </c>
      <c r="C17" s="52">
        <v>23532</v>
      </c>
      <c r="D17" s="52">
        <v>20595</v>
      </c>
      <c r="E17" s="97">
        <v>20489</v>
      </c>
      <c r="F17" s="67">
        <f t="shared" si="3"/>
        <v>0.023701282175858446</v>
      </c>
      <c r="G17" s="67">
        <f t="shared" si="0"/>
        <v>-0.12931327553969063</v>
      </c>
      <c r="H17" s="53">
        <f t="shared" si="1"/>
        <v>-3043</v>
      </c>
      <c r="I17" s="68">
        <f t="shared" si="4"/>
        <v>0.026512742321934218</v>
      </c>
      <c r="J17" s="52">
        <f t="shared" si="2"/>
        <v>-106</v>
      </c>
    </row>
    <row r="18" spans="1:10" ht="15">
      <c r="A18" s="89">
        <v>17</v>
      </c>
      <c r="B18" s="90" t="s">
        <v>109</v>
      </c>
      <c r="C18" s="52">
        <v>13625</v>
      </c>
      <c r="D18" s="52">
        <v>12119</v>
      </c>
      <c r="E18" s="97">
        <v>12087</v>
      </c>
      <c r="F18" s="67">
        <f t="shared" si="3"/>
        <v>0.01398200974472161</v>
      </c>
      <c r="G18" s="67">
        <f t="shared" si="0"/>
        <v>-0.11288073394495413</v>
      </c>
      <c r="H18" s="53">
        <f t="shared" si="1"/>
        <v>-1538</v>
      </c>
      <c r="I18" s="68">
        <f t="shared" si="4"/>
        <v>0.013400130690481377</v>
      </c>
      <c r="J18" s="52">
        <f t="shared" si="2"/>
        <v>-32</v>
      </c>
    </row>
    <row r="19" spans="1:10" ht="15">
      <c r="A19" s="89">
        <v>18</v>
      </c>
      <c r="B19" s="90" t="s">
        <v>110</v>
      </c>
      <c r="C19" s="52">
        <v>4925</v>
      </c>
      <c r="D19" s="52">
        <v>4482</v>
      </c>
      <c r="E19" s="97">
        <v>4480</v>
      </c>
      <c r="F19" s="67">
        <f t="shared" si="3"/>
        <v>0.005182378063733996</v>
      </c>
      <c r="G19" s="67">
        <f t="shared" si="0"/>
        <v>-0.09035532994923857</v>
      </c>
      <c r="H19" s="53">
        <f t="shared" si="1"/>
        <v>-445</v>
      </c>
      <c r="I19" s="68">
        <f t="shared" si="4"/>
        <v>0.00387715094750599</v>
      </c>
      <c r="J19" s="52">
        <f t="shared" si="2"/>
        <v>-2</v>
      </c>
    </row>
    <row r="20" spans="1:10" ht="15">
      <c r="A20" s="89">
        <v>19</v>
      </c>
      <c r="B20" s="90" t="s">
        <v>111</v>
      </c>
      <c r="C20" s="52">
        <v>10014</v>
      </c>
      <c r="D20" s="52">
        <v>8403</v>
      </c>
      <c r="E20" s="97">
        <v>8320</v>
      </c>
      <c r="F20" s="67">
        <f t="shared" si="3"/>
        <v>0.009624416404077421</v>
      </c>
      <c r="G20" s="67">
        <f t="shared" si="0"/>
        <v>-0.16916317155981625</v>
      </c>
      <c r="H20" s="53">
        <f t="shared" si="1"/>
        <v>-1694</v>
      </c>
      <c r="I20" s="68">
        <f t="shared" si="4"/>
        <v>0.014759311696798083</v>
      </c>
      <c r="J20" s="52">
        <f t="shared" si="2"/>
        <v>-83</v>
      </c>
    </row>
    <row r="21" spans="1:10" ht="15">
      <c r="A21" s="89">
        <v>20</v>
      </c>
      <c r="B21" s="90" t="s">
        <v>112</v>
      </c>
      <c r="C21" s="52">
        <v>19913</v>
      </c>
      <c r="D21" s="52">
        <v>17658</v>
      </c>
      <c r="E21" s="97">
        <v>17600</v>
      </c>
      <c r="F21" s="67">
        <f t="shared" si="3"/>
        <v>0.0203593423932407</v>
      </c>
      <c r="G21" s="67">
        <f t="shared" si="0"/>
        <v>-0.11615527544819967</v>
      </c>
      <c r="H21" s="53">
        <f t="shared" si="1"/>
        <v>-2313</v>
      </c>
      <c r="I21" s="68">
        <f t="shared" si="4"/>
        <v>0.020152472228272707</v>
      </c>
      <c r="J21" s="52">
        <f t="shared" si="2"/>
        <v>-58</v>
      </c>
    </row>
    <row r="22" spans="1:10" ht="15">
      <c r="A22" s="89">
        <v>21</v>
      </c>
      <c r="B22" s="90" t="s">
        <v>113</v>
      </c>
      <c r="C22" s="52">
        <v>8235</v>
      </c>
      <c r="D22" s="52">
        <v>7614</v>
      </c>
      <c r="E22" s="97">
        <v>7457</v>
      </c>
      <c r="F22" s="67">
        <f t="shared" si="3"/>
        <v>0.008626114558317948</v>
      </c>
      <c r="G22" s="67">
        <f t="shared" si="0"/>
        <v>-0.09447480267152399</v>
      </c>
      <c r="H22" s="53">
        <f t="shared" si="1"/>
        <v>-778</v>
      </c>
      <c r="I22" s="68">
        <f t="shared" si="4"/>
        <v>0.006778479634066652</v>
      </c>
      <c r="J22" s="52">
        <f t="shared" si="2"/>
        <v>-157</v>
      </c>
    </row>
    <row r="23" spans="1:10" ht="15">
      <c r="A23" s="89">
        <v>22</v>
      </c>
      <c r="B23" s="90" t="s">
        <v>114</v>
      </c>
      <c r="C23" s="52">
        <v>11549</v>
      </c>
      <c r="D23" s="52">
        <v>10086</v>
      </c>
      <c r="E23" s="97">
        <v>10039</v>
      </c>
      <c r="F23" s="67">
        <f t="shared" si="3"/>
        <v>0.011612922629871783</v>
      </c>
      <c r="G23" s="67">
        <f t="shared" si="0"/>
        <v>-0.13074725084422895</v>
      </c>
      <c r="H23" s="53">
        <f t="shared" si="1"/>
        <v>-1510</v>
      </c>
      <c r="I23" s="68">
        <f t="shared" si="4"/>
        <v>0.013156175125245044</v>
      </c>
      <c r="J23" s="52">
        <f t="shared" si="2"/>
        <v>-47</v>
      </c>
    </row>
    <row r="24" spans="1:10" ht="15">
      <c r="A24" s="89">
        <v>23</v>
      </c>
      <c r="B24" s="90" t="s">
        <v>115</v>
      </c>
      <c r="C24" s="52">
        <v>7021</v>
      </c>
      <c r="D24" s="52">
        <v>6492</v>
      </c>
      <c r="E24" s="97">
        <v>6366</v>
      </c>
      <c r="F24" s="67">
        <f t="shared" si="3"/>
        <v>0.007364066686100584</v>
      </c>
      <c r="G24" s="67">
        <f t="shared" si="0"/>
        <v>-0.09329155390969947</v>
      </c>
      <c r="H24" s="53">
        <f t="shared" si="1"/>
        <v>-655</v>
      </c>
      <c r="I24" s="68">
        <f t="shared" si="4"/>
        <v>0.00570681768677848</v>
      </c>
      <c r="J24" s="52">
        <f t="shared" si="2"/>
        <v>-126</v>
      </c>
    </row>
    <row r="25" spans="1:10" ht="15">
      <c r="A25" s="89">
        <v>24</v>
      </c>
      <c r="B25" s="90" t="s">
        <v>116</v>
      </c>
      <c r="C25" s="52">
        <v>5135</v>
      </c>
      <c r="D25" s="52">
        <v>4639</v>
      </c>
      <c r="E25" s="97">
        <v>4631</v>
      </c>
      <c r="F25" s="67">
        <f t="shared" si="3"/>
        <v>0.005357051967221459</v>
      </c>
      <c r="G25" s="67">
        <f t="shared" si="0"/>
        <v>-0.09814995131450828</v>
      </c>
      <c r="H25" s="53">
        <f t="shared" si="1"/>
        <v>-504</v>
      </c>
      <c r="I25" s="68">
        <f t="shared" si="4"/>
        <v>0.0043912001742539754</v>
      </c>
      <c r="J25" s="52">
        <f t="shared" si="2"/>
        <v>-8</v>
      </c>
    </row>
    <row r="26" spans="1:10" ht="15">
      <c r="A26" s="89">
        <v>25</v>
      </c>
      <c r="B26" s="90" t="s">
        <v>117</v>
      </c>
      <c r="C26" s="52">
        <v>10080</v>
      </c>
      <c r="D26" s="52">
        <v>7722</v>
      </c>
      <c r="E26" s="97">
        <v>7637</v>
      </c>
      <c r="F26" s="67">
        <f t="shared" si="3"/>
        <v>0.008834335105521547</v>
      </c>
      <c r="G26" s="67">
        <f t="shared" si="0"/>
        <v>-0.2423611111111111</v>
      </c>
      <c r="H26" s="53">
        <f t="shared" si="1"/>
        <v>-2443</v>
      </c>
      <c r="I26" s="68">
        <f t="shared" si="4"/>
        <v>0.021285123066869964</v>
      </c>
      <c r="J26" s="52">
        <f t="shared" si="2"/>
        <v>-85</v>
      </c>
    </row>
    <row r="27" spans="1:10" ht="15">
      <c r="A27" s="89">
        <v>26</v>
      </c>
      <c r="B27" s="90" t="s">
        <v>118</v>
      </c>
      <c r="C27" s="52">
        <v>7573</v>
      </c>
      <c r="D27" s="52">
        <v>7120</v>
      </c>
      <c r="E27" s="97">
        <v>7116</v>
      </c>
      <c r="F27" s="67">
        <f t="shared" si="3"/>
        <v>0.00823165229944891</v>
      </c>
      <c r="G27" s="67">
        <f t="shared" si="0"/>
        <v>-0.060345965931599105</v>
      </c>
      <c r="H27" s="53">
        <f t="shared" si="1"/>
        <v>-457</v>
      </c>
      <c r="I27" s="68">
        <f t="shared" si="4"/>
        <v>0.003981703332607275</v>
      </c>
      <c r="J27" s="52">
        <f t="shared" si="2"/>
        <v>-4</v>
      </c>
    </row>
    <row r="28" spans="1:10" ht="15">
      <c r="A28" s="89">
        <v>27</v>
      </c>
      <c r="B28" s="90" t="s">
        <v>119</v>
      </c>
      <c r="C28" s="52">
        <v>18181</v>
      </c>
      <c r="D28" s="52">
        <v>17097</v>
      </c>
      <c r="E28" s="97">
        <v>17041</v>
      </c>
      <c r="F28" s="67">
        <f t="shared" si="3"/>
        <v>0.019712701916091747</v>
      </c>
      <c r="G28" s="67">
        <f t="shared" si="0"/>
        <v>-0.06270282162697322</v>
      </c>
      <c r="H28" s="53">
        <f t="shared" si="1"/>
        <v>-1140</v>
      </c>
      <c r="I28" s="68">
        <f t="shared" si="4"/>
        <v>0.009932476584622086</v>
      </c>
      <c r="J28" s="52">
        <f t="shared" si="2"/>
        <v>-56</v>
      </c>
    </row>
    <row r="29" spans="1:10" ht="15">
      <c r="A29" s="89">
        <v>28</v>
      </c>
      <c r="B29" s="90" t="s">
        <v>120</v>
      </c>
      <c r="C29" s="52">
        <v>10197</v>
      </c>
      <c r="D29" s="52">
        <v>8653</v>
      </c>
      <c r="E29" s="97">
        <v>8572</v>
      </c>
      <c r="F29" s="67">
        <f t="shared" si="3"/>
        <v>0.009915925170162458</v>
      </c>
      <c r="G29" s="67">
        <f t="shared" si="0"/>
        <v>-0.15936059625380014</v>
      </c>
      <c r="H29" s="53">
        <f t="shared" si="1"/>
        <v>-1625</v>
      </c>
      <c r="I29" s="68">
        <f t="shared" si="4"/>
        <v>0.014158135482465693</v>
      </c>
      <c r="J29" s="52">
        <f t="shared" si="2"/>
        <v>-81</v>
      </c>
    </row>
    <row r="30" spans="1:10" ht="15">
      <c r="A30" s="89">
        <v>29</v>
      </c>
      <c r="B30" s="90" t="s">
        <v>121</v>
      </c>
      <c r="C30" s="52">
        <v>3173</v>
      </c>
      <c r="D30" s="52">
        <v>2666</v>
      </c>
      <c r="E30" s="97">
        <v>2631</v>
      </c>
      <c r="F30" s="67">
        <f t="shared" si="3"/>
        <v>0.003043490331625925</v>
      </c>
      <c r="G30" s="67">
        <f t="shared" si="0"/>
        <v>-0.17081626221241727</v>
      </c>
      <c r="H30" s="53">
        <f t="shared" si="1"/>
        <v>-542</v>
      </c>
      <c r="I30" s="68">
        <f t="shared" si="4"/>
        <v>0.004722282727074712</v>
      </c>
      <c r="J30" s="52">
        <f t="shared" si="2"/>
        <v>-35</v>
      </c>
    </row>
    <row r="31" spans="1:10" ht="15">
      <c r="A31" s="89">
        <v>30</v>
      </c>
      <c r="B31" s="90" t="s">
        <v>122</v>
      </c>
      <c r="C31" s="52">
        <v>873</v>
      </c>
      <c r="D31" s="52">
        <v>1997</v>
      </c>
      <c r="E31" s="97">
        <v>1669</v>
      </c>
      <c r="F31" s="67">
        <f t="shared" si="3"/>
        <v>0.001930667184904473</v>
      </c>
      <c r="G31" s="67">
        <f t="shared" si="0"/>
        <v>0.9117983963344788</v>
      </c>
      <c r="H31" s="53">
        <f t="shared" si="1"/>
        <v>796</v>
      </c>
      <c r="I31" s="68">
        <f t="shared" si="4"/>
        <v>-0.00693530821171858</v>
      </c>
      <c r="J31" s="52">
        <f t="shared" si="2"/>
        <v>-328</v>
      </c>
    </row>
    <row r="32" spans="1:10" ht="15">
      <c r="A32" s="89">
        <v>31</v>
      </c>
      <c r="B32" s="90" t="s">
        <v>123</v>
      </c>
      <c r="C32" s="52">
        <v>27279</v>
      </c>
      <c r="D32" s="52">
        <v>23571</v>
      </c>
      <c r="E32" s="97">
        <v>23388</v>
      </c>
      <c r="F32" s="67">
        <f t="shared" si="3"/>
        <v>0.027054789766654173</v>
      </c>
      <c r="G32" s="67">
        <f t="shared" si="0"/>
        <v>-0.14263719344550754</v>
      </c>
      <c r="H32" s="53">
        <f t="shared" si="1"/>
        <v>-3891</v>
      </c>
      <c r="I32" s="68">
        <f t="shared" si="4"/>
        <v>0.0339011108690917</v>
      </c>
      <c r="J32" s="52">
        <f t="shared" si="2"/>
        <v>-183</v>
      </c>
    </row>
    <row r="33" spans="1:10" ht="15">
      <c r="A33" s="89">
        <v>32</v>
      </c>
      <c r="B33" s="90" t="s">
        <v>124</v>
      </c>
      <c r="C33" s="52">
        <v>7382</v>
      </c>
      <c r="D33" s="52">
        <v>6736</v>
      </c>
      <c r="E33" s="97">
        <v>6726</v>
      </c>
      <c r="F33" s="67">
        <f t="shared" si="3"/>
        <v>0.007780507780507781</v>
      </c>
      <c r="G33" s="67">
        <f t="shared" si="0"/>
        <v>-0.08886480628555947</v>
      </c>
      <c r="H33" s="53">
        <f t="shared" si="1"/>
        <v>-656</v>
      </c>
      <c r="I33" s="68">
        <f t="shared" si="4"/>
        <v>0.00571553038553692</v>
      </c>
      <c r="J33" s="52">
        <f t="shared" si="2"/>
        <v>-10</v>
      </c>
    </row>
    <row r="34" spans="1:10" ht="15">
      <c r="A34" s="89">
        <v>33</v>
      </c>
      <c r="B34" s="90" t="s">
        <v>125</v>
      </c>
      <c r="C34" s="52">
        <v>43282</v>
      </c>
      <c r="D34" s="52">
        <v>32439</v>
      </c>
      <c r="E34" s="97">
        <v>32189</v>
      </c>
      <c r="F34" s="67">
        <f t="shared" si="3"/>
        <v>0.03723561774409232</v>
      </c>
      <c r="G34" s="67">
        <f t="shared" si="0"/>
        <v>-0.2562959197818955</v>
      </c>
      <c r="H34" s="53">
        <f t="shared" si="1"/>
        <v>-11093</v>
      </c>
      <c r="I34" s="68">
        <f t="shared" si="4"/>
        <v>0.09664996732737965</v>
      </c>
      <c r="J34" s="52">
        <f t="shared" si="2"/>
        <v>-250</v>
      </c>
    </row>
    <row r="35" spans="1:10" ht="15">
      <c r="A35" s="89">
        <v>34</v>
      </c>
      <c r="B35" s="90" t="s">
        <v>126</v>
      </c>
      <c r="C35" s="52">
        <v>6786</v>
      </c>
      <c r="D35" s="52">
        <v>6025</v>
      </c>
      <c r="E35" s="97">
        <v>5967</v>
      </c>
      <c r="F35" s="67">
        <f t="shared" si="3"/>
        <v>0.0069025111397992755</v>
      </c>
      <c r="G35" s="67">
        <f t="shared" si="0"/>
        <v>-0.1206896551724138</v>
      </c>
      <c r="H35" s="53">
        <f t="shared" si="1"/>
        <v>-819</v>
      </c>
      <c r="I35" s="68">
        <f t="shared" si="4"/>
        <v>0.0071357002831627095</v>
      </c>
      <c r="J35" s="52">
        <f t="shared" si="2"/>
        <v>-58</v>
      </c>
    </row>
    <row r="36" spans="1:10" ht="15.75" customHeight="1">
      <c r="A36" s="89">
        <v>35</v>
      </c>
      <c r="B36" s="90" t="s">
        <v>127</v>
      </c>
      <c r="C36" s="52">
        <v>31721</v>
      </c>
      <c r="D36" s="52">
        <v>28609</v>
      </c>
      <c r="E36" s="97">
        <v>28565</v>
      </c>
      <c r="F36" s="67">
        <f t="shared" si="3"/>
        <v>0.03304344406039321</v>
      </c>
      <c r="G36" s="67">
        <f t="shared" si="0"/>
        <v>-0.09949244979666468</v>
      </c>
      <c r="H36" s="53">
        <f t="shared" si="1"/>
        <v>-3156</v>
      </c>
      <c r="I36" s="68">
        <f t="shared" si="4"/>
        <v>0.027497277281637988</v>
      </c>
      <c r="J36" s="52">
        <f t="shared" si="2"/>
        <v>-44</v>
      </c>
    </row>
    <row r="37" spans="1:10" ht="15">
      <c r="A37" s="89">
        <v>36</v>
      </c>
      <c r="B37" s="90" t="s">
        <v>128</v>
      </c>
      <c r="C37" s="52">
        <v>5113</v>
      </c>
      <c r="D37" s="52">
        <v>4750</v>
      </c>
      <c r="E37" s="97">
        <v>4748</v>
      </c>
      <c r="F37" s="67">
        <f t="shared" si="3"/>
        <v>0.005492395322903797</v>
      </c>
      <c r="G37" s="67">
        <f t="shared" si="0"/>
        <v>-0.07138666145120282</v>
      </c>
      <c r="H37" s="53">
        <f t="shared" si="1"/>
        <v>-365</v>
      </c>
      <c r="I37" s="68">
        <f t="shared" si="4"/>
        <v>0.003180135046830756</v>
      </c>
      <c r="J37" s="52">
        <f t="shared" si="2"/>
        <v>-2</v>
      </c>
    </row>
    <row r="38" spans="1:10" ht="15">
      <c r="A38" s="89">
        <v>37</v>
      </c>
      <c r="B38" s="90" t="s">
        <v>129</v>
      </c>
      <c r="C38" s="52">
        <v>11302</v>
      </c>
      <c r="D38" s="52">
        <v>9703</v>
      </c>
      <c r="E38" s="97">
        <v>9622</v>
      </c>
      <c r="F38" s="67">
        <f t="shared" si="3"/>
        <v>0.011130545028850114</v>
      </c>
      <c r="G38" s="67">
        <f t="shared" si="0"/>
        <v>-0.148646257299593</v>
      </c>
      <c r="H38" s="53">
        <f t="shared" si="1"/>
        <v>-1680</v>
      </c>
      <c r="I38" s="68">
        <f t="shared" si="4"/>
        <v>0.014637333914179916</v>
      </c>
      <c r="J38" s="52">
        <f t="shared" si="2"/>
        <v>-81</v>
      </c>
    </row>
    <row r="39" spans="1:10" ht="15">
      <c r="A39" s="89">
        <v>38</v>
      </c>
      <c r="B39" s="90" t="s">
        <v>130</v>
      </c>
      <c r="C39" s="52">
        <v>13743</v>
      </c>
      <c r="D39" s="52">
        <v>12245</v>
      </c>
      <c r="E39" s="97">
        <v>12221</v>
      </c>
      <c r="F39" s="67">
        <f t="shared" si="3"/>
        <v>0.01413701837430651</v>
      </c>
      <c r="G39" s="67">
        <f t="shared" si="0"/>
        <v>-0.11074728952921488</v>
      </c>
      <c r="H39" s="53">
        <f t="shared" si="1"/>
        <v>-1522</v>
      </c>
      <c r="I39" s="68">
        <f t="shared" si="4"/>
        <v>0.01326072751034633</v>
      </c>
      <c r="J39" s="52">
        <f t="shared" si="2"/>
        <v>-24</v>
      </c>
    </row>
    <row r="40" spans="1:10" ht="15">
      <c r="A40" s="89">
        <v>39</v>
      </c>
      <c r="B40" s="90" t="s">
        <v>131</v>
      </c>
      <c r="C40" s="52">
        <v>5795</v>
      </c>
      <c r="D40" s="52">
        <v>5241</v>
      </c>
      <c r="E40" s="97">
        <v>5207</v>
      </c>
      <c r="F40" s="67">
        <f t="shared" si="3"/>
        <v>0.006023357718272972</v>
      </c>
      <c r="G40" s="67">
        <f t="shared" si="0"/>
        <v>-0.10146678170836929</v>
      </c>
      <c r="H40" s="53">
        <f t="shared" si="1"/>
        <v>-588</v>
      </c>
      <c r="I40" s="68">
        <f t="shared" si="4"/>
        <v>0.005123066869962971</v>
      </c>
      <c r="J40" s="52">
        <f t="shared" si="2"/>
        <v>-34</v>
      </c>
    </row>
    <row r="41" spans="1:10" ht="15">
      <c r="A41" s="89">
        <v>40</v>
      </c>
      <c r="B41" s="90" t="s">
        <v>132</v>
      </c>
      <c r="C41" s="52">
        <v>4470</v>
      </c>
      <c r="D41" s="52">
        <v>4142</v>
      </c>
      <c r="E41" s="97">
        <v>4161</v>
      </c>
      <c r="F41" s="67">
        <f t="shared" si="3"/>
        <v>0.0048133649828565085</v>
      </c>
      <c r="G41" s="67">
        <f t="shared" si="0"/>
        <v>-0.0691275167785235</v>
      </c>
      <c r="H41" s="53">
        <f t="shared" si="1"/>
        <v>-309</v>
      </c>
      <c r="I41" s="68">
        <f t="shared" si="4"/>
        <v>0.002692223916358092</v>
      </c>
      <c r="J41" s="52">
        <f t="shared" si="2"/>
        <v>19</v>
      </c>
    </row>
    <row r="42" spans="1:10" ht="15">
      <c r="A42" s="89">
        <v>41</v>
      </c>
      <c r="B42" s="90" t="s">
        <v>133</v>
      </c>
      <c r="C42" s="52">
        <v>3679</v>
      </c>
      <c r="D42" s="52">
        <v>2962</v>
      </c>
      <c r="E42" s="97">
        <v>2950</v>
      </c>
      <c r="F42" s="67">
        <f t="shared" si="3"/>
        <v>0.0034125034125034124</v>
      </c>
      <c r="G42" s="67">
        <f t="shared" si="0"/>
        <v>-0.19815167164990485</v>
      </c>
      <c r="H42" s="53">
        <f t="shared" si="1"/>
        <v>-729</v>
      </c>
      <c r="I42" s="68">
        <f t="shared" si="4"/>
        <v>0.006351557394903071</v>
      </c>
      <c r="J42" s="52">
        <f t="shared" si="2"/>
        <v>-12</v>
      </c>
    </row>
    <row r="43" spans="1:10" ht="15">
      <c r="A43" s="89">
        <v>42</v>
      </c>
      <c r="B43" s="90" t="s">
        <v>134</v>
      </c>
      <c r="C43" s="52">
        <v>50679</v>
      </c>
      <c r="D43" s="52">
        <v>45867</v>
      </c>
      <c r="E43" s="97">
        <v>45413</v>
      </c>
      <c r="F43" s="67">
        <f t="shared" si="3"/>
        <v>0.05253288727864999</v>
      </c>
      <c r="G43" s="67">
        <f t="shared" si="0"/>
        <v>-0.10390891690838415</v>
      </c>
      <c r="H43" s="53">
        <f t="shared" si="1"/>
        <v>-5266</v>
      </c>
      <c r="I43" s="68">
        <f t="shared" si="4"/>
        <v>0.04588107166194729</v>
      </c>
      <c r="J43" s="52">
        <f t="shared" si="2"/>
        <v>-454</v>
      </c>
    </row>
    <row r="44" spans="1:10" ht="15">
      <c r="A44" s="89">
        <v>43</v>
      </c>
      <c r="B44" s="90" t="s">
        <v>135</v>
      </c>
      <c r="C44" s="52">
        <v>9121</v>
      </c>
      <c r="D44" s="52">
        <v>8087</v>
      </c>
      <c r="E44" s="97">
        <v>8023</v>
      </c>
      <c r="F44" s="67">
        <f t="shared" si="3"/>
        <v>0.009280852501191485</v>
      </c>
      <c r="G44" s="67">
        <f t="shared" si="0"/>
        <v>-0.12038153711215875</v>
      </c>
      <c r="H44" s="53">
        <f t="shared" si="1"/>
        <v>-1098</v>
      </c>
      <c r="I44" s="68">
        <f t="shared" si="4"/>
        <v>0.009566543236767588</v>
      </c>
      <c r="J44" s="52">
        <f t="shared" si="2"/>
        <v>-64</v>
      </c>
    </row>
    <row r="45" spans="1:10" ht="15">
      <c r="A45" s="89">
        <v>44</v>
      </c>
      <c r="B45" s="90" t="s">
        <v>136</v>
      </c>
      <c r="C45" s="52">
        <v>15782</v>
      </c>
      <c r="D45" s="52">
        <v>14376</v>
      </c>
      <c r="E45" s="97">
        <v>14333</v>
      </c>
      <c r="F45" s="67">
        <f t="shared" si="3"/>
        <v>0.016580139461495395</v>
      </c>
      <c r="G45" s="67">
        <f t="shared" si="0"/>
        <v>-0.09181345837029527</v>
      </c>
      <c r="H45" s="53">
        <f t="shared" si="1"/>
        <v>-1449</v>
      </c>
      <c r="I45" s="68">
        <f t="shared" si="4"/>
        <v>0.012624700500980178</v>
      </c>
      <c r="J45" s="52">
        <f t="shared" si="2"/>
        <v>-43</v>
      </c>
    </row>
    <row r="46" spans="1:10" ht="15">
      <c r="A46" s="89">
        <v>45</v>
      </c>
      <c r="B46" s="90" t="s">
        <v>137</v>
      </c>
      <c r="C46" s="52">
        <v>42752</v>
      </c>
      <c r="D46" s="52">
        <v>35993</v>
      </c>
      <c r="E46" s="97">
        <v>35646</v>
      </c>
      <c r="F46" s="67">
        <f t="shared" si="3"/>
        <v>0.0412346090312192</v>
      </c>
      <c r="G46" s="67">
        <f t="shared" si="0"/>
        <v>-0.16621444610778444</v>
      </c>
      <c r="H46" s="53">
        <f t="shared" si="1"/>
        <v>-7106</v>
      </c>
      <c r="I46" s="68">
        <f t="shared" si="4"/>
        <v>0.061912437377477675</v>
      </c>
      <c r="J46" s="52">
        <f t="shared" si="2"/>
        <v>-347</v>
      </c>
    </row>
    <row r="47" spans="1:10" ht="15">
      <c r="A47" s="89">
        <v>46</v>
      </c>
      <c r="B47" s="90" t="s">
        <v>138</v>
      </c>
      <c r="C47" s="52">
        <v>12802</v>
      </c>
      <c r="D47" s="52">
        <v>11729</v>
      </c>
      <c r="E47" s="97">
        <v>11533</v>
      </c>
      <c r="F47" s="67">
        <f t="shared" si="3"/>
        <v>0.013341153171661646</v>
      </c>
      <c r="G47" s="67">
        <f t="shared" si="0"/>
        <v>-0.09912513669739104</v>
      </c>
      <c r="H47" s="53">
        <f t="shared" si="1"/>
        <v>-1269</v>
      </c>
      <c r="I47" s="68">
        <f t="shared" si="4"/>
        <v>0.011056414724460902</v>
      </c>
      <c r="J47" s="52">
        <f t="shared" si="2"/>
        <v>-196</v>
      </c>
    </row>
    <row r="48" spans="1:10" ht="15">
      <c r="A48" s="89">
        <v>47</v>
      </c>
      <c r="B48" s="90" t="s">
        <v>139</v>
      </c>
      <c r="C48" s="52">
        <v>9868</v>
      </c>
      <c r="D48" s="52">
        <v>9998</v>
      </c>
      <c r="E48" s="97">
        <v>9651</v>
      </c>
      <c r="F48" s="67">
        <f t="shared" si="3"/>
        <v>0.011164091672566248</v>
      </c>
      <c r="G48" s="67">
        <f t="shared" si="0"/>
        <v>-0.021990271584920958</v>
      </c>
      <c r="H48" s="53">
        <f t="shared" si="1"/>
        <v>-217</v>
      </c>
      <c r="I48" s="68">
        <f t="shared" si="4"/>
        <v>0.0018906556305815726</v>
      </c>
      <c r="J48" s="52">
        <f t="shared" si="2"/>
        <v>-347</v>
      </c>
    </row>
    <row r="49" spans="1:10" ht="15">
      <c r="A49" s="89">
        <v>48</v>
      </c>
      <c r="B49" s="90" t="s">
        <v>140</v>
      </c>
      <c r="C49" s="52">
        <v>14783</v>
      </c>
      <c r="D49" s="52">
        <v>13401</v>
      </c>
      <c r="E49" s="97">
        <v>13317</v>
      </c>
      <c r="F49" s="67">
        <f t="shared" si="3"/>
        <v>0.015404850150612862</v>
      </c>
      <c r="G49" s="67">
        <f t="shared" si="0"/>
        <v>-0.0991679632009741</v>
      </c>
      <c r="H49" s="53">
        <f t="shared" si="1"/>
        <v>-1466</v>
      </c>
      <c r="I49" s="68">
        <f t="shared" si="4"/>
        <v>0.012772816379873667</v>
      </c>
      <c r="J49" s="52">
        <f t="shared" si="2"/>
        <v>-84</v>
      </c>
    </row>
    <row r="50" spans="1:10" ht="15">
      <c r="A50" s="89">
        <v>49</v>
      </c>
      <c r="B50" s="90" t="s">
        <v>141</v>
      </c>
      <c r="C50" s="52">
        <v>3217</v>
      </c>
      <c r="D50" s="52">
        <v>2621</v>
      </c>
      <c r="E50" s="97">
        <v>2602</v>
      </c>
      <c r="F50" s="67">
        <f t="shared" si="3"/>
        <v>0.0030099436879097896</v>
      </c>
      <c r="G50" s="67">
        <f t="shared" si="0"/>
        <v>-0.19117189928504819</v>
      </c>
      <c r="H50" s="53">
        <f t="shared" si="1"/>
        <v>-615</v>
      </c>
      <c r="I50" s="68">
        <f t="shared" si="4"/>
        <v>0.005358309736440863</v>
      </c>
      <c r="J50" s="52">
        <f t="shared" si="2"/>
        <v>-19</v>
      </c>
    </row>
    <row r="51" spans="1:10" ht="15">
      <c r="A51" s="89">
        <v>50</v>
      </c>
      <c r="B51" s="90" t="s">
        <v>142</v>
      </c>
      <c r="C51" s="52">
        <v>9432</v>
      </c>
      <c r="D51" s="52">
        <v>8686</v>
      </c>
      <c r="E51" s="97">
        <v>8635</v>
      </c>
      <c r="F51" s="67">
        <f t="shared" si="3"/>
        <v>0.009988802361683717</v>
      </c>
      <c r="G51" s="67">
        <f t="shared" si="0"/>
        <v>-0.08449957591178965</v>
      </c>
      <c r="H51" s="53">
        <f t="shared" si="1"/>
        <v>-797</v>
      </c>
      <c r="I51" s="68">
        <f t="shared" si="4"/>
        <v>0.006944020910477021</v>
      </c>
      <c r="J51" s="52">
        <f t="shared" si="2"/>
        <v>-51</v>
      </c>
    </row>
    <row r="52" spans="1:10" ht="15">
      <c r="A52" s="89">
        <v>51</v>
      </c>
      <c r="B52" s="90" t="s">
        <v>143</v>
      </c>
      <c r="C52" s="52">
        <v>13552</v>
      </c>
      <c r="D52" s="52">
        <v>13244</v>
      </c>
      <c r="E52" s="97">
        <v>13282</v>
      </c>
      <c r="F52" s="67">
        <f t="shared" si="3"/>
        <v>0.01536436282198994</v>
      </c>
      <c r="G52" s="67">
        <f t="shared" si="0"/>
        <v>-0.019923258559622195</v>
      </c>
      <c r="H52" s="53">
        <f t="shared" si="1"/>
        <v>-270</v>
      </c>
      <c r="I52" s="68">
        <f t="shared" si="4"/>
        <v>0.0023524286647789152</v>
      </c>
      <c r="J52" s="52">
        <f t="shared" si="2"/>
        <v>38</v>
      </c>
    </row>
    <row r="53" spans="1:10" ht="15">
      <c r="A53" s="89">
        <v>52</v>
      </c>
      <c r="B53" s="90" t="s">
        <v>144</v>
      </c>
      <c r="C53" s="52">
        <v>14295</v>
      </c>
      <c r="D53" s="52">
        <v>12259</v>
      </c>
      <c r="E53" s="97">
        <v>12152</v>
      </c>
      <c r="F53" s="67">
        <f t="shared" si="3"/>
        <v>0.014057200497878465</v>
      </c>
      <c r="G53" s="67">
        <f t="shared" si="0"/>
        <v>-0.14991255683805527</v>
      </c>
      <c r="H53" s="53">
        <f t="shared" si="1"/>
        <v>-2143</v>
      </c>
      <c r="I53" s="68">
        <f t="shared" si="4"/>
        <v>0.018671313439337835</v>
      </c>
      <c r="J53" s="52">
        <f t="shared" si="2"/>
        <v>-107</v>
      </c>
    </row>
    <row r="54" spans="1:10" ht="15">
      <c r="A54" s="89">
        <v>53</v>
      </c>
      <c r="B54" s="90" t="s">
        <v>145</v>
      </c>
      <c r="C54" s="52">
        <v>10757</v>
      </c>
      <c r="D54" s="52">
        <v>9124</v>
      </c>
      <c r="E54" s="97">
        <v>9004</v>
      </c>
      <c r="F54" s="67">
        <f t="shared" si="3"/>
        <v>0.010415654483451093</v>
      </c>
      <c r="G54" s="67">
        <f t="shared" si="0"/>
        <v>-0.16296365157571813</v>
      </c>
      <c r="H54" s="53">
        <f t="shared" si="1"/>
        <v>-1753</v>
      </c>
      <c r="I54" s="68">
        <f t="shared" si="4"/>
        <v>0.01527336092354607</v>
      </c>
      <c r="J54" s="52">
        <f t="shared" si="2"/>
        <v>-120</v>
      </c>
    </row>
    <row r="55" spans="1:10" ht="15">
      <c r="A55" s="89">
        <v>54</v>
      </c>
      <c r="B55" s="90" t="s">
        <v>146</v>
      </c>
      <c r="C55" s="52">
        <v>13136</v>
      </c>
      <c r="D55" s="52">
        <v>10807</v>
      </c>
      <c r="E55" s="97">
        <v>10720</v>
      </c>
      <c r="F55" s="67">
        <f t="shared" si="3"/>
        <v>0.012400690366792061</v>
      </c>
      <c r="G55" s="67">
        <f t="shared" si="0"/>
        <v>-0.18392204628501826</v>
      </c>
      <c r="H55" s="53">
        <f t="shared" si="1"/>
        <v>-2416</v>
      </c>
      <c r="I55" s="68">
        <f t="shared" si="4"/>
        <v>0.02104988020039207</v>
      </c>
      <c r="J55" s="52">
        <f t="shared" si="2"/>
        <v>-87</v>
      </c>
    </row>
    <row r="56" spans="1:10" ht="15">
      <c r="A56" s="89">
        <v>55</v>
      </c>
      <c r="B56" s="90" t="s">
        <v>147</v>
      </c>
      <c r="C56" s="52">
        <v>27861</v>
      </c>
      <c r="D56" s="52">
        <v>24098</v>
      </c>
      <c r="E56" s="97">
        <v>23920</v>
      </c>
      <c r="F56" s="67">
        <f t="shared" si="3"/>
        <v>0.027670197161722584</v>
      </c>
      <c r="G56" s="67">
        <f t="shared" si="0"/>
        <v>-0.14145220918129284</v>
      </c>
      <c r="H56" s="53">
        <f t="shared" si="1"/>
        <v>-3941</v>
      </c>
      <c r="I56" s="68">
        <f t="shared" si="4"/>
        <v>0.03433674580701372</v>
      </c>
      <c r="J56" s="52">
        <f t="shared" si="2"/>
        <v>-178</v>
      </c>
    </row>
    <row r="57" spans="1:10" ht="15">
      <c r="A57" s="89">
        <v>56</v>
      </c>
      <c r="B57" s="90" t="s">
        <v>148</v>
      </c>
      <c r="C57" s="52">
        <v>2397</v>
      </c>
      <c r="D57" s="52">
        <v>2110</v>
      </c>
      <c r="E57" s="97">
        <v>2062</v>
      </c>
      <c r="F57" s="67">
        <f t="shared" si="3"/>
        <v>0.0023852820462989953</v>
      </c>
      <c r="G57" s="67">
        <f t="shared" si="0"/>
        <v>-0.13975803087192323</v>
      </c>
      <c r="H57" s="53">
        <f t="shared" si="1"/>
        <v>-335</v>
      </c>
      <c r="I57" s="68">
        <f t="shared" si="4"/>
        <v>0.002918754084077543</v>
      </c>
      <c r="J57" s="52">
        <f t="shared" si="2"/>
        <v>-48</v>
      </c>
    </row>
    <row r="58" spans="1:10" ht="15">
      <c r="A58" s="89">
        <v>57</v>
      </c>
      <c r="B58" s="90" t="s">
        <v>149</v>
      </c>
      <c r="C58" s="52">
        <v>4160</v>
      </c>
      <c r="D58" s="52">
        <v>3681</v>
      </c>
      <c r="E58" s="97">
        <v>3652</v>
      </c>
      <c r="F58" s="67">
        <f t="shared" si="3"/>
        <v>0.004224563546597445</v>
      </c>
      <c r="G58" s="67">
        <f t="shared" si="0"/>
        <v>-0.12211538461538461</v>
      </c>
      <c r="H58" s="53">
        <f t="shared" si="1"/>
        <v>-508</v>
      </c>
      <c r="I58" s="68">
        <f t="shared" si="4"/>
        <v>0.004426050969287737</v>
      </c>
      <c r="J58" s="52">
        <f t="shared" si="2"/>
        <v>-29</v>
      </c>
    </row>
    <row r="59" spans="1:10" ht="15">
      <c r="A59" s="89">
        <v>58</v>
      </c>
      <c r="B59" s="90" t="s">
        <v>150</v>
      </c>
      <c r="C59" s="52">
        <v>16455</v>
      </c>
      <c r="D59" s="52">
        <v>14201</v>
      </c>
      <c r="E59" s="97">
        <v>14105</v>
      </c>
      <c r="F59" s="67">
        <f t="shared" si="3"/>
        <v>0.016316393435037505</v>
      </c>
      <c r="G59" s="67">
        <f t="shared" si="0"/>
        <v>-0.14281373442722578</v>
      </c>
      <c r="H59" s="53">
        <f t="shared" si="1"/>
        <v>-2350</v>
      </c>
      <c r="I59" s="68">
        <f t="shared" si="4"/>
        <v>0.020474842082335003</v>
      </c>
      <c r="J59" s="52">
        <f t="shared" si="2"/>
        <v>-96</v>
      </c>
    </row>
    <row r="60" spans="1:10" ht="15">
      <c r="A60" s="89">
        <v>59</v>
      </c>
      <c r="B60" s="90" t="s">
        <v>151</v>
      </c>
      <c r="C60" s="52">
        <v>8793</v>
      </c>
      <c r="D60" s="52">
        <v>8019</v>
      </c>
      <c r="E60" s="97">
        <v>8029</v>
      </c>
      <c r="F60" s="67">
        <f t="shared" si="3"/>
        <v>0.009287793186098271</v>
      </c>
      <c r="G60" s="67">
        <f t="shared" si="0"/>
        <v>-0.08688729671329466</v>
      </c>
      <c r="H60" s="53">
        <f t="shared" si="1"/>
        <v>-764</v>
      </c>
      <c r="I60" s="68">
        <f t="shared" si="4"/>
        <v>0.006656501851448486</v>
      </c>
      <c r="J60" s="52">
        <f t="shared" si="2"/>
        <v>10</v>
      </c>
    </row>
    <row r="61" spans="1:10" ht="15">
      <c r="A61" s="89">
        <v>60</v>
      </c>
      <c r="B61" s="90" t="s">
        <v>152</v>
      </c>
      <c r="C61" s="52">
        <v>12638</v>
      </c>
      <c r="D61" s="52">
        <v>10497</v>
      </c>
      <c r="E61" s="97">
        <v>10437</v>
      </c>
      <c r="F61" s="67">
        <f t="shared" si="3"/>
        <v>0.012073321395355293</v>
      </c>
      <c r="G61" s="67">
        <f t="shared" si="0"/>
        <v>-0.17415730337078653</v>
      </c>
      <c r="H61" s="53">
        <f t="shared" si="1"/>
        <v>-2201</v>
      </c>
      <c r="I61" s="68">
        <f t="shared" si="4"/>
        <v>0.01917664996732738</v>
      </c>
      <c r="J61" s="52">
        <f t="shared" si="2"/>
        <v>-60</v>
      </c>
    </row>
    <row r="62" spans="1:10" ht="15">
      <c r="A62" s="89">
        <v>61</v>
      </c>
      <c r="B62" s="90" t="s">
        <v>153</v>
      </c>
      <c r="C62" s="52">
        <v>7643</v>
      </c>
      <c r="D62" s="52">
        <v>6338</v>
      </c>
      <c r="E62" s="97">
        <v>6254</v>
      </c>
      <c r="F62" s="67">
        <f t="shared" si="3"/>
        <v>0.007234507234507234</v>
      </c>
      <c r="G62" s="67">
        <f t="shared" si="0"/>
        <v>-0.18173492084260107</v>
      </c>
      <c r="H62" s="53">
        <f t="shared" si="1"/>
        <v>-1389</v>
      </c>
      <c r="I62" s="68">
        <f t="shared" si="4"/>
        <v>0.012101938575473753</v>
      </c>
      <c r="J62" s="52">
        <f t="shared" si="2"/>
        <v>-84</v>
      </c>
    </row>
    <row r="63" spans="1:10" ht="15">
      <c r="A63" s="89">
        <v>62</v>
      </c>
      <c r="B63" s="90" t="s">
        <v>154</v>
      </c>
      <c r="C63" s="52">
        <v>1372</v>
      </c>
      <c r="D63" s="52">
        <v>1267</v>
      </c>
      <c r="E63" s="97">
        <v>1262</v>
      </c>
      <c r="F63" s="67">
        <f t="shared" si="3"/>
        <v>0.0014598573920607818</v>
      </c>
      <c r="G63" s="67">
        <f t="shared" si="0"/>
        <v>-0.08017492711370262</v>
      </c>
      <c r="H63" s="53">
        <f t="shared" si="1"/>
        <v>-110</v>
      </c>
      <c r="I63" s="68">
        <f t="shared" si="4"/>
        <v>0.0009583968634284469</v>
      </c>
      <c r="J63" s="52">
        <f t="shared" si="2"/>
        <v>-5</v>
      </c>
    </row>
    <row r="64" spans="1:10" ht="15">
      <c r="A64" s="89">
        <v>63</v>
      </c>
      <c r="B64" s="90" t="s">
        <v>155</v>
      </c>
      <c r="C64" s="52">
        <v>22483</v>
      </c>
      <c r="D64" s="52">
        <v>21080</v>
      </c>
      <c r="E64" s="97">
        <v>20823</v>
      </c>
      <c r="F64" s="67">
        <f t="shared" si="3"/>
        <v>0.0240876469690029</v>
      </c>
      <c r="G64" s="67">
        <f t="shared" si="0"/>
        <v>-0.07383356313659209</v>
      </c>
      <c r="H64" s="53">
        <f t="shared" si="1"/>
        <v>-1660</v>
      </c>
      <c r="I64" s="68">
        <f t="shared" si="4"/>
        <v>0.014463079939011109</v>
      </c>
      <c r="J64" s="52">
        <f t="shared" si="2"/>
        <v>-257</v>
      </c>
    </row>
    <row r="65" spans="1:10" ht="15">
      <c r="A65" s="89">
        <v>64</v>
      </c>
      <c r="B65" s="90" t="s">
        <v>156</v>
      </c>
      <c r="C65" s="52">
        <v>8648</v>
      </c>
      <c r="D65" s="52">
        <v>7767</v>
      </c>
      <c r="E65" s="97">
        <v>7740</v>
      </c>
      <c r="F65" s="67">
        <f t="shared" si="3"/>
        <v>0.008953483529754716</v>
      </c>
      <c r="G65" s="67">
        <f t="shared" si="0"/>
        <v>-0.10499537465309898</v>
      </c>
      <c r="H65" s="53">
        <f t="shared" si="1"/>
        <v>-908</v>
      </c>
      <c r="I65" s="68">
        <f t="shared" si="4"/>
        <v>0.007911130472663907</v>
      </c>
      <c r="J65" s="52">
        <f t="shared" si="2"/>
        <v>-27</v>
      </c>
    </row>
    <row r="66" spans="1:11" ht="15">
      <c r="A66" s="89">
        <v>65</v>
      </c>
      <c r="B66" s="90" t="s">
        <v>157</v>
      </c>
      <c r="C66" s="52">
        <v>3787</v>
      </c>
      <c r="D66" s="52">
        <v>3454</v>
      </c>
      <c r="E66" s="97">
        <v>3392</v>
      </c>
      <c r="F66" s="67">
        <f t="shared" si="3"/>
        <v>0.003923800533970025</v>
      </c>
      <c r="G66" s="67">
        <f aca="true" t="shared" si="5" ref="G66:G83">(E66-C66)/C66</f>
        <v>-0.10430419857406918</v>
      </c>
      <c r="H66" s="53">
        <f aca="true" t="shared" si="6" ref="H66:H82">E66-C66</f>
        <v>-395</v>
      </c>
      <c r="I66" s="68">
        <f t="shared" si="4"/>
        <v>0.0034415160095839685</v>
      </c>
      <c r="J66" s="52">
        <f aca="true" t="shared" si="7" ref="J66:J82">E66-D66</f>
        <v>-62</v>
      </c>
      <c r="K66" s="12"/>
    </row>
    <row r="67" spans="1:10" ht="15">
      <c r="A67" s="89">
        <v>66</v>
      </c>
      <c r="B67" s="90" t="s">
        <v>158</v>
      </c>
      <c r="C67" s="52">
        <v>15079</v>
      </c>
      <c r="D67" s="52">
        <v>13302</v>
      </c>
      <c r="E67" s="97">
        <v>13185</v>
      </c>
      <c r="F67" s="67">
        <f aca="true" t="shared" si="8" ref="F67:F82">E67/864468</f>
        <v>0.015252155082663556</v>
      </c>
      <c r="G67" s="67">
        <f t="shared" si="5"/>
        <v>-0.12560514622985608</v>
      </c>
      <c r="H67" s="53">
        <f t="shared" si="6"/>
        <v>-1894</v>
      </c>
      <c r="I67" s="68">
        <f aca="true" t="shared" si="9" ref="I67:I83">H67/$H$83</f>
        <v>0.01650185144848617</v>
      </c>
      <c r="J67" s="52">
        <f t="shared" si="7"/>
        <v>-117</v>
      </c>
    </row>
    <row r="68" spans="1:10" ht="15">
      <c r="A68" s="89">
        <v>67</v>
      </c>
      <c r="B68" s="90" t="s">
        <v>159</v>
      </c>
      <c r="C68" s="52">
        <v>2022</v>
      </c>
      <c r="D68" s="52">
        <v>1744</v>
      </c>
      <c r="E68" s="97">
        <v>1712</v>
      </c>
      <c r="F68" s="67">
        <f t="shared" si="8"/>
        <v>0.001980408760069777</v>
      </c>
      <c r="G68" s="67">
        <f t="shared" si="5"/>
        <v>-0.1533135509396637</v>
      </c>
      <c r="H68" s="53">
        <f t="shared" si="6"/>
        <v>-310</v>
      </c>
      <c r="I68" s="68">
        <f t="shared" si="9"/>
        <v>0.0027009366151165325</v>
      </c>
      <c r="J68" s="52">
        <f t="shared" si="7"/>
        <v>-32</v>
      </c>
    </row>
    <row r="69" spans="1:10" ht="15">
      <c r="A69" s="89">
        <v>68</v>
      </c>
      <c r="B69" s="90" t="s">
        <v>160</v>
      </c>
      <c r="C69" s="52">
        <v>11562</v>
      </c>
      <c r="D69" s="52">
        <v>10653</v>
      </c>
      <c r="E69" s="97">
        <v>10575</v>
      </c>
      <c r="F69" s="67">
        <f t="shared" si="8"/>
        <v>0.012232957148211385</v>
      </c>
      <c r="G69" s="67">
        <f t="shared" si="5"/>
        <v>-0.08536585365853659</v>
      </c>
      <c r="H69" s="53">
        <f t="shared" si="6"/>
        <v>-987</v>
      </c>
      <c r="I69" s="68">
        <f t="shared" si="9"/>
        <v>0.008599433674580702</v>
      </c>
      <c r="J69" s="52">
        <f t="shared" si="7"/>
        <v>-78</v>
      </c>
    </row>
    <row r="70" spans="1:10" ht="15">
      <c r="A70" s="89">
        <v>69</v>
      </c>
      <c r="B70" s="90" t="s">
        <v>161</v>
      </c>
      <c r="C70" s="52">
        <v>2018</v>
      </c>
      <c r="D70" s="52">
        <v>1765</v>
      </c>
      <c r="E70" s="97">
        <v>1749</v>
      </c>
      <c r="F70" s="67">
        <f t="shared" si="8"/>
        <v>0.0020232096503282945</v>
      </c>
      <c r="G70" s="67">
        <f t="shared" si="5"/>
        <v>-0.13330029732408324</v>
      </c>
      <c r="H70" s="53">
        <f t="shared" si="6"/>
        <v>-269</v>
      </c>
      <c r="I70" s="68">
        <f t="shared" si="9"/>
        <v>0.0023437159660204747</v>
      </c>
      <c r="J70" s="52">
        <f t="shared" si="7"/>
        <v>-16</v>
      </c>
    </row>
    <row r="71" spans="1:10" ht="15">
      <c r="A71" s="89">
        <v>70</v>
      </c>
      <c r="B71" s="90" t="s">
        <v>162</v>
      </c>
      <c r="C71" s="52">
        <v>6711</v>
      </c>
      <c r="D71" s="52">
        <v>6209</v>
      </c>
      <c r="E71" s="97">
        <v>6156</v>
      </c>
      <c r="F71" s="67">
        <f t="shared" si="8"/>
        <v>0.0071211427143630535</v>
      </c>
      <c r="G71" s="67">
        <f t="shared" si="5"/>
        <v>-0.08270004470272686</v>
      </c>
      <c r="H71" s="53">
        <f t="shared" si="6"/>
        <v>-555</v>
      </c>
      <c r="I71" s="68">
        <f t="shared" si="9"/>
        <v>0.004835547810934437</v>
      </c>
      <c r="J71" s="52">
        <f t="shared" si="7"/>
        <v>-53</v>
      </c>
    </row>
    <row r="72" spans="1:10" ht="15">
      <c r="A72" s="89">
        <v>71</v>
      </c>
      <c r="B72" s="90" t="s">
        <v>163</v>
      </c>
      <c r="C72" s="52">
        <v>4035</v>
      </c>
      <c r="D72" s="52">
        <v>3589</v>
      </c>
      <c r="E72" s="97">
        <v>3547</v>
      </c>
      <c r="F72" s="67">
        <f t="shared" si="8"/>
        <v>0.004103101560728679</v>
      </c>
      <c r="G72" s="67">
        <f t="shared" si="5"/>
        <v>-0.12094175960346965</v>
      </c>
      <c r="H72" s="53">
        <f t="shared" si="6"/>
        <v>-488</v>
      </c>
      <c r="I72" s="68">
        <f t="shared" si="9"/>
        <v>0.004251796994118928</v>
      </c>
      <c r="J72" s="52">
        <f t="shared" si="7"/>
        <v>-42</v>
      </c>
    </row>
    <row r="73" spans="1:10" ht="15">
      <c r="A73" s="89">
        <v>72</v>
      </c>
      <c r="B73" s="90" t="s">
        <v>164</v>
      </c>
      <c r="C73" s="52">
        <v>1686</v>
      </c>
      <c r="D73" s="52">
        <v>1266</v>
      </c>
      <c r="E73" s="97">
        <v>1226</v>
      </c>
      <c r="F73" s="67">
        <f t="shared" si="8"/>
        <v>0.0014182132826200623</v>
      </c>
      <c r="G73" s="67">
        <f t="shared" si="5"/>
        <v>-0.27283511269276395</v>
      </c>
      <c r="H73" s="53">
        <f t="shared" si="6"/>
        <v>-460</v>
      </c>
      <c r="I73" s="68">
        <f t="shared" si="9"/>
        <v>0.004007841428882597</v>
      </c>
      <c r="J73" s="52">
        <f t="shared" si="7"/>
        <v>-40</v>
      </c>
    </row>
    <row r="74" spans="1:10" ht="15">
      <c r="A74" s="89">
        <v>73</v>
      </c>
      <c r="B74" s="90" t="s">
        <v>165</v>
      </c>
      <c r="C74" s="52">
        <v>1082</v>
      </c>
      <c r="D74" s="52">
        <v>936</v>
      </c>
      <c r="E74" s="97">
        <v>931</v>
      </c>
      <c r="F74" s="67">
        <f t="shared" si="8"/>
        <v>0.001076962941369721</v>
      </c>
      <c r="G74" s="67">
        <f t="shared" si="5"/>
        <v>-0.13955637707948243</v>
      </c>
      <c r="H74" s="53">
        <f t="shared" si="6"/>
        <v>-151</v>
      </c>
      <c r="I74" s="68">
        <f t="shared" si="9"/>
        <v>0.0013156175125245044</v>
      </c>
      <c r="J74" s="52">
        <f t="shared" si="7"/>
        <v>-5</v>
      </c>
    </row>
    <row r="75" spans="1:10" ht="15">
      <c r="A75" s="89">
        <v>74</v>
      </c>
      <c r="B75" s="90" t="s">
        <v>166</v>
      </c>
      <c r="C75" s="52">
        <v>819</v>
      </c>
      <c r="D75" s="52">
        <v>749</v>
      </c>
      <c r="E75" s="97">
        <v>740</v>
      </c>
      <c r="F75" s="67">
        <f t="shared" si="8"/>
        <v>0.0008560178051703475</v>
      </c>
      <c r="G75" s="67">
        <f t="shared" si="5"/>
        <v>-0.09645909645909646</v>
      </c>
      <c r="H75" s="53">
        <f t="shared" si="6"/>
        <v>-79</v>
      </c>
      <c r="I75" s="68">
        <f t="shared" si="9"/>
        <v>0.0006883032019167938</v>
      </c>
      <c r="J75" s="52">
        <f t="shared" si="7"/>
        <v>-9</v>
      </c>
    </row>
    <row r="76" spans="1:10" ht="15">
      <c r="A76" s="89">
        <v>75</v>
      </c>
      <c r="B76" s="90" t="s">
        <v>167</v>
      </c>
      <c r="C76" s="52">
        <v>3712</v>
      </c>
      <c r="D76" s="52">
        <v>3445</v>
      </c>
      <c r="E76" s="97">
        <v>3449</v>
      </c>
      <c r="F76" s="67">
        <f t="shared" si="8"/>
        <v>0.003989737040584499</v>
      </c>
      <c r="G76" s="67">
        <f t="shared" si="5"/>
        <v>-0.07085129310344827</v>
      </c>
      <c r="H76" s="53">
        <f t="shared" si="6"/>
        <v>-263</v>
      </c>
      <c r="I76" s="68">
        <f t="shared" si="9"/>
        <v>0.002291439773469832</v>
      </c>
      <c r="J76" s="52">
        <f t="shared" si="7"/>
        <v>4</v>
      </c>
    </row>
    <row r="77" spans="1:10" ht="15">
      <c r="A77" s="89">
        <v>76</v>
      </c>
      <c r="B77" s="90" t="s">
        <v>168</v>
      </c>
      <c r="C77" s="52">
        <v>2299</v>
      </c>
      <c r="D77" s="52">
        <v>1993</v>
      </c>
      <c r="E77" s="97">
        <v>1997</v>
      </c>
      <c r="F77" s="67">
        <f t="shared" si="8"/>
        <v>0.0023100912931421406</v>
      </c>
      <c r="G77" s="67">
        <f t="shared" si="5"/>
        <v>-0.13136146150500216</v>
      </c>
      <c r="H77" s="53">
        <f t="shared" si="6"/>
        <v>-302</v>
      </c>
      <c r="I77" s="68">
        <f t="shared" si="9"/>
        <v>0.002631235025049009</v>
      </c>
      <c r="J77" s="52">
        <f t="shared" si="7"/>
        <v>4</v>
      </c>
    </row>
    <row r="78" spans="1:10" ht="15">
      <c r="A78" s="89">
        <v>77</v>
      </c>
      <c r="B78" s="90" t="s">
        <v>169</v>
      </c>
      <c r="C78" s="52">
        <v>1776</v>
      </c>
      <c r="D78" s="52">
        <v>1592</v>
      </c>
      <c r="E78" s="97">
        <v>1590</v>
      </c>
      <c r="F78" s="67">
        <f t="shared" si="8"/>
        <v>0.0018392815002984495</v>
      </c>
      <c r="G78" s="67">
        <f t="shared" si="5"/>
        <v>-0.10472972972972973</v>
      </c>
      <c r="H78" s="53">
        <f t="shared" si="6"/>
        <v>-186</v>
      </c>
      <c r="I78" s="68">
        <f t="shared" si="9"/>
        <v>0.0016205619690699193</v>
      </c>
      <c r="J78" s="52">
        <f t="shared" si="7"/>
        <v>-2</v>
      </c>
    </row>
    <row r="79" spans="1:10" ht="15">
      <c r="A79" s="89">
        <v>78</v>
      </c>
      <c r="B79" s="90" t="s">
        <v>170</v>
      </c>
      <c r="C79" s="52">
        <v>1438</v>
      </c>
      <c r="D79" s="52">
        <v>1274</v>
      </c>
      <c r="E79" s="97">
        <v>1259</v>
      </c>
      <c r="F79" s="67">
        <f t="shared" si="8"/>
        <v>0.0014563870496073887</v>
      </c>
      <c r="G79" s="67">
        <f t="shared" si="5"/>
        <v>-0.12447844228094576</v>
      </c>
      <c r="H79" s="53">
        <f t="shared" si="6"/>
        <v>-179</v>
      </c>
      <c r="I79" s="68">
        <f t="shared" si="9"/>
        <v>0.0015595730777608365</v>
      </c>
      <c r="J79" s="52">
        <f t="shared" si="7"/>
        <v>-15</v>
      </c>
    </row>
    <row r="80" spans="1:10" ht="15">
      <c r="A80" s="89">
        <v>79</v>
      </c>
      <c r="B80" s="90" t="s">
        <v>171</v>
      </c>
      <c r="C80" s="52">
        <v>2638</v>
      </c>
      <c r="D80" s="52">
        <v>2399</v>
      </c>
      <c r="E80" s="97">
        <v>2378</v>
      </c>
      <c r="F80" s="67">
        <f t="shared" si="8"/>
        <v>0.0027508247847230897</v>
      </c>
      <c r="G80" s="67">
        <f t="shared" si="5"/>
        <v>-0.09855951478392722</v>
      </c>
      <c r="H80" s="53">
        <f t="shared" si="6"/>
        <v>-260</v>
      </c>
      <c r="I80" s="68">
        <f t="shared" si="9"/>
        <v>0.002265301677194511</v>
      </c>
      <c r="J80" s="52">
        <f t="shared" si="7"/>
        <v>-21</v>
      </c>
    </row>
    <row r="81" spans="1:10" ht="15">
      <c r="A81" s="89">
        <v>80</v>
      </c>
      <c r="B81" s="90" t="s">
        <v>172</v>
      </c>
      <c r="C81" s="52">
        <v>7043</v>
      </c>
      <c r="D81" s="52">
        <v>6029</v>
      </c>
      <c r="E81" s="97">
        <v>6017</v>
      </c>
      <c r="F81" s="67">
        <f t="shared" si="8"/>
        <v>0.006960350180689164</v>
      </c>
      <c r="G81" s="67">
        <f t="shared" si="5"/>
        <v>-0.14567655828482182</v>
      </c>
      <c r="H81" s="53">
        <f t="shared" si="6"/>
        <v>-1026</v>
      </c>
      <c r="I81" s="68">
        <f t="shared" si="9"/>
        <v>0.008939228926159878</v>
      </c>
      <c r="J81" s="52">
        <f t="shared" si="7"/>
        <v>-12</v>
      </c>
    </row>
    <row r="82" spans="1:10" ht="15" thickBot="1">
      <c r="A82" s="89">
        <v>81</v>
      </c>
      <c r="B82" s="90" t="s">
        <v>173</v>
      </c>
      <c r="C82" s="52">
        <v>5490</v>
      </c>
      <c r="D82" s="52">
        <v>4640</v>
      </c>
      <c r="E82" s="97">
        <v>4651</v>
      </c>
      <c r="F82" s="67">
        <f t="shared" si="8"/>
        <v>0.0053801875835774145</v>
      </c>
      <c r="G82" s="67">
        <f t="shared" si="5"/>
        <v>-0.15282331511839709</v>
      </c>
      <c r="H82" s="53">
        <f t="shared" si="6"/>
        <v>-839</v>
      </c>
      <c r="I82" s="68">
        <f t="shared" si="9"/>
        <v>0.007309954258331518</v>
      </c>
      <c r="J82" s="52">
        <f t="shared" si="7"/>
        <v>11</v>
      </c>
    </row>
    <row r="83" spans="1:11" s="12" customFormat="1" ht="15" thickBot="1">
      <c r="A83" s="165" t="s">
        <v>174</v>
      </c>
      <c r="B83" s="166"/>
      <c r="C83" s="73">
        <f aca="true" t="shared" si="10" ref="C83">SUM(C2:C82)</f>
        <v>922888</v>
      </c>
      <c r="D83" s="73">
        <v>814110</v>
      </c>
      <c r="E83" s="98">
        <v>808113</v>
      </c>
      <c r="F83" s="74">
        <f>SUM(F2:F82)</f>
        <v>0.9348096170130069</v>
      </c>
      <c r="G83" s="74">
        <f t="shared" si="5"/>
        <v>-0.12436503671084682</v>
      </c>
      <c r="H83" s="72">
        <f>SUM(H2:H82)</f>
        <v>-114775</v>
      </c>
      <c r="I83" s="75">
        <f t="shared" si="9"/>
        <v>1</v>
      </c>
      <c r="J83" s="73">
        <f>SUM(J2:J82)</f>
        <v>-5997</v>
      </c>
      <c r="K83" s="8"/>
    </row>
    <row r="84" spans="3:9" ht="15">
      <c r="C84" s="9"/>
      <c r="D84" s="9"/>
      <c r="E84" s="9"/>
      <c r="I84" s="17"/>
    </row>
  </sheetData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L84"/>
  <sheetViews>
    <sheetView workbookViewId="0" topLeftCell="A1">
      <pane ySplit="1" topLeftCell="A80" activePane="bottomLeft" state="frozen"/>
      <selection pane="topLeft" activeCell="W1" sqref="W1"/>
      <selection pane="bottomLeft" activeCell="B82" sqref="A2:B82"/>
    </sheetView>
  </sheetViews>
  <sheetFormatPr defaultColWidth="9.140625" defaultRowHeight="15"/>
  <cols>
    <col min="1" max="1" width="11.8515625" style="8" customWidth="1"/>
    <col min="2" max="2" width="16.421875" style="8" bestFit="1" customWidth="1"/>
    <col min="3" max="3" width="12.00390625" style="8" customWidth="1"/>
    <col min="4" max="4" width="12.00390625" style="8" bestFit="1" customWidth="1"/>
    <col min="5" max="5" width="12.00390625" style="8" customWidth="1"/>
    <col min="6" max="6" width="18.140625" style="8" customWidth="1"/>
    <col min="7" max="7" width="30.421875" style="8" customWidth="1"/>
    <col min="8" max="8" width="27.421875" style="8" customWidth="1"/>
    <col min="9" max="9" width="22.28125" style="8" customWidth="1"/>
    <col min="10" max="10" width="27.57421875" style="8" customWidth="1"/>
    <col min="11" max="16384" width="9.140625" style="8" customWidth="1"/>
  </cols>
  <sheetData>
    <row r="1" spans="1:10" ht="29.5" thickBot="1">
      <c r="A1" s="24" t="s">
        <v>92</v>
      </c>
      <c r="B1" s="24" t="s">
        <v>175</v>
      </c>
      <c r="C1" s="36">
        <v>41913</v>
      </c>
      <c r="D1" s="36">
        <v>42248</v>
      </c>
      <c r="E1" s="24">
        <v>42278</v>
      </c>
      <c r="F1" s="101" t="s">
        <v>283</v>
      </c>
      <c r="G1" s="18" t="s">
        <v>284</v>
      </c>
      <c r="H1" s="1" t="s">
        <v>294</v>
      </c>
      <c r="I1" s="1" t="s">
        <v>286</v>
      </c>
      <c r="J1" s="34" t="s">
        <v>295</v>
      </c>
    </row>
    <row r="2" spans="1:12" ht="15">
      <c r="A2" s="87">
        <v>1</v>
      </c>
      <c r="B2" s="104" t="s">
        <v>93</v>
      </c>
      <c r="C2" s="99">
        <v>70714</v>
      </c>
      <c r="D2" s="99">
        <v>72761</v>
      </c>
      <c r="E2" s="99">
        <v>73871</v>
      </c>
      <c r="F2" s="84">
        <f aca="true" t="shared" si="0" ref="F2:F65">E2/$E$83</f>
        <v>0.024054223026877063</v>
      </c>
      <c r="G2" s="84">
        <f aca="true" t="shared" si="1" ref="G2:G65">(E2-C2)/C2</f>
        <v>0.044644624826766975</v>
      </c>
      <c r="H2" s="85">
        <f aca="true" t="shared" si="2" ref="H2:H65">E2-C2</f>
        <v>3157</v>
      </c>
      <c r="I2" s="86">
        <f>H2/$H$83</f>
        <v>0.019409417594511015</v>
      </c>
      <c r="J2" s="102">
        <f aca="true" t="shared" si="3" ref="J2:J65">E2-D2</f>
        <v>1110</v>
      </c>
      <c r="K2" s="10"/>
      <c r="L2" s="11"/>
    </row>
    <row r="3" spans="1:12" ht="15">
      <c r="A3" s="89">
        <v>2</v>
      </c>
      <c r="B3" s="4" t="s">
        <v>94</v>
      </c>
      <c r="C3" s="100">
        <v>21426</v>
      </c>
      <c r="D3" s="100">
        <v>21865</v>
      </c>
      <c r="E3" s="100">
        <v>22550</v>
      </c>
      <c r="F3" s="67">
        <f t="shared" si="0"/>
        <v>0.007342837233231955</v>
      </c>
      <c r="G3" s="67">
        <f t="shared" si="1"/>
        <v>0.052459628488751985</v>
      </c>
      <c r="H3" s="53">
        <f t="shared" si="2"/>
        <v>1124</v>
      </c>
      <c r="I3" s="68">
        <f aca="true" t="shared" si="4" ref="I3:I66">H3/$H$83</f>
        <v>0.006910416653858213</v>
      </c>
      <c r="J3" s="54">
        <f t="shared" si="3"/>
        <v>685</v>
      </c>
      <c r="K3" s="10"/>
      <c r="L3" s="11"/>
    </row>
    <row r="4" spans="1:12" ht="15">
      <c r="A4" s="89">
        <v>3</v>
      </c>
      <c r="B4" s="4" t="s">
        <v>95</v>
      </c>
      <c r="C4" s="100">
        <v>27584</v>
      </c>
      <c r="D4" s="100">
        <v>28206</v>
      </c>
      <c r="E4" s="100">
        <v>28980</v>
      </c>
      <c r="F4" s="67">
        <f t="shared" si="0"/>
        <v>0.009436604125013839</v>
      </c>
      <c r="G4" s="67">
        <f t="shared" si="1"/>
        <v>0.05060904872389791</v>
      </c>
      <c r="H4" s="53">
        <f t="shared" si="2"/>
        <v>1396</v>
      </c>
      <c r="I4" s="68">
        <f t="shared" si="4"/>
        <v>0.00858268829963173</v>
      </c>
      <c r="J4" s="54">
        <f t="shared" si="3"/>
        <v>774</v>
      </c>
      <c r="K4" s="4"/>
      <c r="L4" s="11"/>
    </row>
    <row r="5" spans="1:12" ht="14.25" customHeight="1">
      <c r="A5" s="89">
        <v>4</v>
      </c>
      <c r="B5" s="4" t="s">
        <v>96</v>
      </c>
      <c r="C5" s="100">
        <v>18117</v>
      </c>
      <c r="D5" s="100">
        <v>18952</v>
      </c>
      <c r="E5" s="100">
        <v>21301</v>
      </c>
      <c r="F5" s="67">
        <f t="shared" si="0"/>
        <v>0.006936131969182877</v>
      </c>
      <c r="G5" s="67">
        <f t="shared" si="1"/>
        <v>0.1757465364022741</v>
      </c>
      <c r="H5" s="53">
        <f t="shared" si="2"/>
        <v>3184</v>
      </c>
      <c r="I5" s="68">
        <f t="shared" si="4"/>
        <v>0.01957541514758412</v>
      </c>
      <c r="J5" s="54">
        <f t="shared" si="3"/>
        <v>2349</v>
      </c>
      <c r="K5" s="4"/>
      <c r="L5" s="11"/>
    </row>
    <row r="6" spans="1:12" ht="15">
      <c r="A6" s="89">
        <v>5</v>
      </c>
      <c r="B6" s="4" t="s">
        <v>97</v>
      </c>
      <c r="C6" s="100">
        <v>17068</v>
      </c>
      <c r="D6" s="100">
        <v>16938</v>
      </c>
      <c r="E6" s="100">
        <v>16998</v>
      </c>
      <c r="F6" s="67">
        <f t="shared" si="0"/>
        <v>0.005534968837715156</v>
      </c>
      <c r="G6" s="67">
        <f t="shared" si="1"/>
        <v>-0.004101242090461683</v>
      </c>
      <c r="H6" s="53">
        <f t="shared" si="2"/>
        <v>-70</v>
      </c>
      <c r="I6" s="68">
        <f t="shared" si="4"/>
        <v>-0.0004303640264858318</v>
      </c>
      <c r="J6" s="54">
        <f t="shared" si="3"/>
        <v>60</v>
      </c>
      <c r="K6" s="10"/>
      <c r="L6" s="11"/>
    </row>
    <row r="7" spans="1:12" ht="15">
      <c r="A7" s="89">
        <v>6</v>
      </c>
      <c r="B7" s="4" t="s">
        <v>98</v>
      </c>
      <c r="C7" s="100">
        <v>396805</v>
      </c>
      <c r="D7" s="100">
        <v>398310</v>
      </c>
      <c r="E7" s="100">
        <v>407187</v>
      </c>
      <c r="F7" s="67">
        <f t="shared" si="0"/>
        <v>0.1325901492012426</v>
      </c>
      <c r="G7" s="67">
        <f t="shared" si="1"/>
        <v>0.0261639848288202</v>
      </c>
      <c r="H7" s="53">
        <f t="shared" si="2"/>
        <v>10382</v>
      </c>
      <c r="I7" s="68">
        <f t="shared" si="4"/>
        <v>0.06382913318537008</v>
      </c>
      <c r="J7" s="54">
        <f t="shared" si="3"/>
        <v>8877</v>
      </c>
      <c r="K7" s="4"/>
      <c r="L7" s="11"/>
    </row>
    <row r="8" spans="1:12" ht="15">
      <c r="A8" s="89">
        <v>7</v>
      </c>
      <c r="B8" s="4" t="s">
        <v>99</v>
      </c>
      <c r="C8" s="100">
        <v>67040</v>
      </c>
      <c r="D8" s="100">
        <v>71322</v>
      </c>
      <c r="E8" s="100">
        <v>72518</v>
      </c>
      <c r="F8" s="67">
        <f t="shared" si="0"/>
        <v>0.023613652792883147</v>
      </c>
      <c r="G8" s="67">
        <f t="shared" si="1"/>
        <v>0.08171241050119332</v>
      </c>
      <c r="H8" s="53">
        <f t="shared" si="2"/>
        <v>5478</v>
      </c>
      <c r="I8" s="68">
        <f t="shared" si="4"/>
        <v>0.03367905910127695</v>
      </c>
      <c r="J8" s="54">
        <f t="shared" si="3"/>
        <v>1196</v>
      </c>
      <c r="K8" s="10"/>
      <c r="L8" s="11"/>
    </row>
    <row r="9" spans="1:12" ht="15">
      <c r="A9" s="89">
        <v>8</v>
      </c>
      <c r="B9" s="4" t="s">
        <v>100</v>
      </c>
      <c r="C9" s="100">
        <v>9491</v>
      </c>
      <c r="D9" s="100">
        <v>9372</v>
      </c>
      <c r="E9" s="100">
        <v>9689</v>
      </c>
      <c r="F9" s="67">
        <f t="shared" si="0"/>
        <v>0.0031549778249571805</v>
      </c>
      <c r="G9" s="67">
        <f t="shared" si="1"/>
        <v>0.020861869139184492</v>
      </c>
      <c r="H9" s="53">
        <f t="shared" si="2"/>
        <v>198</v>
      </c>
      <c r="I9" s="68">
        <f t="shared" si="4"/>
        <v>0.0012173153892027814</v>
      </c>
      <c r="J9" s="54">
        <f t="shared" si="3"/>
        <v>317</v>
      </c>
      <c r="K9" s="4"/>
      <c r="L9" s="11"/>
    </row>
    <row r="10" spans="1:12" ht="15">
      <c r="A10" s="89">
        <v>9</v>
      </c>
      <c r="B10" s="4" t="s">
        <v>101</v>
      </c>
      <c r="C10" s="100">
        <v>36752</v>
      </c>
      <c r="D10" s="100">
        <v>38192</v>
      </c>
      <c r="E10" s="100">
        <v>38719</v>
      </c>
      <c r="F10" s="67">
        <f t="shared" si="0"/>
        <v>0.012607863185521423</v>
      </c>
      <c r="G10" s="67">
        <f t="shared" si="1"/>
        <v>0.053520896821941666</v>
      </c>
      <c r="H10" s="53">
        <f t="shared" si="2"/>
        <v>1967</v>
      </c>
      <c r="I10" s="68">
        <f t="shared" si="4"/>
        <v>0.012093229144251873</v>
      </c>
      <c r="J10" s="54">
        <f t="shared" si="3"/>
        <v>527</v>
      </c>
      <c r="K10" s="4"/>
      <c r="L10" s="11"/>
    </row>
    <row r="11" spans="1:12" ht="15">
      <c r="A11" s="89">
        <v>10</v>
      </c>
      <c r="B11" s="4" t="s">
        <v>102</v>
      </c>
      <c r="C11" s="100">
        <v>49220</v>
      </c>
      <c r="D11" s="100">
        <v>50254</v>
      </c>
      <c r="E11" s="100">
        <v>50966</v>
      </c>
      <c r="F11" s="67">
        <f t="shared" si="0"/>
        <v>0.016595789021237244</v>
      </c>
      <c r="G11" s="67">
        <f t="shared" si="1"/>
        <v>0.03547338480292564</v>
      </c>
      <c r="H11" s="53">
        <f t="shared" si="2"/>
        <v>1746</v>
      </c>
      <c r="I11" s="68">
        <f t="shared" si="4"/>
        <v>0.01073450843206089</v>
      </c>
      <c r="J11" s="54">
        <f t="shared" si="3"/>
        <v>712</v>
      </c>
      <c r="K11" s="4"/>
      <c r="L11" s="11"/>
    </row>
    <row r="12" spans="1:12" ht="15.75" customHeight="1">
      <c r="A12" s="89">
        <v>11</v>
      </c>
      <c r="B12" s="4" t="s">
        <v>103</v>
      </c>
      <c r="C12" s="100">
        <v>8900</v>
      </c>
      <c r="D12" s="100">
        <v>8963</v>
      </c>
      <c r="E12" s="100">
        <v>9265</v>
      </c>
      <c r="F12" s="67">
        <f t="shared" si="0"/>
        <v>0.003016912947489759</v>
      </c>
      <c r="G12" s="67">
        <f t="shared" si="1"/>
        <v>0.04101123595505618</v>
      </c>
      <c r="H12" s="53">
        <f t="shared" si="2"/>
        <v>365</v>
      </c>
      <c r="I12" s="68">
        <f t="shared" si="4"/>
        <v>0.0022440409952475516</v>
      </c>
      <c r="J12" s="54">
        <f t="shared" si="3"/>
        <v>302</v>
      </c>
      <c r="K12" s="10"/>
      <c r="L12" s="11"/>
    </row>
    <row r="13" spans="1:12" ht="15">
      <c r="A13" s="89">
        <v>12</v>
      </c>
      <c r="B13" s="4" t="s">
        <v>104</v>
      </c>
      <c r="C13" s="100">
        <v>13788</v>
      </c>
      <c r="D13" s="100">
        <v>14359</v>
      </c>
      <c r="E13" s="100">
        <v>15393</v>
      </c>
      <c r="F13" s="67">
        <f t="shared" si="0"/>
        <v>0.005012341176547206</v>
      </c>
      <c r="G13" s="67">
        <f t="shared" si="1"/>
        <v>0.11640557006092254</v>
      </c>
      <c r="H13" s="53">
        <f t="shared" si="2"/>
        <v>1605</v>
      </c>
      <c r="I13" s="68">
        <f t="shared" si="4"/>
        <v>0.009867632321568</v>
      </c>
      <c r="J13" s="54">
        <f t="shared" si="3"/>
        <v>1034</v>
      </c>
      <c r="K13" s="4"/>
      <c r="L13" s="11"/>
    </row>
    <row r="14" spans="1:12" ht="15">
      <c r="A14" s="89">
        <v>13</v>
      </c>
      <c r="B14" s="4" t="s">
        <v>105</v>
      </c>
      <c r="C14" s="100">
        <v>14332</v>
      </c>
      <c r="D14" s="100">
        <v>15053</v>
      </c>
      <c r="E14" s="100">
        <v>16034</v>
      </c>
      <c r="F14" s="67">
        <f t="shared" si="0"/>
        <v>0.005221066616303378</v>
      </c>
      <c r="G14" s="67">
        <f t="shared" si="1"/>
        <v>0.11875523304493442</v>
      </c>
      <c r="H14" s="53">
        <f t="shared" si="2"/>
        <v>1702</v>
      </c>
      <c r="I14" s="68">
        <f t="shared" si="4"/>
        <v>0.010463993901126938</v>
      </c>
      <c r="J14" s="54">
        <f t="shared" si="3"/>
        <v>981</v>
      </c>
      <c r="K14" s="4"/>
      <c r="L14" s="11"/>
    </row>
    <row r="15" spans="1:12" ht="15">
      <c r="A15" s="89">
        <v>14</v>
      </c>
      <c r="B15" s="4" t="s">
        <v>106</v>
      </c>
      <c r="C15" s="100">
        <v>15292</v>
      </c>
      <c r="D15" s="100">
        <v>15557</v>
      </c>
      <c r="E15" s="100">
        <v>15973</v>
      </c>
      <c r="F15" s="67">
        <f t="shared" si="0"/>
        <v>0.005201203508931886</v>
      </c>
      <c r="G15" s="67">
        <f t="shared" si="1"/>
        <v>0.04453308919696573</v>
      </c>
      <c r="H15" s="53">
        <f t="shared" si="2"/>
        <v>681</v>
      </c>
      <c r="I15" s="68">
        <f t="shared" si="4"/>
        <v>0.004186827171955021</v>
      </c>
      <c r="J15" s="54">
        <f t="shared" si="3"/>
        <v>416</v>
      </c>
      <c r="K15" s="10"/>
      <c r="L15" s="11"/>
    </row>
    <row r="16" spans="1:12" ht="15">
      <c r="A16" s="89">
        <v>15</v>
      </c>
      <c r="B16" s="4" t="s">
        <v>107</v>
      </c>
      <c r="C16" s="100">
        <v>12360</v>
      </c>
      <c r="D16" s="100">
        <v>12584</v>
      </c>
      <c r="E16" s="100">
        <v>12771</v>
      </c>
      <c r="F16" s="67">
        <f t="shared" si="0"/>
        <v>0.004158553184284049</v>
      </c>
      <c r="G16" s="67">
        <f t="shared" si="1"/>
        <v>0.03325242718446602</v>
      </c>
      <c r="H16" s="53">
        <f t="shared" si="2"/>
        <v>411</v>
      </c>
      <c r="I16" s="68">
        <f t="shared" si="4"/>
        <v>0.002526851641223955</v>
      </c>
      <c r="J16" s="54">
        <f t="shared" si="3"/>
        <v>187</v>
      </c>
      <c r="K16" s="4"/>
      <c r="L16" s="11"/>
    </row>
    <row r="17" spans="1:10" ht="15">
      <c r="A17" s="89">
        <v>16</v>
      </c>
      <c r="B17" s="4" t="s">
        <v>108</v>
      </c>
      <c r="C17" s="100">
        <v>76317</v>
      </c>
      <c r="D17" s="100">
        <v>78859</v>
      </c>
      <c r="E17" s="100">
        <v>80623</v>
      </c>
      <c r="F17" s="67">
        <f t="shared" si="0"/>
        <v>0.026252841075603547</v>
      </c>
      <c r="G17" s="67">
        <f t="shared" si="1"/>
        <v>0.056422553297430456</v>
      </c>
      <c r="H17" s="53">
        <f t="shared" si="2"/>
        <v>4306</v>
      </c>
      <c r="I17" s="68">
        <f t="shared" si="4"/>
        <v>0.02647353568639988</v>
      </c>
      <c r="J17" s="54">
        <f t="shared" si="3"/>
        <v>1764</v>
      </c>
    </row>
    <row r="18" spans="1:10" ht="15">
      <c r="A18" s="89">
        <v>17</v>
      </c>
      <c r="B18" s="4" t="s">
        <v>109</v>
      </c>
      <c r="C18" s="100">
        <v>23323</v>
      </c>
      <c r="D18" s="100">
        <v>23839</v>
      </c>
      <c r="E18" s="100">
        <v>24225</v>
      </c>
      <c r="F18" s="67">
        <f t="shared" si="0"/>
        <v>0.007888258624170471</v>
      </c>
      <c r="G18" s="67">
        <f t="shared" si="1"/>
        <v>0.038674270033872145</v>
      </c>
      <c r="H18" s="53">
        <f t="shared" si="2"/>
        <v>902</v>
      </c>
      <c r="I18" s="68">
        <f t="shared" si="4"/>
        <v>0.005545547884146004</v>
      </c>
      <c r="J18" s="54">
        <f t="shared" si="3"/>
        <v>386</v>
      </c>
    </row>
    <row r="19" spans="1:10" ht="15">
      <c r="A19" s="89">
        <v>18</v>
      </c>
      <c r="B19" s="4" t="s">
        <v>110</v>
      </c>
      <c r="C19" s="100">
        <v>9621</v>
      </c>
      <c r="D19" s="100">
        <v>9517</v>
      </c>
      <c r="E19" s="100">
        <v>9786</v>
      </c>
      <c r="F19" s="67">
        <f t="shared" si="0"/>
        <v>0.003186563421924963</v>
      </c>
      <c r="G19" s="67">
        <f t="shared" si="1"/>
        <v>0.017149984409105083</v>
      </c>
      <c r="H19" s="53">
        <f t="shared" si="2"/>
        <v>165</v>
      </c>
      <c r="I19" s="68">
        <f t="shared" si="4"/>
        <v>0.0010144294910023179</v>
      </c>
      <c r="J19" s="54">
        <f t="shared" si="3"/>
        <v>269</v>
      </c>
    </row>
    <row r="20" spans="1:10" ht="15">
      <c r="A20" s="89">
        <v>19</v>
      </c>
      <c r="B20" s="4" t="s">
        <v>111</v>
      </c>
      <c r="C20" s="100">
        <v>20379</v>
      </c>
      <c r="D20" s="100">
        <v>20476</v>
      </c>
      <c r="E20" s="100">
        <v>20768</v>
      </c>
      <c r="F20" s="67">
        <f t="shared" si="0"/>
        <v>0.006762573998215576</v>
      </c>
      <c r="G20" s="67">
        <f t="shared" si="1"/>
        <v>0.019088277148044556</v>
      </c>
      <c r="H20" s="53">
        <f t="shared" si="2"/>
        <v>389</v>
      </c>
      <c r="I20" s="68">
        <f t="shared" si="4"/>
        <v>0.0023915943757569797</v>
      </c>
      <c r="J20" s="54">
        <f t="shared" si="3"/>
        <v>292</v>
      </c>
    </row>
    <row r="21" spans="1:10" ht="15">
      <c r="A21" s="89">
        <v>20</v>
      </c>
      <c r="B21" s="4" t="s">
        <v>112</v>
      </c>
      <c r="C21" s="100">
        <v>35115</v>
      </c>
      <c r="D21" s="100">
        <v>36026</v>
      </c>
      <c r="E21" s="100">
        <v>37339</v>
      </c>
      <c r="F21" s="67">
        <f t="shared" si="0"/>
        <v>0.012158501084330288</v>
      </c>
      <c r="G21" s="67">
        <f t="shared" si="1"/>
        <v>0.06333475722625659</v>
      </c>
      <c r="H21" s="53">
        <f t="shared" si="2"/>
        <v>2224</v>
      </c>
      <c r="I21" s="68">
        <f t="shared" si="4"/>
        <v>0.013673279927206999</v>
      </c>
      <c r="J21" s="54">
        <f t="shared" si="3"/>
        <v>1313</v>
      </c>
    </row>
    <row r="22" spans="1:10" ht="15">
      <c r="A22" s="89">
        <v>21</v>
      </c>
      <c r="B22" s="4" t="s">
        <v>113</v>
      </c>
      <c r="C22" s="100">
        <v>60119</v>
      </c>
      <c r="D22" s="100">
        <v>60915</v>
      </c>
      <c r="E22" s="100">
        <v>64018</v>
      </c>
      <c r="F22" s="67">
        <f t="shared" si="0"/>
        <v>0.02084584274931456</v>
      </c>
      <c r="G22" s="67">
        <f t="shared" si="1"/>
        <v>0.06485470483540977</v>
      </c>
      <c r="H22" s="53">
        <f t="shared" si="2"/>
        <v>3899</v>
      </c>
      <c r="I22" s="68">
        <f t="shared" si="4"/>
        <v>0.02397127627526083</v>
      </c>
      <c r="J22" s="54">
        <f t="shared" si="3"/>
        <v>3103</v>
      </c>
    </row>
    <row r="23" spans="1:10" ht="15">
      <c r="A23" s="89">
        <v>22</v>
      </c>
      <c r="B23" s="4" t="s">
        <v>114</v>
      </c>
      <c r="C23" s="100">
        <v>19996</v>
      </c>
      <c r="D23" s="100">
        <v>20080</v>
      </c>
      <c r="E23" s="100">
        <v>20456</v>
      </c>
      <c r="F23" s="67">
        <f t="shared" si="0"/>
        <v>0.0066609790883810594</v>
      </c>
      <c r="G23" s="67">
        <f t="shared" si="1"/>
        <v>0.023004600920184037</v>
      </c>
      <c r="H23" s="53">
        <f t="shared" si="2"/>
        <v>460</v>
      </c>
      <c r="I23" s="68">
        <f t="shared" si="4"/>
        <v>0.0028281064597640375</v>
      </c>
      <c r="J23" s="54">
        <f t="shared" si="3"/>
        <v>376</v>
      </c>
    </row>
    <row r="24" spans="1:10" ht="15">
      <c r="A24" s="89">
        <v>23</v>
      </c>
      <c r="B24" s="4" t="s">
        <v>115</v>
      </c>
      <c r="C24" s="100">
        <v>27029</v>
      </c>
      <c r="D24" s="100">
        <v>26994</v>
      </c>
      <c r="E24" s="100">
        <v>27500</v>
      </c>
      <c r="F24" s="67">
        <f t="shared" si="0"/>
        <v>0.008954679552721896</v>
      </c>
      <c r="G24" s="67">
        <f t="shared" si="1"/>
        <v>0.017425727921861704</v>
      </c>
      <c r="H24" s="53">
        <f t="shared" si="2"/>
        <v>471</v>
      </c>
      <c r="I24" s="68">
        <f t="shared" si="4"/>
        <v>0.0028957350924975252</v>
      </c>
      <c r="J24" s="54">
        <f t="shared" si="3"/>
        <v>506</v>
      </c>
    </row>
    <row r="25" spans="1:10" ht="15">
      <c r="A25" s="89">
        <v>24</v>
      </c>
      <c r="B25" s="4" t="s">
        <v>116</v>
      </c>
      <c r="C25" s="100">
        <v>13384</v>
      </c>
      <c r="D25" s="100">
        <v>13412</v>
      </c>
      <c r="E25" s="100">
        <v>13744</v>
      </c>
      <c r="F25" s="67">
        <f t="shared" si="0"/>
        <v>0.0044753860280949</v>
      </c>
      <c r="G25" s="67">
        <f t="shared" si="1"/>
        <v>0.026897788404064555</v>
      </c>
      <c r="H25" s="53">
        <f t="shared" si="2"/>
        <v>360</v>
      </c>
      <c r="I25" s="68">
        <f t="shared" si="4"/>
        <v>0.002213300707641421</v>
      </c>
      <c r="J25" s="54">
        <f t="shared" si="3"/>
        <v>332</v>
      </c>
    </row>
    <row r="26" spans="1:10" ht="15">
      <c r="A26" s="89">
        <v>25</v>
      </c>
      <c r="B26" s="4" t="s">
        <v>117</v>
      </c>
      <c r="C26" s="100">
        <v>38330</v>
      </c>
      <c r="D26" s="100">
        <v>37778</v>
      </c>
      <c r="E26" s="100">
        <v>39618</v>
      </c>
      <c r="F26" s="67">
        <f t="shared" si="0"/>
        <v>0.012900599800717677</v>
      </c>
      <c r="G26" s="67">
        <f t="shared" si="1"/>
        <v>0.0336029219932168</v>
      </c>
      <c r="H26" s="53">
        <f t="shared" si="2"/>
        <v>1288</v>
      </c>
      <c r="I26" s="68">
        <f t="shared" si="4"/>
        <v>0.007918698087339306</v>
      </c>
      <c r="J26" s="54">
        <f t="shared" si="3"/>
        <v>1840</v>
      </c>
    </row>
    <row r="27" spans="1:10" ht="15">
      <c r="A27" s="89">
        <v>26</v>
      </c>
      <c r="B27" s="4" t="s">
        <v>118</v>
      </c>
      <c r="C27" s="100">
        <v>39627</v>
      </c>
      <c r="D27" s="100">
        <v>40631</v>
      </c>
      <c r="E27" s="100">
        <v>41307</v>
      </c>
      <c r="F27" s="67">
        <f t="shared" si="0"/>
        <v>0.013450579937610306</v>
      </c>
      <c r="G27" s="67">
        <f t="shared" si="1"/>
        <v>0.04239533651298357</v>
      </c>
      <c r="H27" s="53">
        <f t="shared" si="2"/>
        <v>1680</v>
      </c>
      <c r="I27" s="68">
        <f t="shared" si="4"/>
        <v>0.010328736635659964</v>
      </c>
      <c r="J27" s="54">
        <f t="shared" si="3"/>
        <v>676</v>
      </c>
    </row>
    <row r="28" spans="1:10" ht="15">
      <c r="A28" s="89">
        <v>27</v>
      </c>
      <c r="B28" s="4" t="s">
        <v>119</v>
      </c>
      <c r="C28" s="100">
        <v>48790</v>
      </c>
      <c r="D28" s="100">
        <v>49713</v>
      </c>
      <c r="E28" s="100">
        <v>53046</v>
      </c>
      <c r="F28" s="67">
        <f t="shared" si="0"/>
        <v>0.017273088420134027</v>
      </c>
      <c r="G28" s="67">
        <f t="shared" si="1"/>
        <v>0.0872309899569584</v>
      </c>
      <c r="H28" s="53">
        <f t="shared" si="2"/>
        <v>4256</v>
      </c>
      <c r="I28" s="68">
        <f t="shared" si="4"/>
        <v>0.026166132810338572</v>
      </c>
      <c r="J28" s="54">
        <f t="shared" si="3"/>
        <v>3333</v>
      </c>
    </row>
    <row r="29" spans="1:10" ht="15">
      <c r="A29" s="89">
        <v>28</v>
      </c>
      <c r="B29" s="4" t="s">
        <v>120</v>
      </c>
      <c r="C29" s="100">
        <v>18221</v>
      </c>
      <c r="D29" s="100">
        <v>18246</v>
      </c>
      <c r="E29" s="100">
        <v>18618</v>
      </c>
      <c r="F29" s="67">
        <f t="shared" si="0"/>
        <v>0.006062480869548228</v>
      </c>
      <c r="G29" s="67">
        <f t="shared" si="1"/>
        <v>0.02178804675923385</v>
      </c>
      <c r="H29" s="53">
        <f t="shared" si="2"/>
        <v>397</v>
      </c>
      <c r="I29" s="68">
        <f t="shared" si="4"/>
        <v>0.002440778835926789</v>
      </c>
      <c r="J29" s="54">
        <f t="shared" si="3"/>
        <v>372</v>
      </c>
    </row>
    <row r="30" spans="1:10" ht="15">
      <c r="A30" s="89">
        <v>29</v>
      </c>
      <c r="B30" s="4" t="s">
        <v>121</v>
      </c>
      <c r="C30" s="100">
        <v>7368</v>
      </c>
      <c r="D30" s="100">
        <v>7203</v>
      </c>
      <c r="E30" s="100">
        <v>7553</v>
      </c>
      <c r="F30" s="67">
        <f t="shared" si="0"/>
        <v>0.002459443442243945</v>
      </c>
      <c r="G30" s="67">
        <f t="shared" si="1"/>
        <v>0.0251085776330076</v>
      </c>
      <c r="H30" s="53">
        <f t="shared" si="2"/>
        <v>185</v>
      </c>
      <c r="I30" s="68">
        <f t="shared" si="4"/>
        <v>0.0011373906414268412</v>
      </c>
      <c r="J30" s="54">
        <f t="shared" si="3"/>
        <v>350</v>
      </c>
    </row>
    <row r="31" spans="1:10" ht="15">
      <c r="A31" s="89">
        <v>30</v>
      </c>
      <c r="B31" s="4" t="s">
        <v>122</v>
      </c>
      <c r="C31" s="100">
        <v>19913</v>
      </c>
      <c r="D31" s="100">
        <v>21211</v>
      </c>
      <c r="E31" s="100">
        <v>25151</v>
      </c>
      <c r="F31" s="67">
        <f t="shared" si="0"/>
        <v>0.008189787106563942</v>
      </c>
      <c r="G31" s="67">
        <f t="shared" si="1"/>
        <v>0.26304424245467783</v>
      </c>
      <c r="H31" s="53">
        <f t="shared" si="2"/>
        <v>5238</v>
      </c>
      <c r="I31" s="68">
        <f t="shared" si="4"/>
        <v>0.03220352529618267</v>
      </c>
      <c r="J31" s="54">
        <f t="shared" si="3"/>
        <v>3940</v>
      </c>
    </row>
    <row r="32" spans="1:10" ht="15">
      <c r="A32" s="89">
        <v>31</v>
      </c>
      <c r="B32" s="4" t="s">
        <v>123</v>
      </c>
      <c r="C32" s="100">
        <v>46703</v>
      </c>
      <c r="D32" s="100">
        <v>48039</v>
      </c>
      <c r="E32" s="100">
        <v>49246</v>
      </c>
      <c r="F32" s="67">
        <f t="shared" si="0"/>
        <v>0.016035714518303365</v>
      </c>
      <c r="G32" s="67">
        <f t="shared" si="1"/>
        <v>0.0544504635676509</v>
      </c>
      <c r="H32" s="53">
        <f t="shared" si="2"/>
        <v>2543</v>
      </c>
      <c r="I32" s="68">
        <f t="shared" si="4"/>
        <v>0.015634510276478147</v>
      </c>
      <c r="J32" s="54">
        <f t="shared" si="3"/>
        <v>1207</v>
      </c>
    </row>
    <row r="33" spans="1:10" ht="15">
      <c r="A33" s="89">
        <v>32</v>
      </c>
      <c r="B33" s="4" t="s">
        <v>124</v>
      </c>
      <c r="C33" s="100">
        <v>23074</v>
      </c>
      <c r="D33" s="100">
        <v>23974</v>
      </c>
      <c r="E33" s="100">
        <v>26049</v>
      </c>
      <c r="F33" s="67">
        <f t="shared" si="0"/>
        <v>0.00848219809704919</v>
      </c>
      <c r="G33" s="67">
        <f t="shared" si="1"/>
        <v>0.12893299817976944</v>
      </c>
      <c r="H33" s="53">
        <f t="shared" si="2"/>
        <v>2975</v>
      </c>
      <c r="I33" s="68">
        <f t="shared" si="4"/>
        <v>0.018290471125647852</v>
      </c>
      <c r="J33" s="54">
        <f t="shared" si="3"/>
        <v>2075</v>
      </c>
    </row>
    <row r="34" spans="1:10" ht="15">
      <c r="A34" s="89">
        <v>33</v>
      </c>
      <c r="B34" s="4" t="s">
        <v>125</v>
      </c>
      <c r="C34" s="100">
        <v>59011</v>
      </c>
      <c r="D34" s="100">
        <v>60894</v>
      </c>
      <c r="E34" s="100">
        <v>61523</v>
      </c>
      <c r="F34" s="67">
        <f t="shared" si="0"/>
        <v>0.02003340909534943</v>
      </c>
      <c r="G34" s="67">
        <f t="shared" si="1"/>
        <v>0.04256833471725611</v>
      </c>
      <c r="H34" s="53">
        <f t="shared" si="2"/>
        <v>2512</v>
      </c>
      <c r="I34" s="68">
        <f t="shared" si="4"/>
        <v>0.015443920493320136</v>
      </c>
      <c r="J34" s="54">
        <f t="shared" si="3"/>
        <v>629</v>
      </c>
    </row>
    <row r="35" spans="1:10" ht="15">
      <c r="A35" s="89">
        <v>34</v>
      </c>
      <c r="B35" s="4" t="s">
        <v>126</v>
      </c>
      <c r="C35" s="100">
        <v>339149</v>
      </c>
      <c r="D35" s="100">
        <v>347315</v>
      </c>
      <c r="E35" s="100">
        <v>360410</v>
      </c>
      <c r="F35" s="67">
        <f t="shared" si="0"/>
        <v>0.11735840209441814</v>
      </c>
      <c r="G35" s="67">
        <f t="shared" si="1"/>
        <v>0.06268926047253567</v>
      </c>
      <c r="H35" s="53">
        <f t="shared" si="2"/>
        <v>21261</v>
      </c>
      <c r="I35" s="68">
        <f t="shared" si="4"/>
        <v>0.13071385095878957</v>
      </c>
      <c r="J35" s="54">
        <f t="shared" si="3"/>
        <v>13095</v>
      </c>
    </row>
    <row r="36" spans="1:10" ht="15">
      <c r="A36" s="89">
        <v>35</v>
      </c>
      <c r="B36" s="4" t="s">
        <v>127</v>
      </c>
      <c r="C36" s="100">
        <v>155346</v>
      </c>
      <c r="D36" s="100">
        <v>158460</v>
      </c>
      <c r="E36" s="100">
        <v>162188</v>
      </c>
      <c r="F36" s="67">
        <f t="shared" si="0"/>
        <v>0.05281242062897669</v>
      </c>
      <c r="G36" s="67">
        <f t="shared" si="1"/>
        <v>0.04404361876070192</v>
      </c>
      <c r="H36" s="53">
        <f t="shared" si="2"/>
        <v>6842</v>
      </c>
      <c r="I36" s="68">
        <f t="shared" si="4"/>
        <v>0.04206500956022945</v>
      </c>
      <c r="J36" s="54">
        <f t="shared" si="3"/>
        <v>3728</v>
      </c>
    </row>
    <row r="37" spans="1:10" ht="15">
      <c r="A37" s="89">
        <v>36</v>
      </c>
      <c r="B37" s="4" t="s">
        <v>128</v>
      </c>
      <c r="C37" s="100">
        <v>13248</v>
      </c>
      <c r="D37" s="100">
        <v>13737</v>
      </c>
      <c r="E37" s="100">
        <v>15012</v>
      </c>
      <c r="F37" s="67">
        <f t="shared" si="0"/>
        <v>0.004888278161653131</v>
      </c>
      <c r="G37" s="67">
        <f t="shared" si="1"/>
        <v>0.1331521739130435</v>
      </c>
      <c r="H37" s="53">
        <f t="shared" si="2"/>
        <v>1764</v>
      </c>
      <c r="I37" s="68">
        <f t="shared" si="4"/>
        <v>0.01084517346744296</v>
      </c>
      <c r="J37" s="54">
        <f t="shared" si="3"/>
        <v>1275</v>
      </c>
    </row>
    <row r="38" spans="1:10" ht="15">
      <c r="A38" s="89">
        <v>37</v>
      </c>
      <c r="B38" s="4" t="s">
        <v>129</v>
      </c>
      <c r="C38" s="100">
        <v>18057</v>
      </c>
      <c r="D38" s="100">
        <v>18335</v>
      </c>
      <c r="E38" s="100">
        <v>18780</v>
      </c>
      <c r="F38" s="67">
        <f t="shared" si="0"/>
        <v>0.006115232072731535</v>
      </c>
      <c r="G38" s="67">
        <f t="shared" si="1"/>
        <v>0.04003987373317827</v>
      </c>
      <c r="H38" s="53">
        <f t="shared" si="2"/>
        <v>723</v>
      </c>
      <c r="I38" s="68">
        <f t="shared" si="4"/>
        <v>0.00444504558784652</v>
      </c>
      <c r="J38" s="54">
        <f t="shared" si="3"/>
        <v>445</v>
      </c>
    </row>
    <row r="39" spans="1:10" ht="15">
      <c r="A39" s="89">
        <v>38</v>
      </c>
      <c r="B39" s="4" t="s">
        <v>130</v>
      </c>
      <c r="C39" s="100">
        <v>48352</v>
      </c>
      <c r="D39" s="100">
        <v>50124</v>
      </c>
      <c r="E39" s="100">
        <v>50976</v>
      </c>
      <c r="F39" s="67">
        <f t="shared" si="0"/>
        <v>0.016599045268347323</v>
      </c>
      <c r="G39" s="67">
        <f t="shared" si="1"/>
        <v>0.054268696227663796</v>
      </c>
      <c r="H39" s="53">
        <f t="shared" si="2"/>
        <v>2624</v>
      </c>
      <c r="I39" s="68">
        <f t="shared" si="4"/>
        <v>0.016132502935697467</v>
      </c>
      <c r="J39" s="54">
        <f t="shared" si="3"/>
        <v>852</v>
      </c>
    </row>
    <row r="40" spans="1:10" ht="15">
      <c r="A40" s="89">
        <v>39</v>
      </c>
      <c r="B40" s="4" t="s">
        <v>131</v>
      </c>
      <c r="C40" s="100">
        <v>13778</v>
      </c>
      <c r="D40" s="100">
        <v>13643</v>
      </c>
      <c r="E40" s="100">
        <v>14163</v>
      </c>
      <c r="F40" s="67">
        <f t="shared" si="0"/>
        <v>0.004611822782007281</v>
      </c>
      <c r="G40" s="67">
        <f t="shared" si="1"/>
        <v>0.027943097691972712</v>
      </c>
      <c r="H40" s="53">
        <f t="shared" si="2"/>
        <v>385</v>
      </c>
      <c r="I40" s="68">
        <f t="shared" si="4"/>
        <v>0.002367002145672075</v>
      </c>
      <c r="J40" s="54">
        <f t="shared" si="3"/>
        <v>520</v>
      </c>
    </row>
    <row r="41" spans="1:10" ht="15">
      <c r="A41" s="89">
        <v>40</v>
      </c>
      <c r="B41" s="4" t="s">
        <v>132</v>
      </c>
      <c r="C41" s="100">
        <v>11909</v>
      </c>
      <c r="D41" s="100">
        <v>11859</v>
      </c>
      <c r="E41" s="100">
        <v>12056</v>
      </c>
      <c r="F41" s="67">
        <f t="shared" si="0"/>
        <v>0.00392573151591328</v>
      </c>
      <c r="G41" s="67">
        <f t="shared" si="1"/>
        <v>0.012343605676379208</v>
      </c>
      <c r="H41" s="53">
        <f t="shared" si="2"/>
        <v>147</v>
      </c>
      <c r="I41" s="68">
        <f t="shared" si="4"/>
        <v>0.0009037644556202468</v>
      </c>
      <c r="J41" s="54">
        <f t="shared" si="3"/>
        <v>197</v>
      </c>
    </row>
    <row r="42" spans="1:10" ht="15">
      <c r="A42" s="89">
        <v>41</v>
      </c>
      <c r="B42" s="4" t="s">
        <v>133</v>
      </c>
      <c r="C42" s="100">
        <v>54949</v>
      </c>
      <c r="D42" s="100">
        <v>56671</v>
      </c>
      <c r="E42" s="100">
        <v>58361</v>
      </c>
      <c r="F42" s="67">
        <f t="shared" si="0"/>
        <v>0.019003783759141912</v>
      </c>
      <c r="G42" s="67">
        <f t="shared" si="1"/>
        <v>0.062093941654989174</v>
      </c>
      <c r="H42" s="53">
        <f t="shared" si="2"/>
        <v>3412</v>
      </c>
      <c r="I42" s="68">
        <f t="shared" si="4"/>
        <v>0.020977172262423686</v>
      </c>
      <c r="J42" s="54">
        <f t="shared" si="3"/>
        <v>1690</v>
      </c>
    </row>
    <row r="43" spans="1:10" ht="15">
      <c r="A43" s="89">
        <v>42</v>
      </c>
      <c r="B43" s="4" t="s">
        <v>134</v>
      </c>
      <c r="C43" s="100">
        <v>74236</v>
      </c>
      <c r="D43" s="100">
        <v>76561</v>
      </c>
      <c r="E43" s="100">
        <v>78264</v>
      </c>
      <c r="F43" s="67">
        <f t="shared" si="0"/>
        <v>0.02548469238233551</v>
      </c>
      <c r="G43" s="67">
        <f t="shared" si="1"/>
        <v>0.054259388975699124</v>
      </c>
      <c r="H43" s="53">
        <f t="shared" si="2"/>
        <v>4028</v>
      </c>
      <c r="I43" s="68">
        <f t="shared" si="4"/>
        <v>0.024764375695499007</v>
      </c>
      <c r="J43" s="54">
        <f t="shared" si="3"/>
        <v>1703</v>
      </c>
    </row>
    <row r="44" spans="1:10" ht="15">
      <c r="A44" s="89">
        <v>43</v>
      </c>
      <c r="B44" s="4" t="s">
        <v>135</v>
      </c>
      <c r="C44" s="100">
        <v>21816</v>
      </c>
      <c r="D44" s="100">
        <v>23343</v>
      </c>
      <c r="E44" s="100">
        <v>23877</v>
      </c>
      <c r="F44" s="67">
        <f t="shared" si="0"/>
        <v>0.007774941224739663</v>
      </c>
      <c r="G44" s="67">
        <f t="shared" si="1"/>
        <v>0.09447194719471948</v>
      </c>
      <c r="H44" s="53">
        <f t="shared" si="2"/>
        <v>2061</v>
      </c>
      <c r="I44" s="68">
        <f t="shared" si="4"/>
        <v>0.012671146551247134</v>
      </c>
      <c r="J44" s="54">
        <f t="shared" si="3"/>
        <v>534</v>
      </c>
    </row>
    <row r="45" spans="1:10" ht="15">
      <c r="A45" s="89">
        <v>44</v>
      </c>
      <c r="B45" s="4" t="s">
        <v>136</v>
      </c>
      <c r="C45" s="100">
        <v>38524</v>
      </c>
      <c r="D45" s="100">
        <v>38692</v>
      </c>
      <c r="E45" s="100">
        <v>39398</v>
      </c>
      <c r="F45" s="67">
        <f t="shared" si="0"/>
        <v>0.012828962364295902</v>
      </c>
      <c r="G45" s="67">
        <f t="shared" si="1"/>
        <v>0.022687156058560896</v>
      </c>
      <c r="H45" s="53">
        <f t="shared" si="2"/>
        <v>874</v>
      </c>
      <c r="I45" s="68">
        <f t="shared" si="4"/>
        <v>0.005373402273551671</v>
      </c>
      <c r="J45" s="54">
        <f t="shared" si="3"/>
        <v>706</v>
      </c>
    </row>
    <row r="46" spans="1:10" ht="15">
      <c r="A46" s="89">
        <v>45</v>
      </c>
      <c r="B46" s="4" t="s">
        <v>137</v>
      </c>
      <c r="C46" s="100">
        <v>42812</v>
      </c>
      <c r="D46" s="100">
        <v>43952</v>
      </c>
      <c r="E46" s="100">
        <v>44701</v>
      </c>
      <c r="F46" s="67">
        <f t="shared" si="0"/>
        <v>0.014555750206771691</v>
      </c>
      <c r="G46" s="67">
        <f t="shared" si="1"/>
        <v>0.04412314304400635</v>
      </c>
      <c r="H46" s="53">
        <f t="shared" si="2"/>
        <v>1889</v>
      </c>
      <c r="I46" s="68">
        <f t="shared" si="4"/>
        <v>0.011613680657596232</v>
      </c>
      <c r="J46" s="54">
        <f t="shared" si="3"/>
        <v>749</v>
      </c>
    </row>
    <row r="47" spans="1:10" ht="15">
      <c r="A47" s="89">
        <v>46</v>
      </c>
      <c r="B47" s="4" t="s">
        <v>138</v>
      </c>
      <c r="C47" s="100">
        <v>35555</v>
      </c>
      <c r="D47" s="100">
        <v>36900</v>
      </c>
      <c r="E47" s="100">
        <v>37803</v>
      </c>
      <c r="F47" s="67">
        <f t="shared" si="0"/>
        <v>0.012309590950238031</v>
      </c>
      <c r="G47" s="67">
        <f t="shared" si="1"/>
        <v>0.06322598790606103</v>
      </c>
      <c r="H47" s="53">
        <f t="shared" si="2"/>
        <v>2248</v>
      </c>
      <c r="I47" s="68">
        <f t="shared" si="4"/>
        <v>0.013820833307716426</v>
      </c>
      <c r="J47" s="54">
        <f t="shared" si="3"/>
        <v>903</v>
      </c>
    </row>
    <row r="48" spans="1:10" ht="15">
      <c r="A48" s="89">
        <v>47</v>
      </c>
      <c r="B48" s="4" t="s">
        <v>139</v>
      </c>
      <c r="C48" s="100">
        <v>25249</v>
      </c>
      <c r="D48" s="100">
        <v>26652</v>
      </c>
      <c r="E48" s="100">
        <v>28666</v>
      </c>
      <c r="F48" s="67">
        <f t="shared" si="0"/>
        <v>0.009334357965757305</v>
      </c>
      <c r="G48" s="67">
        <f t="shared" si="1"/>
        <v>0.13533209236009347</v>
      </c>
      <c r="H48" s="53">
        <f t="shared" si="2"/>
        <v>3417</v>
      </c>
      <c r="I48" s="68">
        <f t="shared" si="4"/>
        <v>0.021007912550029817</v>
      </c>
      <c r="J48" s="54">
        <f t="shared" si="3"/>
        <v>2014</v>
      </c>
    </row>
    <row r="49" spans="1:10" ht="15">
      <c r="A49" s="89">
        <v>48</v>
      </c>
      <c r="B49" s="4" t="s">
        <v>140</v>
      </c>
      <c r="C49" s="100">
        <v>35253</v>
      </c>
      <c r="D49" s="100">
        <v>36001</v>
      </c>
      <c r="E49" s="100">
        <v>36684</v>
      </c>
      <c r="F49" s="67">
        <f t="shared" si="0"/>
        <v>0.011945216898620003</v>
      </c>
      <c r="G49" s="67">
        <f t="shared" si="1"/>
        <v>0.04059229001787082</v>
      </c>
      <c r="H49" s="53">
        <f t="shared" si="2"/>
        <v>1431</v>
      </c>
      <c r="I49" s="68">
        <f t="shared" si="4"/>
        <v>0.008797870312874647</v>
      </c>
      <c r="J49" s="54">
        <f t="shared" si="3"/>
        <v>683</v>
      </c>
    </row>
    <row r="50" spans="1:10" ht="15">
      <c r="A50" s="89">
        <v>49</v>
      </c>
      <c r="B50" s="4" t="s">
        <v>141</v>
      </c>
      <c r="C50" s="100">
        <v>14675</v>
      </c>
      <c r="D50" s="100">
        <v>13944</v>
      </c>
      <c r="E50" s="100">
        <v>16080</v>
      </c>
      <c r="F50" s="67">
        <f t="shared" si="0"/>
        <v>0.005236045353009749</v>
      </c>
      <c r="G50" s="67">
        <f t="shared" si="1"/>
        <v>0.09574105621805792</v>
      </c>
      <c r="H50" s="53">
        <f t="shared" si="2"/>
        <v>1405</v>
      </c>
      <c r="I50" s="68">
        <f t="shared" si="4"/>
        <v>0.008638020817322766</v>
      </c>
      <c r="J50" s="54">
        <f t="shared" si="3"/>
        <v>2136</v>
      </c>
    </row>
    <row r="51" spans="1:10" ht="15">
      <c r="A51" s="89">
        <v>50</v>
      </c>
      <c r="B51" s="4" t="s">
        <v>142</v>
      </c>
      <c r="C51" s="100">
        <v>12022</v>
      </c>
      <c r="D51" s="100">
        <v>12172</v>
      </c>
      <c r="E51" s="100">
        <v>12404</v>
      </c>
      <c r="F51" s="67">
        <f t="shared" si="0"/>
        <v>0.004039048915344088</v>
      </c>
      <c r="G51" s="67">
        <f t="shared" si="1"/>
        <v>0.03177507902179338</v>
      </c>
      <c r="H51" s="53">
        <f t="shared" si="2"/>
        <v>382</v>
      </c>
      <c r="I51" s="68">
        <f t="shared" si="4"/>
        <v>0.002348557973108396</v>
      </c>
      <c r="J51" s="54">
        <f t="shared" si="3"/>
        <v>232</v>
      </c>
    </row>
    <row r="52" spans="1:10" ht="15">
      <c r="A52" s="89">
        <v>51</v>
      </c>
      <c r="B52" s="4" t="s">
        <v>143</v>
      </c>
      <c r="C52" s="100">
        <v>14808</v>
      </c>
      <c r="D52" s="100">
        <v>14292</v>
      </c>
      <c r="E52" s="100">
        <v>14591</v>
      </c>
      <c r="F52" s="67">
        <f t="shared" si="0"/>
        <v>0.004751190158318735</v>
      </c>
      <c r="G52" s="67">
        <f t="shared" si="1"/>
        <v>-0.014654240950837385</v>
      </c>
      <c r="H52" s="53">
        <f t="shared" si="2"/>
        <v>-217</v>
      </c>
      <c r="I52" s="68">
        <f t="shared" si="4"/>
        <v>-0.0013341284821060785</v>
      </c>
      <c r="J52" s="54">
        <f t="shared" si="3"/>
        <v>299</v>
      </c>
    </row>
    <row r="53" spans="1:10" ht="15">
      <c r="A53" s="89">
        <v>52</v>
      </c>
      <c r="B53" s="4" t="s">
        <v>144</v>
      </c>
      <c r="C53" s="100">
        <v>25224</v>
      </c>
      <c r="D53" s="100">
        <v>25525</v>
      </c>
      <c r="E53" s="100">
        <v>26055</v>
      </c>
      <c r="F53" s="67">
        <f t="shared" si="0"/>
        <v>0.008484151845315237</v>
      </c>
      <c r="G53" s="67">
        <f t="shared" si="1"/>
        <v>0.03294481446241675</v>
      </c>
      <c r="H53" s="53">
        <f t="shared" si="2"/>
        <v>831</v>
      </c>
      <c r="I53" s="68">
        <f t="shared" si="4"/>
        <v>0.005109035800138946</v>
      </c>
      <c r="J53" s="54">
        <f t="shared" si="3"/>
        <v>530</v>
      </c>
    </row>
    <row r="54" spans="1:10" ht="15">
      <c r="A54" s="89">
        <v>53</v>
      </c>
      <c r="B54" s="4" t="s">
        <v>145</v>
      </c>
      <c r="C54" s="100">
        <v>15281</v>
      </c>
      <c r="D54" s="100">
        <v>15013</v>
      </c>
      <c r="E54" s="100">
        <v>15529</v>
      </c>
      <c r="F54" s="67">
        <f t="shared" si="0"/>
        <v>0.005056626137244303</v>
      </c>
      <c r="G54" s="67">
        <f t="shared" si="1"/>
        <v>0.016229304364897584</v>
      </c>
      <c r="H54" s="53">
        <f t="shared" si="2"/>
        <v>248</v>
      </c>
      <c r="I54" s="68">
        <f t="shared" si="4"/>
        <v>0.0015247182652640898</v>
      </c>
      <c r="J54" s="54">
        <f t="shared" si="3"/>
        <v>516</v>
      </c>
    </row>
    <row r="55" spans="1:10" ht="15">
      <c r="A55" s="89">
        <v>54</v>
      </c>
      <c r="B55" s="4" t="s">
        <v>146</v>
      </c>
      <c r="C55" s="100">
        <v>29479</v>
      </c>
      <c r="D55" s="100">
        <v>29773</v>
      </c>
      <c r="E55" s="100">
        <v>30732</v>
      </c>
      <c r="F55" s="67">
        <f t="shared" si="0"/>
        <v>0.010007098618699976</v>
      </c>
      <c r="G55" s="67">
        <f t="shared" si="1"/>
        <v>0.04250483394959124</v>
      </c>
      <c r="H55" s="53">
        <f t="shared" si="2"/>
        <v>1253</v>
      </c>
      <c r="I55" s="68">
        <f t="shared" si="4"/>
        <v>0.007703516074096389</v>
      </c>
      <c r="J55" s="54">
        <f t="shared" si="3"/>
        <v>959</v>
      </c>
    </row>
    <row r="56" spans="1:10" ht="15">
      <c r="A56" s="89">
        <v>55</v>
      </c>
      <c r="B56" s="4" t="s">
        <v>147</v>
      </c>
      <c r="C56" s="100">
        <v>51509</v>
      </c>
      <c r="D56" s="100">
        <v>53251</v>
      </c>
      <c r="E56" s="100">
        <v>54065</v>
      </c>
      <c r="F56" s="67">
        <f t="shared" si="0"/>
        <v>0.01760490000065125</v>
      </c>
      <c r="G56" s="67">
        <f t="shared" si="1"/>
        <v>0.049622396086120873</v>
      </c>
      <c r="H56" s="53">
        <f t="shared" si="2"/>
        <v>2556</v>
      </c>
      <c r="I56" s="68">
        <f t="shared" si="4"/>
        <v>0.015714435024254087</v>
      </c>
      <c r="J56" s="54">
        <f t="shared" si="3"/>
        <v>814</v>
      </c>
    </row>
    <row r="57" spans="1:10" ht="15">
      <c r="A57" s="89">
        <v>56</v>
      </c>
      <c r="B57" s="4" t="s">
        <v>148</v>
      </c>
      <c r="C57" s="100">
        <v>15338</v>
      </c>
      <c r="D57" s="100">
        <v>15084</v>
      </c>
      <c r="E57" s="100">
        <v>15908</v>
      </c>
      <c r="F57" s="67">
        <f t="shared" si="0"/>
        <v>0.005180037902716361</v>
      </c>
      <c r="G57" s="67">
        <f t="shared" si="1"/>
        <v>0.037162602686139</v>
      </c>
      <c r="H57" s="53">
        <f t="shared" si="2"/>
        <v>570</v>
      </c>
      <c r="I57" s="68">
        <f t="shared" si="4"/>
        <v>0.0035043927870989163</v>
      </c>
      <c r="J57" s="54">
        <f t="shared" si="3"/>
        <v>824</v>
      </c>
    </row>
    <row r="58" spans="1:10" ht="15">
      <c r="A58" s="89">
        <v>57</v>
      </c>
      <c r="B58" s="4" t="s">
        <v>149</v>
      </c>
      <c r="C58" s="100">
        <v>10267</v>
      </c>
      <c r="D58" s="100">
        <v>10372</v>
      </c>
      <c r="E58" s="100">
        <v>10617</v>
      </c>
      <c r="F58" s="67">
        <f t="shared" si="0"/>
        <v>0.0034571575567726685</v>
      </c>
      <c r="G58" s="67">
        <f t="shared" si="1"/>
        <v>0.03408980227914678</v>
      </c>
      <c r="H58" s="53">
        <f t="shared" si="2"/>
        <v>350</v>
      </c>
      <c r="I58" s="68">
        <f t="shared" si="4"/>
        <v>0.002151820132429159</v>
      </c>
      <c r="J58" s="54">
        <f t="shared" si="3"/>
        <v>245</v>
      </c>
    </row>
    <row r="59" spans="1:10" ht="15">
      <c r="A59" s="89">
        <v>58</v>
      </c>
      <c r="B59" s="4" t="s">
        <v>150</v>
      </c>
      <c r="C59" s="100">
        <v>28570</v>
      </c>
      <c r="D59" s="100">
        <v>29367</v>
      </c>
      <c r="E59" s="100">
        <v>29882</v>
      </c>
      <c r="F59" s="67">
        <f t="shared" si="0"/>
        <v>0.009730317614343117</v>
      </c>
      <c r="G59" s="67">
        <f t="shared" si="1"/>
        <v>0.04592229611480574</v>
      </c>
      <c r="H59" s="53">
        <f t="shared" si="2"/>
        <v>1312</v>
      </c>
      <c r="I59" s="68">
        <f t="shared" si="4"/>
        <v>0.008066251467848734</v>
      </c>
      <c r="J59" s="54">
        <f t="shared" si="3"/>
        <v>515</v>
      </c>
    </row>
    <row r="60" spans="1:10" ht="15">
      <c r="A60" s="89">
        <v>59</v>
      </c>
      <c r="B60" s="4" t="s">
        <v>151</v>
      </c>
      <c r="C60" s="100">
        <v>26528</v>
      </c>
      <c r="D60" s="100">
        <v>27507</v>
      </c>
      <c r="E60" s="100">
        <v>28311</v>
      </c>
      <c r="F60" s="67">
        <f t="shared" si="0"/>
        <v>0.009218761193349441</v>
      </c>
      <c r="G60" s="67">
        <f t="shared" si="1"/>
        <v>0.06721200241254524</v>
      </c>
      <c r="H60" s="53">
        <f t="shared" si="2"/>
        <v>1783</v>
      </c>
      <c r="I60" s="68">
        <f t="shared" si="4"/>
        <v>0.010961986560346259</v>
      </c>
      <c r="J60" s="54">
        <f t="shared" si="3"/>
        <v>804</v>
      </c>
    </row>
    <row r="61" spans="1:10" ht="15">
      <c r="A61" s="89">
        <v>60</v>
      </c>
      <c r="B61" s="4" t="s">
        <v>152</v>
      </c>
      <c r="C61" s="100">
        <v>24829</v>
      </c>
      <c r="D61" s="100">
        <v>25299</v>
      </c>
      <c r="E61" s="100">
        <v>25918</v>
      </c>
      <c r="F61" s="67">
        <f t="shared" si="0"/>
        <v>0.008439541259907132</v>
      </c>
      <c r="G61" s="67">
        <f t="shared" si="1"/>
        <v>0.043860002416529056</v>
      </c>
      <c r="H61" s="53">
        <f t="shared" si="2"/>
        <v>1089</v>
      </c>
      <c r="I61" s="68">
        <f t="shared" si="4"/>
        <v>0.006695234640615297</v>
      </c>
      <c r="J61" s="54">
        <f t="shared" si="3"/>
        <v>619</v>
      </c>
    </row>
    <row r="62" spans="1:10" ht="15">
      <c r="A62" s="89">
        <v>61</v>
      </c>
      <c r="B62" s="4" t="s">
        <v>153</v>
      </c>
      <c r="C62" s="100">
        <v>36310</v>
      </c>
      <c r="D62" s="100">
        <v>36688</v>
      </c>
      <c r="E62" s="100">
        <v>38010</v>
      </c>
      <c r="F62" s="67">
        <f t="shared" si="0"/>
        <v>0.012376995265416703</v>
      </c>
      <c r="G62" s="67">
        <f t="shared" si="1"/>
        <v>0.0468190581107133</v>
      </c>
      <c r="H62" s="53">
        <f t="shared" si="2"/>
        <v>1700</v>
      </c>
      <c r="I62" s="68">
        <f t="shared" si="4"/>
        <v>0.010451697786084487</v>
      </c>
      <c r="J62" s="54">
        <f t="shared" si="3"/>
        <v>1322</v>
      </c>
    </row>
    <row r="63" spans="1:10" ht="15">
      <c r="A63" s="89">
        <v>62</v>
      </c>
      <c r="B63" s="4" t="s">
        <v>154</v>
      </c>
      <c r="C63" s="100">
        <v>10084</v>
      </c>
      <c r="D63" s="100">
        <v>10450</v>
      </c>
      <c r="E63" s="100">
        <v>10827</v>
      </c>
      <c r="F63" s="67">
        <f t="shared" si="0"/>
        <v>0.003525538746084363</v>
      </c>
      <c r="G63" s="67">
        <f t="shared" si="1"/>
        <v>0.0736810789369298</v>
      </c>
      <c r="H63" s="53">
        <f t="shared" si="2"/>
        <v>743</v>
      </c>
      <c r="I63" s="68">
        <f t="shared" si="4"/>
        <v>0.004568006738271044</v>
      </c>
      <c r="J63" s="54">
        <f t="shared" si="3"/>
        <v>377</v>
      </c>
    </row>
    <row r="64" spans="1:10" ht="15">
      <c r="A64" s="89">
        <v>63</v>
      </c>
      <c r="B64" s="4" t="s">
        <v>155</v>
      </c>
      <c r="C64" s="100">
        <v>45000</v>
      </c>
      <c r="D64" s="100">
        <v>47408</v>
      </c>
      <c r="E64" s="100">
        <v>53444</v>
      </c>
      <c r="F64" s="67">
        <f t="shared" si="0"/>
        <v>0.01740268705511524</v>
      </c>
      <c r="G64" s="67">
        <f t="shared" si="1"/>
        <v>0.18764444444444445</v>
      </c>
      <c r="H64" s="53">
        <f t="shared" si="2"/>
        <v>8444</v>
      </c>
      <c r="I64" s="68">
        <f t="shared" si="4"/>
        <v>0.051914197709233764</v>
      </c>
      <c r="J64" s="54">
        <f t="shared" si="3"/>
        <v>6036</v>
      </c>
    </row>
    <row r="65" spans="1:10" ht="15">
      <c r="A65" s="89">
        <v>64</v>
      </c>
      <c r="B65" s="4" t="s">
        <v>156</v>
      </c>
      <c r="C65" s="100">
        <v>13085</v>
      </c>
      <c r="D65" s="100">
        <v>13259</v>
      </c>
      <c r="E65" s="100">
        <v>13463</v>
      </c>
      <c r="F65" s="67">
        <f t="shared" si="0"/>
        <v>0.004383885484301632</v>
      </c>
      <c r="G65" s="67">
        <f t="shared" si="1"/>
        <v>0.02888803974016049</v>
      </c>
      <c r="H65" s="53">
        <f t="shared" si="2"/>
        <v>378</v>
      </c>
      <c r="I65" s="68">
        <f t="shared" si="4"/>
        <v>0.0023239657430234916</v>
      </c>
      <c r="J65" s="54">
        <f t="shared" si="3"/>
        <v>204</v>
      </c>
    </row>
    <row r="66" spans="1:10" ht="15">
      <c r="A66" s="89">
        <v>65</v>
      </c>
      <c r="B66" s="4" t="s">
        <v>157</v>
      </c>
      <c r="C66" s="100">
        <v>37112</v>
      </c>
      <c r="D66" s="100">
        <v>38208</v>
      </c>
      <c r="E66" s="100">
        <v>42243</v>
      </c>
      <c r="F66" s="67">
        <f aca="true" t="shared" si="5" ref="F66:F83">E66/$E$83</f>
        <v>0.013755364667113858</v>
      </c>
      <c r="G66" s="67">
        <f aca="true" t="shared" si="6" ref="G66:G83">(E66-C66)/C66</f>
        <v>0.1382571674929942</v>
      </c>
      <c r="H66" s="53">
        <f aca="true" t="shared" si="7" ref="H66:H83">E66-C66</f>
        <v>5131</v>
      </c>
      <c r="I66" s="68">
        <f t="shared" si="4"/>
        <v>0.03154568314141147</v>
      </c>
      <c r="J66" s="54">
        <f aca="true" t="shared" si="8" ref="J66:J83">E66-D66</f>
        <v>4035</v>
      </c>
    </row>
    <row r="67" spans="1:10" ht="15">
      <c r="A67" s="89">
        <v>66</v>
      </c>
      <c r="B67" s="4" t="s">
        <v>158</v>
      </c>
      <c r="C67" s="100">
        <v>18773</v>
      </c>
      <c r="D67" s="100">
        <v>17953</v>
      </c>
      <c r="E67" s="100">
        <v>18684</v>
      </c>
      <c r="F67" s="67">
        <f t="shared" si="5"/>
        <v>0.0060839721004747604</v>
      </c>
      <c r="G67" s="67">
        <f t="shared" si="6"/>
        <v>-0.004740851222500399</v>
      </c>
      <c r="H67" s="53">
        <f t="shared" si="7"/>
        <v>-89</v>
      </c>
      <c r="I67" s="68">
        <f aca="true" t="shared" si="9" ref="I67:I83">H67/$H$83</f>
        <v>-0.000547177119389129</v>
      </c>
      <c r="J67" s="54">
        <f t="shared" si="8"/>
        <v>731</v>
      </c>
    </row>
    <row r="68" spans="1:11" ht="15">
      <c r="A68" s="89">
        <v>67</v>
      </c>
      <c r="B68" s="4" t="s">
        <v>159</v>
      </c>
      <c r="C68" s="100">
        <v>23142</v>
      </c>
      <c r="D68" s="100">
        <v>23125</v>
      </c>
      <c r="E68" s="100">
        <v>23705</v>
      </c>
      <c r="F68" s="67">
        <f t="shared" si="5"/>
        <v>0.007718933774446275</v>
      </c>
      <c r="G68" s="67">
        <f t="shared" si="6"/>
        <v>0.0243280615331432</v>
      </c>
      <c r="H68" s="53">
        <f t="shared" si="7"/>
        <v>563</v>
      </c>
      <c r="I68" s="68">
        <f t="shared" si="9"/>
        <v>0.0034613563844503327</v>
      </c>
      <c r="J68" s="54">
        <f t="shared" si="8"/>
        <v>580</v>
      </c>
      <c r="K68" s="12"/>
    </row>
    <row r="69" spans="1:10" ht="15">
      <c r="A69" s="89">
        <v>68</v>
      </c>
      <c r="B69" s="4" t="s">
        <v>160</v>
      </c>
      <c r="C69" s="100">
        <v>13402</v>
      </c>
      <c r="D69" s="100">
        <v>13424</v>
      </c>
      <c r="E69" s="100">
        <v>13742</v>
      </c>
      <c r="F69" s="67">
        <f t="shared" si="5"/>
        <v>0.004474734778672884</v>
      </c>
      <c r="G69" s="67">
        <f t="shared" si="6"/>
        <v>0.02536934785852858</v>
      </c>
      <c r="H69" s="53">
        <f t="shared" si="7"/>
        <v>340</v>
      </c>
      <c r="I69" s="68">
        <f t="shared" si="9"/>
        <v>0.0020903395572168973</v>
      </c>
      <c r="J69" s="54">
        <f t="shared" si="8"/>
        <v>318</v>
      </c>
    </row>
    <row r="70" spans="1:10" ht="15">
      <c r="A70" s="89">
        <v>69</v>
      </c>
      <c r="B70" s="4" t="s">
        <v>161</v>
      </c>
      <c r="C70" s="100">
        <v>4983</v>
      </c>
      <c r="D70" s="100">
        <v>4628</v>
      </c>
      <c r="E70" s="100">
        <v>4915</v>
      </c>
      <c r="F70" s="67">
        <f t="shared" si="5"/>
        <v>0.001600445454604659</v>
      </c>
      <c r="G70" s="67">
        <f t="shared" si="6"/>
        <v>-0.013646397752358017</v>
      </c>
      <c r="H70" s="53">
        <f t="shared" si="7"/>
        <v>-68</v>
      </c>
      <c r="I70" s="68">
        <f t="shared" si="9"/>
        <v>-0.0004180679114433795</v>
      </c>
      <c r="J70" s="54">
        <f t="shared" si="8"/>
        <v>287</v>
      </c>
    </row>
    <row r="71" spans="1:10" ht="15">
      <c r="A71" s="89">
        <v>70</v>
      </c>
      <c r="B71" s="4" t="s">
        <v>162</v>
      </c>
      <c r="C71" s="100">
        <v>8714</v>
      </c>
      <c r="D71" s="100">
        <v>9236</v>
      </c>
      <c r="E71" s="100">
        <v>9568</v>
      </c>
      <c r="F71" s="67">
        <f t="shared" si="5"/>
        <v>0.003115577234925204</v>
      </c>
      <c r="G71" s="67">
        <f t="shared" si="6"/>
        <v>0.09800321322010558</v>
      </c>
      <c r="H71" s="53">
        <f t="shared" si="7"/>
        <v>854</v>
      </c>
      <c r="I71" s="68">
        <f t="shared" si="9"/>
        <v>0.005250441123127148</v>
      </c>
      <c r="J71" s="54">
        <f t="shared" si="8"/>
        <v>332</v>
      </c>
    </row>
    <row r="72" spans="1:10" ht="15">
      <c r="A72" s="89">
        <v>71</v>
      </c>
      <c r="B72" s="4" t="s">
        <v>163</v>
      </c>
      <c r="C72" s="100">
        <v>16391</v>
      </c>
      <c r="D72" s="100">
        <v>16615</v>
      </c>
      <c r="E72" s="100">
        <v>16832</v>
      </c>
      <c r="F72" s="67">
        <f t="shared" si="5"/>
        <v>0.005480915135687817</v>
      </c>
      <c r="G72" s="67">
        <f t="shared" si="6"/>
        <v>0.0269050088463181</v>
      </c>
      <c r="H72" s="53">
        <f t="shared" si="7"/>
        <v>441</v>
      </c>
      <c r="I72" s="68">
        <f t="shared" si="9"/>
        <v>0.00271129336686074</v>
      </c>
      <c r="J72" s="54">
        <f t="shared" si="8"/>
        <v>217</v>
      </c>
    </row>
    <row r="73" spans="1:10" ht="15">
      <c r="A73" s="89">
        <v>72</v>
      </c>
      <c r="B73" s="4" t="s">
        <v>164</v>
      </c>
      <c r="C73" s="100">
        <v>18850</v>
      </c>
      <c r="D73" s="100">
        <v>20243</v>
      </c>
      <c r="E73" s="100">
        <v>21478</v>
      </c>
      <c r="F73" s="67">
        <f t="shared" si="5"/>
        <v>0.006993767543031305</v>
      </c>
      <c r="G73" s="67">
        <f t="shared" si="6"/>
        <v>0.13941644562334218</v>
      </c>
      <c r="H73" s="53">
        <f t="shared" si="7"/>
        <v>2628</v>
      </c>
      <c r="I73" s="68">
        <f t="shared" si="9"/>
        <v>0.01615709516578237</v>
      </c>
      <c r="J73" s="54">
        <f t="shared" si="8"/>
        <v>1235</v>
      </c>
    </row>
    <row r="74" spans="1:10" ht="15">
      <c r="A74" s="89">
        <v>73</v>
      </c>
      <c r="B74" s="4" t="s">
        <v>165</v>
      </c>
      <c r="C74" s="100">
        <v>22048</v>
      </c>
      <c r="D74" s="100">
        <v>22674</v>
      </c>
      <c r="E74" s="100">
        <v>26803</v>
      </c>
      <c r="F74" s="67">
        <f t="shared" si="5"/>
        <v>0.008727719129149273</v>
      </c>
      <c r="G74" s="67">
        <f t="shared" si="6"/>
        <v>0.21566582002902757</v>
      </c>
      <c r="H74" s="53">
        <f t="shared" si="7"/>
        <v>4755</v>
      </c>
      <c r="I74" s="68">
        <f t="shared" si="9"/>
        <v>0.029234013513430433</v>
      </c>
      <c r="J74" s="54">
        <f t="shared" si="8"/>
        <v>4129</v>
      </c>
    </row>
    <row r="75" spans="1:10" ht="15">
      <c r="A75" s="89">
        <v>74</v>
      </c>
      <c r="B75" s="4" t="s">
        <v>166</v>
      </c>
      <c r="C75" s="100">
        <v>8186</v>
      </c>
      <c r="D75" s="100">
        <v>8175</v>
      </c>
      <c r="E75" s="100">
        <v>8339</v>
      </c>
      <c r="F75" s="67">
        <f t="shared" si="5"/>
        <v>0.0027153844650962874</v>
      </c>
      <c r="G75" s="67">
        <f t="shared" si="6"/>
        <v>0.018690447104813095</v>
      </c>
      <c r="H75" s="53">
        <f t="shared" si="7"/>
        <v>153</v>
      </c>
      <c r="I75" s="68">
        <f t="shared" si="9"/>
        <v>0.0009406528007476038</v>
      </c>
      <c r="J75" s="54">
        <f t="shared" si="8"/>
        <v>164</v>
      </c>
    </row>
    <row r="76" spans="1:10" ht="15">
      <c r="A76" s="89">
        <v>75</v>
      </c>
      <c r="B76" s="4" t="s">
        <v>167</v>
      </c>
      <c r="C76" s="100">
        <v>5449</v>
      </c>
      <c r="D76" s="100">
        <v>5145</v>
      </c>
      <c r="E76" s="100">
        <v>5709</v>
      </c>
      <c r="F76" s="67">
        <f t="shared" si="5"/>
        <v>0.0018589914751450658</v>
      </c>
      <c r="G76" s="67">
        <f t="shared" si="6"/>
        <v>0.047715177096714995</v>
      </c>
      <c r="H76" s="53">
        <f t="shared" si="7"/>
        <v>260</v>
      </c>
      <c r="I76" s="68">
        <f t="shared" si="9"/>
        <v>0.0015984949555188038</v>
      </c>
      <c r="J76" s="54">
        <f t="shared" si="8"/>
        <v>564</v>
      </c>
    </row>
    <row r="77" spans="1:10" ht="15">
      <c r="A77" s="89">
        <v>76</v>
      </c>
      <c r="B77" s="4" t="s">
        <v>168</v>
      </c>
      <c r="C77" s="100">
        <v>7437</v>
      </c>
      <c r="D77" s="100">
        <v>7178</v>
      </c>
      <c r="E77" s="100">
        <v>8214</v>
      </c>
      <c r="F77" s="67">
        <f t="shared" si="5"/>
        <v>0.0026746813762202784</v>
      </c>
      <c r="G77" s="67">
        <f t="shared" si="6"/>
        <v>0.1044776119402985</v>
      </c>
      <c r="H77" s="53">
        <f t="shared" si="7"/>
        <v>777</v>
      </c>
      <c r="I77" s="68">
        <f t="shared" si="9"/>
        <v>0.004777040693992733</v>
      </c>
      <c r="J77" s="54">
        <f t="shared" si="8"/>
        <v>1036</v>
      </c>
    </row>
    <row r="78" spans="1:10" ht="15">
      <c r="A78" s="89">
        <v>77</v>
      </c>
      <c r="B78" s="4" t="s">
        <v>169</v>
      </c>
      <c r="C78" s="100">
        <v>10355</v>
      </c>
      <c r="D78" s="100">
        <v>10629</v>
      </c>
      <c r="E78" s="100">
        <v>10809</v>
      </c>
      <c r="F78" s="67">
        <f t="shared" si="5"/>
        <v>0.0035196775012862175</v>
      </c>
      <c r="G78" s="67">
        <f t="shared" si="6"/>
        <v>0.043843553838725256</v>
      </c>
      <c r="H78" s="53">
        <f t="shared" si="7"/>
        <v>454</v>
      </c>
      <c r="I78" s="68">
        <f t="shared" si="9"/>
        <v>0.0027912181146366806</v>
      </c>
      <c r="J78" s="54">
        <f t="shared" si="8"/>
        <v>180</v>
      </c>
    </row>
    <row r="79" spans="1:10" ht="15">
      <c r="A79" s="89">
        <v>78</v>
      </c>
      <c r="B79" s="4" t="s">
        <v>170</v>
      </c>
      <c r="C79" s="100">
        <v>11269</v>
      </c>
      <c r="D79" s="100">
        <v>11404</v>
      </c>
      <c r="E79" s="100">
        <v>12145</v>
      </c>
      <c r="F79" s="67">
        <f t="shared" si="5"/>
        <v>0.0039547121151929975</v>
      </c>
      <c r="G79" s="67">
        <f t="shared" si="6"/>
        <v>0.07773538024669448</v>
      </c>
      <c r="H79" s="53">
        <f t="shared" si="7"/>
        <v>876</v>
      </c>
      <c r="I79" s="68">
        <f t="shared" si="9"/>
        <v>0.005385698388594123</v>
      </c>
      <c r="J79" s="54">
        <f t="shared" si="8"/>
        <v>741</v>
      </c>
    </row>
    <row r="80" spans="1:10" ht="15">
      <c r="A80" s="89">
        <v>79</v>
      </c>
      <c r="B80" s="4" t="s">
        <v>171</v>
      </c>
      <c r="C80" s="100">
        <v>5878</v>
      </c>
      <c r="D80" s="100">
        <v>5901</v>
      </c>
      <c r="E80" s="100">
        <v>6315</v>
      </c>
      <c r="F80" s="67">
        <f t="shared" si="5"/>
        <v>0.0020563200500159557</v>
      </c>
      <c r="G80" s="67">
        <f t="shared" si="6"/>
        <v>0.07434501531133038</v>
      </c>
      <c r="H80" s="53">
        <f t="shared" si="7"/>
        <v>437</v>
      </c>
      <c r="I80" s="68">
        <f t="shared" si="9"/>
        <v>0.0026867011367758356</v>
      </c>
      <c r="J80" s="54">
        <f t="shared" si="8"/>
        <v>414</v>
      </c>
    </row>
    <row r="81" spans="1:10" ht="15">
      <c r="A81" s="89">
        <v>80</v>
      </c>
      <c r="B81" s="4" t="s">
        <v>172</v>
      </c>
      <c r="C81" s="100">
        <v>17776</v>
      </c>
      <c r="D81" s="100">
        <v>18378</v>
      </c>
      <c r="E81" s="100">
        <v>18731</v>
      </c>
      <c r="F81" s="67">
        <f t="shared" si="5"/>
        <v>0.00609927646189214</v>
      </c>
      <c r="G81" s="67">
        <f t="shared" si="6"/>
        <v>0.053724122412241226</v>
      </c>
      <c r="H81" s="53">
        <f t="shared" si="7"/>
        <v>955</v>
      </c>
      <c r="I81" s="68">
        <f t="shared" si="9"/>
        <v>0.005871394932770991</v>
      </c>
      <c r="J81" s="54">
        <f t="shared" si="8"/>
        <v>353</v>
      </c>
    </row>
    <row r="82" spans="1:10" ht="15" thickBot="1">
      <c r="A82" s="89">
        <v>81</v>
      </c>
      <c r="B82" s="4" t="s">
        <v>173</v>
      </c>
      <c r="C82" s="100">
        <v>12151</v>
      </c>
      <c r="D82" s="100">
        <v>12502</v>
      </c>
      <c r="E82" s="100">
        <v>12828</v>
      </c>
      <c r="F82" s="67">
        <f t="shared" si="5"/>
        <v>0.004177113792811509</v>
      </c>
      <c r="G82" s="67">
        <f t="shared" si="6"/>
        <v>0.055715578964694264</v>
      </c>
      <c r="H82" s="53">
        <f t="shared" si="7"/>
        <v>677</v>
      </c>
      <c r="I82" s="68">
        <f t="shared" si="9"/>
        <v>0.0041622349418701165</v>
      </c>
      <c r="J82" s="54">
        <f t="shared" si="8"/>
        <v>326</v>
      </c>
    </row>
    <row r="83" spans="1:11" s="12" customFormat="1" ht="15" thickBot="1">
      <c r="A83" s="167" t="s">
        <v>174</v>
      </c>
      <c r="B83" s="168"/>
      <c r="C83" s="91">
        <v>2908367</v>
      </c>
      <c r="D83" s="91">
        <v>2967562</v>
      </c>
      <c r="E83" s="73">
        <v>3071020</v>
      </c>
      <c r="F83" s="74">
        <f t="shared" si="5"/>
        <v>1</v>
      </c>
      <c r="G83" s="74">
        <f t="shared" si="6"/>
        <v>0.055925885557084096</v>
      </c>
      <c r="H83" s="72">
        <f t="shared" si="7"/>
        <v>162653</v>
      </c>
      <c r="I83" s="75">
        <f t="shared" si="9"/>
        <v>1</v>
      </c>
      <c r="J83" s="103">
        <f t="shared" si="8"/>
        <v>103458</v>
      </c>
      <c r="K83" s="8"/>
    </row>
    <row r="84" spans="3:9" ht="15">
      <c r="C84" s="9"/>
      <c r="D84" s="9"/>
      <c r="E84" s="9"/>
      <c r="I84" s="17"/>
    </row>
  </sheetData>
  <mergeCells count="1">
    <mergeCell ref="A83:B8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L143"/>
  <sheetViews>
    <sheetView workbookViewId="0" topLeftCell="F1">
      <pane ySplit="1" topLeftCell="A29" activePane="bottomLeft" state="frozen"/>
      <selection pane="bottomLeft" activeCell="D85" sqref="D85"/>
    </sheetView>
  </sheetViews>
  <sheetFormatPr defaultColWidth="9.140625" defaultRowHeight="15"/>
  <cols>
    <col min="1" max="1" width="12.7109375" style="8" bestFit="1" customWidth="1"/>
    <col min="2" max="2" width="16.421875" style="8" bestFit="1" customWidth="1"/>
    <col min="3" max="3" width="12.00390625" style="8" customWidth="1"/>
    <col min="4" max="4" width="12.00390625" style="8" bestFit="1" customWidth="1"/>
    <col min="5" max="5" width="12.00390625" style="8" customWidth="1"/>
    <col min="6" max="6" width="19.140625" style="8" customWidth="1"/>
    <col min="7" max="8" width="33.140625" style="8" customWidth="1"/>
    <col min="9" max="9" width="18.421875" style="8" customWidth="1"/>
    <col min="10" max="10" width="33.140625" style="8" customWidth="1"/>
    <col min="11" max="11" width="11.7109375" style="8" bestFit="1" customWidth="1"/>
    <col min="12" max="16384" width="9.140625" style="8" customWidth="1"/>
  </cols>
  <sheetData>
    <row r="1" spans="1:10" ht="29.5" thickBot="1">
      <c r="A1" s="36" t="s">
        <v>92</v>
      </c>
      <c r="B1" s="36" t="s">
        <v>175</v>
      </c>
      <c r="C1" s="36">
        <v>41913</v>
      </c>
      <c r="D1" s="36">
        <v>42248</v>
      </c>
      <c r="E1" s="36">
        <v>42278</v>
      </c>
      <c r="F1" s="1" t="s">
        <v>283</v>
      </c>
      <c r="G1" s="1" t="s">
        <v>296</v>
      </c>
      <c r="H1" s="1" t="s">
        <v>297</v>
      </c>
      <c r="I1" s="1" t="s">
        <v>286</v>
      </c>
      <c r="J1" s="34" t="s">
        <v>298</v>
      </c>
    </row>
    <row r="2" spans="1:12" ht="15">
      <c r="A2" s="87">
        <v>1</v>
      </c>
      <c r="B2" s="88" t="s">
        <v>93</v>
      </c>
      <c r="C2" s="83">
        <v>37866</v>
      </c>
      <c r="D2" s="85">
        <v>38871</v>
      </c>
      <c r="E2" s="83">
        <v>39228</v>
      </c>
      <c r="F2" s="84">
        <f aca="true" t="shared" si="0" ref="F2:F65">E2/$E$83</f>
        <v>0.022628801246926095</v>
      </c>
      <c r="G2" s="84">
        <f aca="true" t="shared" si="1" ref="G2:G65">(E2-C2)/C2</f>
        <v>0.03596894311519569</v>
      </c>
      <c r="H2" s="85">
        <f aca="true" t="shared" si="2" ref="H2:H65">E2-C2</f>
        <v>1362</v>
      </c>
      <c r="I2" s="86">
        <f>H2/$H$83</f>
        <v>0.020387695531771576</v>
      </c>
      <c r="J2" s="83">
        <f aca="true" t="shared" si="3" ref="J2:J65">E2-D2</f>
        <v>357</v>
      </c>
      <c r="K2" s="5"/>
      <c r="L2" s="11"/>
    </row>
    <row r="3" spans="1:12" ht="15">
      <c r="A3" s="89">
        <v>2</v>
      </c>
      <c r="B3" s="90" t="s">
        <v>94</v>
      </c>
      <c r="C3" s="52">
        <v>5705</v>
      </c>
      <c r="D3" s="53">
        <v>5951</v>
      </c>
      <c r="E3" s="52">
        <v>6151</v>
      </c>
      <c r="F3" s="67">
        <f t="shared" si="0"/>
        <v>0.0035482246474416845</v>
      </c>
      <c r="G3" s="67">
        <f t="shared" si="1"/>
        <v>0.07817703768624014</v>
      </c>
      <c r="H3" s="53">
        <f t="shared" si="2"/>
        <v>446</v>
      </c>
      <c r="I3" s="68">
        <f aca="true" t="shared" si="4" ref="I3:I66">H3/$H$83</f>
        <v>0.006676146994985406</v>
      </c>
      <c r="J3" s="52">
        <f t="shared" si="3"/>
        <v>200</v>
      </c>
      <c r="K3" s="5"/>
      <c r="L3" s="11"/>
    </row>
    <row r="4" spans="1:12" ht="15">
      <c r="A4" s="89">
        <v>3</v>
      </c>
      <c r="B4" s="90" t="s">
        <v>95</v>
      </c>
      <c r="C4" s="52">
        <v>11523</v>
      </c>
      <c r="D4" s="53">
        <v>12221</v>
      </c>
      <c r="E4" s="52">
        <v>12359</v>
      </c>
      <c r="F4" s="67">
        <f t="shared" si="0"/>
        <v>0.007129329932975415</v>
      </c>
      <c r="G4" s="67">
        <f t="shared" si="1"/>
        <v>0.0725505510717695</v>
      </c>
      <c r="H4" s="53">
        <f t="shared" si="2"/>
        <v>836</v>
      </c>
      <c r="I4" s="68">
        <f t="shared" si="4"/>
        <v>0.012514033380734976</v>
      </c>
      <c r="J4" s="52">
        <f t="shared" si="3"/>
        <v>138</v>
      </c>
      <c r="K4" s="4"/>
      <c r="L4" s="11"/>
    </row>
    <row r="5" spans="1:12" ht="15">
      <c r="A5" s="89">
        <v>4</v>
      </c>
      <c r="B5" s="90" t="s">
        <v>96</v>
      </c>
      <c r="C5" s="52">
        <v>2352</v>
      </c>
      <c r="D5" s="53">
        <v>2333</v>
      </c>
      <c r="E5" s="52">
        <v>2409</v>
      </c>
      <c r="F5" s="67">
        <f t="shared" si="0"/>
        <v>0.0013896395993638461</v>
      </c>
      <c r="G5" s="67">
        <f t="shared" si="1"/>
        <v>0.02423469387755102</v>
      </c>
      <c r="H5" s="53">
        <f t="shared" si="2"/>
        <v>57</v>
      </c>
      <c r="I5" s="68">
        <f t="shared" si="4"/>
        <v>0.0008532295486864755</v>
      </c>
      <c r="J5" s="52">
        <f t="shared" si="3"/>
        <v>76</v>
      </c>
      <c r="K5" s="5"/>
      <c r="L5" s="11"/>
    </row>
    <row r="6" spans="1:12" ht="15">
      <c r="A6" s="89">
        <v>5</v>
      </c>
      <c r="B6" s="90" t="s">
        <v>97</v>
      </c>
      <c r="C6" s="52">
        <v>5451</v>
      </c>
      <c r="D6" s="53">
        <v>5609</v>
      </c>
      <c r="E6" s="52">
        <v>5585</v>
      </c>
      <c r="F6" s="67">
        <f t="shared" si="0"/>
        <v>0.0032217256797206647</v>
      </c>
      <c r="G6" s="67">
        <f t="shared" si="1"/>
        <v>0.024582645386167674</v>
      </c>
      <c r="H6" s="53">
        <f t="shared" si="2"/>
        <v>134</v>
      </c>
      <c r="I6" s="68">
        <f t="shared" si="4"/>
        <v>0.0020058378863857494</v>
      </c>
      <c r="J6" s="52">
        <f t="shared" si="3"/>
        <v>-24</v>
      </c>
      <c r="K6" s="5"/>
      <c r="L6" s="11"/>
    </row>
    <row r="7" spans="1:12" ht="15">
      <c r="A7" s="89">
        <v>6</v>
      </c>
      <c r="B7" s="90" t="s">
        <v>98</v>
      </c>
      <c r="C7" s="52">
        <v>132506</v>
      </c>
      <c r="D7" s="53">
        <v>135393</v>
      </c>
      <c r="E7" s="52">
        <v>136677</v>
      </c>
      <c r="F7" s="67">
        <f t="shared" si="0"/>
        <v>0.07884257846502798</v>
      </c>
      <c r="G7" s="67">
        <f t="shared" si="1"/>
        <v>0.03147781987230767</v>
      </c>
      <c r="H7" s="53">
        <f t="shared" si="2"/>
        <v>4171</v>
      </c>
      <c r="I7" s="68">
        <f t="shared" si="4"/>
        <v>0.06243544644861911</v>
      </c>
      <c r="J7" s="52">
        <f t="shared" si="3"/>
        <v>1284</v>
      </c>
      <c r="K7" s="5"/>
      <c r="L7" s="11"/>
    </row>
    <row r="8" spans="1:12" ht="15">
      <c r="A8" s="89">
        <v>7</v>
      </c>
      <c r="B8" s="90" t="s">
        <v>99</v>
      </c>
      <c r="C8" s="52">
        <v>67359</v>
      </c>
      <c r="D8" s="53">
        <v>70183</v>
      </c>
      <c r="E8" s="52">
        <v>70151</v>
      </c>
      <c r="F8" s="67">
        <f t="shared" si="0"/>
        <v>0.04046683583851107</v>
      </c>
      <c r="G8" s="67">
        <f t="shared" si="1"/>
        <v>0.04144954646001277</v>
      </c>
      <c r="H8" s="53">
        <f t="shared" si="2"/>
        <v>2792</v>
      </c>
      <c r="I8" s="68">
        <f t="shared" si="4"/>
        <v>0.04179327894618666</v>
      </c>
      <c r="J8" s="52">
        <f t="shared" si="3"/>
        <v>-32</v>
      </c>
      <c r="K8" s="5"/>
      <c r="L8" s="11"/>
    </row>
    <row r="9" spans="1:12" ht="15">
      <c r="A9" s="89">
        <v>8</v>
      </c>
      <c r="B9" s="90" t="s">
        <v>100</v>
      </c>
      <c r="C9" s="52">
        <v>3314</v>
      </c>
      <c r="D9" s="53">
        <v>3412</v>
      </c>
      <c r="E9" s="52">
        <v>3458</v>
      </c>
      <c r="F9" s="67">
        <f t="shared" si="0"/>
        <v>0.001994758710917468</v>
      </c>
      <c r="G9" s="67">
        <f t="shared" si="1"/>
        <v>0.04345202172601086</v>
      </c>
      <c r="H9" s="53">
        <f t="shared" si="2"/>
        <v>144</v>
      </c>
      <c r="I9" s="68">
        <f t="shared" si="4"/>
        <v>0.002155527280892149</v>
      </c>
      <c r="J9" s="52">
        <f t="shared" si="3"/>
        <v>46</v>
      </c>
      <c r="K9" s="4"/>
      <c r="L9" s="11"/>
    </row>
    <row r="10" spans="1:12" ht="15">
      <c r="A10" s="89">
        <v>9</v>
      </c>
      <c r="B10" s="90" t="s">
        <v>101</v>
      </c>
      <c r="C10" s="52">
        <v>24280</v>
      </c>
      <c r="D10" s="53">
        <v>25434</v>
      </c>
      <c r="E10" s="52">
        <v>25607</v>
      </c>
      <c r="F10" s="67">
        <f t="shared" si="0"/>
        <v>0.014771482449526778</v>
      </c>
      <c r="G10" s="67">
        <f t="shared" si="1"/>
        <v>0.05465403624382208</v>
      </c>
      <c r="H10" s="53">
        <f t="shared" si="2"/>
        <v>1327</v>
      </c>
      <c r="I10" s="68">
        <f t="shared" si="4"/>
        <v>0.019863782650999178</v>
      </c>
      <c r="J10" s="52">
        <f t="shared" si="3"/>
        <v>173</v>
      </c>
      <c r="K10" s="5"/>
      <c r="L10" s="11"/>
    </row>
    <row r="11" spans="1:12" ht="15">
      <c r="A11" s="89">
        <v>10</v>
      </c>
      <c r="B11" s="90" t="s">
        <v>102</v>
      </c>
      <c r="C11" s="52">
        <v>26168</v>
      </c>
      <c r="D11" s="53">
        <v>26935</v>
      </c>
      <c r="E11" s="52">
        <v>27141</v>
      </c>
      <c r="F11" s="67">
        <f t="shared" si="0"/>
        <v>0.015656375411512723</v>
      </c>
      <c r="G11" s="67">
        <f t="shared" si="1"/>
        <v>0.03718281870987466</v>
      </c>
      <c r="H11" s="53">
        <f t="shared" si="2"/>
        <v>973</v>
      </c>
      <c r="I11" s="68">
        <f t="shared" si="4"/>
        <v>0.014564778085472645</v>
      </c>
      <c r="J11" s="52">
        <f t="shared" si="3"/>
        <v>206</v>
      </c>
      <c r="K11" s="4"/>
      <c r="L11" s="11"/>
    </row>
    <row r="12" spans="1:12" ht="15">
      <c r="A12" s="89">
        <v>11</v>
      </c>
      <c r="B12" s="90" t="s">
        <v>103</v>
      </c>
      <c r="C12" s="52">
        <v>4341</v>
      </c>
      <c r="D12" s="53">
        <v>4393</v>
      </c>
      <c r="E12" s="52">
        <v>4464</v>
      </c>
      <c r="F12" s="67">
        <f t="shared" si="0"/>
        <v>0.0025750731305770897</v>
      </c>
      <c r="G12" s="67">
        <f t="shared" si="1"/>
        <v>0.028334485141672427</v>
      </c>
      <c r="H12" s="53">
        <f t="shared" si="2"/>
        <v>123</v>
      </c>
      <c r="I12" s="68">
        <f t="shared" si="4"/>
        <v>0.0018411795524287105</v>
      </c>
      <c r="J12" s="52">
        <f t="shared" si="3"/>
        <v>71</v>
      </c>
      <c r="K12" s="5"/>
      <c r="L12" s="11"/>
    </row>
    <row r="13" spans="1:12" ht="15">
      <c r="A13" s="89">
        <v>12</v>
      </c>
      <c r="B13" s="90" t="s">
        <v>104</v>
      </c>
      <c r="C13" s="52">
        <v>1919</v>
      </c>
      <c r="D13" s="53">
        <v>2094</v>
      </c>
      <c r="E13" s="52">
        <v>2154</v>
      </c>
      <c r="F13" s="67">
        <f t="shared" si="0"/>
        <v>0.001242542007899429</v>
      </c>
      <c r="G13" s="67">
        <f t="shared" si="1"/>
        <v>0.12245961438249088</v>
      </c>
      <c r="H13" s="53">
        <f t="shared" si="2"/>
        <v>235</v>
      </c>
      <c r="I13" s="68">
        <f t="shared" si="4"/>
        <v>0.0035177007709003816</v>
      </c>
      <c r="J13" s="52">
        <f t="shared" si="3"/>
        <v>60</v>
      </c>
      <c r="K13" s="5"/>
      <c r="L13" s="11"/>
    </row>
    <row r="14" spans="1:12" ht="15">
      <c r="A14" s="89">
        <v>13</v>
      </c>
      <c r="B14" s="90" t="s">
        <v>105</v>
      </c>
      <c r="C14" s="52">
        <v>2487</v>
      </c>
      <c r="D14" s="53">
        <v>2495</v>
      </c>
      <c r="E14" s="52">
        <v>2523</v>
      </c>
      <c r="F14" s="67">
        <f t="shared" si="0"/>
        <v>0.0014554008755479385</v>
      </c>
      <c r="G14" s="67">
        <f t="shared" si="1"/>
        <v>0.014475271411338963</v>
      </c>
      <c r="H14" s="53">
        <f t="shared" si="2"/>
        <v>36</v>
      </c>
      <c r="I14" s="68">
        <f t="shared" si="4"/>
        <v>0.0005388818202230372</v>
      </c>
      <c r="J14" s="52">
        <f t="shared" si="3"/>
        <v>28</v>
      </c>
      <c r="K14" s="5"/>
      <c r="L14" s="11"/>
    </row>
    <row r="15" spans="1:12" ht="15">
      <c r="A15" s="89">
        <v>14</v>
      </c>
      <c r="B15" s="90" t="s">
        <v>106</v>
      </c>
      <c r="C15" s="52">
        <v>6810</v>
      </c>
      <c r="D15" s="53">
        <v>6923</v>
      </c>
      <c r="E15" s="52">
        <v>7005</v>
      </c>
      <c r="F15" s="67">
        <f t="shared" si="0"/>
        <v>0.004040857365522517</v>
      </c>
      <c r="G15" s="67">
        <f t="shared" si="1"/>
        <v>0.028634361233480177</v>
      </c>
      <c r="H15" s="53">
        <f t="shared" si="2"/>
        <v>195</v>
      </c>
      <c r="I15" s="68">
        <f t="shared" si="4"/>
        <v>0.002918943192874785</v>
      </c>
      <c r="J15" s="52">
        <f t="shared" si="3"/>
        <v>82</v>
      </c>
      <c r="K15" s="5"/>
      <c r="L15" s="11"/>
    </row>
    <row r="16" spans="1:12" ht="15">
      <c r="A16" s="89">
        <v>15</v>
      </c>
      <c r="B16" s="90" t="s">
        <v>107</v>
      </c>
      <c r="C16" s="52">
        <v>5561</v>
      </c>
      <c r="D16" s="53">
        <v>5639</v>
      </c>
      <c r="E16" s="52">
        <v>5770</v>
      </c>
      <c r="F16" s="67">
        <f t="shared" si="0"/>
        <v>0.0033284435401948493</v>
      </c>
      <c r="G16" s="67">
        <f t="shared" si="1"/>
        <v>0.03758316849487502</v>
      </c>
      <c r="H16" s="53">
        <f t="shared" si="2"/>
        <v>209</v>
      </c>
      <c r="I16" s="68">
        <f t="shared" si="4"/>
        <v>0.003128508345183744</v>
      </c>
      <c r="J16" s="52">
        <f t="shared" si="3"/>
        <v>131</v>
      </c>
      <c r="K16" s="5"/>
      <c r="L16" s="11"/>
    </row>
    <row r="17" spans="1:12" ht="15">
      <c r="A17" s="89">
        <v>16</v>
      </c>
      <c r="B17" s="90" t="s">
        <v>108</v>
      </c>
      <c r="C17" s="52">
        <v>68102</v>
      </c>
      <c r="D17" s="53">
        <v>70340</v>
      </c>
      <c r="E17" s="52">
        <v>70905</v>
      </c>
      <c r="F17" s="67">
        <f t="shared" si="0"/>
        <v>0.040901783226605856</v>
      </c>
      <c r="G17" s="67">
        <f t="shared" si="1"/>
        <v>0.041158849960353586</v>
      </c>
      <c r="H17" s="53">
        <f t="shared" si="2"/>
        <v>2803</v>
      </c>
      <c r="I17" s="68">
        <f t="shared" si="4"/>
        <v>0.0419579372801437</v>
      </c>
      <c r="J17" s="52">
        <f t="shared" si="3"/>
        <v>565</v>
      </c>
      <c r="K17" s="10"/>
      <c r="L17" s="10"/>
    </row>
    <row r="18" spans="1:10" ht="15">
      <c r="A18" s="89">
        <v>17</v>
      </c>
      <c r="B18" s="90" t="s">
        <v>109</v>
      </c>
      <c r="C18" s="52">
        <v>12648</v>
      </c>
      <c r="D18" s="53">
        <v>13266</v>
      </c>
      <c r="E18" s="52">
        <v>13344</v>
      </c>
      <c r="F18" s="67">
        <f t="shared" si="0"/>
        <v>0.007697530433337967</v>
      </c>
      <c r="G18" s="67">
        <f t="shared" si="1"/>
        <v>0.05502846299810247</v>
      </c>
      <c r="H18" s="53">
        <f t="shared" si="2"/>
        <v>696</v>
      </c>
      <c r="I18" s="68">
        <f t="shared" si="4"/>
        <v>0.010418381857645386</v>
      </c>
      <c r="J18" s="52">
        <f t="shared" si="3"/>
        <v>78</v>
      </c>
    </row>
    <row r="19" spans="1:10" ht="15">
      <c r="A19" s="89">
        <v>18</v>
      </c>
      <c r="B19" s="90" t="s">
        <v>110</v>
      </c>
      <c r="C19" s="52">
        <v>2799</v>
      </c>
      <c r="D19" s="53">
        <v>2901</v>
      </c>
      <c r="E19" s="52">
        <v>2952</v>
      </c>
      <c r="F19" s="67">
        <f t="shared" si="0"/>
        <v>0.0017028709411880756</v>
      </c>
      <c r="G19" s="67">
        <f t="shared" si="1"/>
        <v>0.05466237942122187</v>
      </c>
      <c r="H19" s="53">
        <f t="shared" si="2"/>
        <v>153</v>
      </c>
      <c r="I19" s="68">
        <f t="shared" si="4"/>
        <v>0.002290247735947908</v>
      </c>
      <c r="J19" s="52">
        <f t="shared" si="3"/>
        <v>51</v>
      </c>
    </row>
    <row r="20" spans="1:10" ht="15">
      <c r="A20" s="89">
        <v>19</v>
      </c>
      <c r="B20" s="90" t="s">
        <v>111</v>
      </c>
      <c r="C20" s="52">
        <v>7849</v>
      </c>
      <c r="D20" s="53">
        <v>8060</v>
      </c>
      <c r="E20" s="52">
        <v>8225</v>
      </c>
      <c r="F20" s="67">
        <f t="shared" si="0"/>
        <v>0.004744618391352277</v>
      </c>
      <c r="G20" s="67">
        <f t="shared" si="1"/>
        <v>0.04790419161676647</v>
      </c>
      <c r="H20" s="53">
        <f t="shared" si="2"/>
        <v>376</v>
      </c>
      <c r="I20" s="68">
        <f t="shared" si="4"/>
        <v>0.005628321233440611</v>
      </c>
      <c r="J20" s="52">
        <f t="shared" si="3"/>
        <v>165</v>
      </c>
    </row>
    <row r="21" spans="1:10" ht="15">
      <c r="A21" s="89">
        <v>20</v>
      </c>
      <c r="B21" s="90" t="s">
        <v>112</v>
      </c>
      <c r="C21" s="52">
        <v>23232</v>
      </c>
      <c r="D21" s="53">
        <v>23891</v>
      </c>
      <c r="E21" s="52">
        <v>24166</v>
      </c>
      <c r="F21" s="67">
        <f t="shared" si="0"/>
        <v>0.013940236844427857</v>
      </c>
      <c r="G21" s="67">
        <f t="shared" si="1"/>
        <v>0.040203168044077135</v>
      </c>
      <c r="H21" s="53">
        <f t="shared" si="2"/>
        <v>934</v>
      </c>
      <c r="I21" s="68">
        <f t="shared" si="4"/>
        <v>0.013980989446897686</v>
      </c>
      <c r="J21" s="52">
        <f t="shared" si="3"/>
        <v>275</v>
      </c>
    </row>
    <row r="22" spans="1:10" ht="15">
      <c r="A22" s="89">
        <v>21</v>
      </c>
      <c r="B22" s="90" t="s">
        <v>113</v>
      </c>
      <c r="C22" s="52">
        <v>12439</v>
      </c>
      <c r="D22" s="53">
        <v>13073</v>
      </c>
      <c r="E22" s="52">
        <v>13256</v>
      </c>
      <c r="F22" s="67">
        <f t="shared" si="0"/>
        <v>0.007646767342950247</v>
      </c>
      <c r="G22" s="67">
        <f t="shared" si="1"/>
        <v>0.06568052094219792</v>
      </c>
      <c r="H22" s="53">
        <f t="shared" si="2"/>
        <v>817</v>
      </c>
      <c r="I22" s="68">
        <f t="shared" si="4"/>
        <v>0.012229623531172816</v>
      </c>
      <c r="J22" s="52">
        <f t="shared" si="3"/>
        <v>183</v>
      </c>
    </row>
    <row r="23" spans="1:10" ht="15">
      <c r="A23" s="89">
        <v>22</v>
      </c>
      <c r="B23" s="90" t="s">
        <v>114</v>
      </c>
      <c r="C23" s="52">
        <v>9107</v>
      </c>
      <c r="D23" s="53">
        <v>9281</v>
      </c>
      <c r="E23" s="52">
        <v>9323</v>
      </c>
      <c r="F23" s="67">
        <f t="shared" si="0"/>
        <v>0.005378003314599061</v>
      </c>
      <c r="G23" s="67">
        <f t="shared" si="1"/>
        <v>0.023718019106182056</v>
      </c>
      <c r="H23" s="53">
        <f t="shared" si="2"/>
        <v>216</v>
      </c>
      <c r="I23" s="68">
        <f t="shared" si="4"/>
        <v>0.0032332909213382234</v>
      </c>
      <c r="J23" s="52">
        <f t="shared" si="3"/>
        <v>42</v>
      </c>
    </row>
    <row r="24" spans="1:10" ht="15">
      <c r="A24" s="89">
        <v>23</v>
      </c>
      <c r="B24" s="90" t="s">
        <v>115</v>
      </c>
      <c r="C24" s="52">
        <v>6681</v>
      </c>
      <c r="D24" s="53">
        <v>7015</v>
      </c>
      <c r="E24" s="52">
        <v>7101</v>
      </c>
      <c r="F24" s="67">
        <f t="shared" si="0"/>
        <v>0.004096235282309121</v>
      </c>
      <c r="G24" s="67">
        <f t="shared" si="1"/>
        <v>0.06286484059272564</v>
      </c>
      <c r="H24" s="53">
        <f t="shared" si="2"/>
        <v>420</v>
      </c>
      <c r="I24" s="68">
        <f t="shared" si="4"/>
        <v>0.0062869545692687675</v>
      </c>
      <c r="J24" s="52">
        <f t="shared" si="3"/>
        <v>86</v>
      </c>
    </row>
    <row r="25" spans="1:10" ht="15">
      <c r="A25" s="89">
        <v>24</v>
      </c>
      <c r="B25" s="90" t="s">
        <v>116</v>
      </c>
      <c r="C25" s="52">
        <v>3271</v>
      </c>
      <c r="D25" s="53">
        <v>3342</v>
      </c>
      <c r="E25" s="52">
        <v>3400</v>
      </c>
      <c r="F25" s="67">
        <f t="shared" si="0"/>
        <v>0.0019613012195255613</v>
      </c>
      <c r="G25" s="67">
        <f t="shared" si="1"/>
        <v>0.03943748089269337</v>
      </c>
      <c r="H25" s="53">
        <f t="shared" si="2"/>
        <v>129</v>
      </c>
      <c r="I25" s="68">
        <f t="shared" si="4"/>
        <v>0.0019309931891325499</v>
      </c>
      <c r="J25" s="52">
        <f t="shared" si="3"/>
        <v>58</v>
      </c>
    </row>
    <row r="26" spans="1:10" ht="15">
      <c r="A26" s="89">
        <v>25</v>
      </c>
      <c r="B26" s="90" t="s">
        <v>117</v>
      </c>
      <c r="C26" s="52">
        <v>8898</v>
      </c>
      <c r="D26" s="53">
        <v>9109</v>
      </c>
      <c r="E26" s="52">
        <v>9498</v>
      </c>
      <c r="F26" s="67">
        <f t="shared" si="0"/>
        <v>0.005478952642074641</v>
      </c>
      <c r="G26" s="67">
        <f t="shared" si="1"/>
        <v>0.06743088334457181</v>
      </c>
      <c r="H26" s="53">
        <f t="shared" si="2"/>
        <v>600</v>
      </c>
      <c r="I26" s="68">
        <f t="shared" si="4"/>
        <v>0.008981363670383954</v>
      </c>
      <c r="J26" s="52">
        <f t="shared" si="3"/>
        <v>389</v>
      </c>
    </row>
    <row r="27" spans="1:10" ht="15">
      <c r="A27" s="89">
        <v>26</v>
      </c>
      <c r="B27" s="90" t="s">
        <v>118</v>
      </c>
      <c r="C27" s="52">
        <v>18881</v>
      </c>
      <c r="D27" s="53">
        <v>19294</v>
      </c>
      <c r="E27" s="52">
        <v>19547</v>
      </c>
      <c r="F27" s="67">
        <f t="shared" si="0"/>
        <v>0.011275751452372395</v>
      </c>
      <c r="G27" s="67">
        <f t="shared" si="1"/>
        <v>0.03527355542608972</v>
      </c>
      <c r="H27" s="53">
        <f t="shared" si="2"/>
        <v>666</v>
      </c>
      <c r="I27" s="68">
        <f t="shared" si="4"/>
        <v>0.009969313674126188</v>
      </c>
      <c r="J27" s="52">
        <f t="shared" si="3"/>
        <v>253</v>
      </c>
    </row>
    <row r="28" spans="1:10" ht="15">
      <c r="A28" s="89">
        <v>27</v>
      </c>
      <c r="B28" s="90" t="s">
        <v>119</v>
      </c>
      <c r="C28" s="52">
        <v>31033</v>
      </c>
      <c r="D28" s="53">
        <v>31789</v>
      </c>
      <c r="E28" s="52">
        <v>32009</v>
      </c>
      <c r="F28" s="67">
        <f t="shared" si="0"/>
        <v>0.018464497275233437</v>
      </c>
      <c r="G28" s="67">
        <f t="shared" si="1"/>
        <v>0.03145039151870589</v>
      </c>
      <c r="H28" s="53">
        <f t="shared" si="2"/>
        <v>976</v>
      </c>
      <c r="I28" s="68">
        <f t="shared" si="4"/>
        <v>0.014609684903824563</v>
      </c>
      <c r="J28" s="52">
        <f t="shared" si="3"/>
        <v>220</v>
      </c>
    </row>
    <row r="29" spans="1:10" ht="15">
      <c r="A29" s="89">
        <v>28</v>
      </c>
      <c r="B29" s="90" t="s">
        <v>120</v>
      </c>
      <c r="C29" s="52">
        <v>7402</v>
      </c>
      <c r="D29" s="53">
        <v>7545</v>
      </c>
      <c r="E29" s="52">
        <v>7699</v>
      </c>
      <c r="F29" s="67">
        <f t="shared" si="0"/>
        <v>0.004441193555625675</v>
      </c>
      <c r="G29" s="67">
        <f t="shared" si="1"/>
        <v>0.04012429073223453</v>
      </c>
      <c r="H29" s="53">
        <f t="shared" si="2"/>
        <v>297</v>
      </c>
      <c r="I29" s="68">
        <f t="shared" si="4"/>
        <v>0.004445775016840057</v>
      </c>
      <c r="J29" s="52">
        <f t="shared" si="3"/>
        <v>154</v>
      </c>
    </row>
    <row r="30" spans="1:10" ht="15">
      <c r="A30" s="89">
        <v>29</v>
      </c>
      <c r="B30" s="90" t="s">
        <v>121</v>
      </c>
      <c r="C30" s="52">
        <v>2076</v>
      </c>
      <c r="D30" s="53">
        <v>2155</v>
      </c>
      <c r="E30" s="52">
        <v>2209</v>
      </c>
      <c r="F30" s="67">
        <f t="shared" si="0"/>
        <v>0.0012742689393917543</v>
      </c>
      <c r="G30" s="67">
        <f t="shared" si="1"/>
        <v>0.0640655105973025</v>
      </c>
      <c r="H30" s="53">
        <f t="shared" si="2"/>
        <v>133</v>
      </c>
      <c r="I30" s="68">
        <f t="shared" si="4"/>
        <v>0.0019908689469351096</v>
      </c>
      <c r="J30" s="52">
        <f t="shared" si="3"/>
        <v>54</v>
      </c>
    </row>
    <row r="31" spans="1:10" ht="15">
      <c r="A31" s="89">
        <v>30</v>
      </c>
      <c r="B31" s="90" t="s">
        <v>122</v>
      </c>
      <c r="C31" s="52">
        <v>1214</v>
      </c>
      <c r="D31" s="53">
        <v>1320</v>
      </c>
      <c r="E31" s="52">
        <v>1404</v>
      </c>
      <c r="F31" s="67">
        <f t="shared" si="0"/>
        <v>0.0008099020330040847</v>
      </c>
      <c r="G31" s="67">
        <f t="shared" si="1"/>
        <v>0.15650741350906094</v>
      </c>
      <c r="H31" s="53">
        <f t="shared" si="2"/>
        <v>190</v>
      </c>
      <c r="I31" s="68">
        <f t="shared" si="4"/>
        <v>0.002844098495621585</v>
      </c>
      <c r="J31" s="52">
        <f t="shared" si="3"/>
        <v>84</v>
      </c>
    </row>
    <row r="32" spans="1:10" ht="15">
      <c r="A32" s="89">
        <v>31</v>
      </c>
      <c r="B32" s="90" t="s">
        <v>123</v>
      </c>
      <c r="C32" s="52">
        <v>20356</v>
      </c>
      <c r="D32" s="53">
        <v>21055</v>
      </c>
      <c r="E32" s="52">
        <v>21161</v>
      </c>
      <c r="F32" s="67">
        <f t="shared" si="0"/>
        <v>0.012206792678347176</v>
      </c>
      <c r="G32" s="67">
        <f t="shared" si="1"/>
        <v>0.03954607977991747</v>
      </c>
      <c r="H32" s="53">
        <f t="shared" si="2"/>
        <v>805</v>
      </c>
      <c r="I32" s="68">
        <f t="shared" si="4"/>
        <v>0.012049996257765138</v>
      </c>
      <c r="J32" s="52">
        <f t="shared" si="3"/>
        <v>106</v>
      </c>
    </row>
    <row r="33" spans="1:10" ht="15">
      <c r="A33" s="89">
        <v>32</v>
      </c>
      <c r="B33" s="90" t="s">
        <v>124</v>
      </c>
      <c r="C33" s="52">
        <v>8061</v>
      </c>
      <c r="D33" s="53">
        <v>8347</v>
      </c>
      <c r="E33" s="52">
        <v>8492</v>
      </c>
      <c r="F33" s="67">
        <f t="shared" si="0"/>
        <v>0.004898638222415019</v>
      </c>
      <c r="G33" s="67">
        <f t="shared" si="1"/>
        <v>0.053467311747922096</v>
      </c>
      <c r="H33" s="53">
        <f t="shared" si="2"/>
        <v>431</v>
      </c>
      <c r="I33" s="68">
        <f t="shared" si="4"/>
        <v>0.0064516129032258064</v>
      </c>
      <c r="J33" s="52">
        <f t="shared" si="3"/>
        <v>145</v>
      </c>
    </row>
    <row r="34" spans="1:10" ht="15">
      <c r="A34" s="89">
        <v>33</v>
      </c>
      <c r="B34" s="90" t="s">
        <v>125</v>
      </c>
      <c r="C34" s="52">
        <v>32849</v>
      </c>
      <c r="D34" s="53">
        <v>34092</v>
      </c>
      <c r="E34" s="52">
        <v>34503</v>
      </c>
      <c r="F34" s="67">
        <f t="shared" si="0"/>
        <v>0.019903169405085422</v>
      </c>
      <c r="G34" s="67">
        <f t="shared" si="1"/>
        <v>0.050351608876982555</v>
      </c>
      <c r="H34" s="53">
        <f t="shared" si="2"/>
        <v>1654</v>
      </c>
      <c r="I34" s="68">
        <f t="shared" si="4"/>
        <v>0.02475862585135843</v>
      </c>
      <c r="J34" s="52">
        <f t="shared" si="3"/>
        <v>411</v>
      </c>
    </row>
    <row r="35" spans="1:10" ht="15">
      <c r="A35" s="89">
        <v>34</v>
      </c>
      <c r="B35" s="90" t="s">
        <v>126</v>
      </c>
      <c r="C35" s="52">
        <v>488364</v>
      </c>
      <c r="D35" s="53">
        <v>498927</v>
      </c>
      <c r="E35" s="52">
        <v>502225</v>
      </c>
      <c r="F35" s="67">
        <f t="shared" si="0"/>
        <v>0.2897101485224191</v>
      </c>
      <c r="G35" s="67">
        <f t="shared" si="1"/>
        <v>0.028382517957916634</v>
      </c>
      <c r="H35" s="53">
        <f t="shared" si="2"/>
        <v>13861</v>
      </c>
      <c r="I35" s="68">
        <f t="shared" si="4"/>
        <v>0.20748446972531995</v>
      </c>
      <c r="J35" s="52">
        <f t="shared" si="3"/>
        <v>3298</v>
      </c>
    </row>
    <row r="36" spans="1:10" ht="15">
      <c r="A36" s="89">
        <v>35</v>
      </c>
      <c r="B36" s="90" t="s">
        <v>127</v>
      </c>
      <c r="C36" s="52">
        <v>115558</v>
      </c>
      <c r="D36" s="53">
        <v>119206</v>
      </c>
      <c r="E36" s="52">
        <v>119757</v>
      </c>
      <c r="F36" s="67">
        <f t="shared" si="0"/>
        <v>0.06908222063138901</v>
      </c>
      <c r="G36" s="67">
        <f t="shared" si="1"/>
        <v>0.03633673133837553</v>
      </c>
      <c r="H36" s="53">
        <f t="shared" si="2"/>
        <v>4199</v>
      </c>
      <c r="I36" s="68">
        <f t="shared" si="4"/>
        <v>0.06285457675323704</v>
      </c>
      <c r="J36" s="52">
        <f t="shared" si="3"/>
        <v>551</v>
      </c>
    </row>
    <row r="37" spans="1:10" ht="15">
      <c r="A37" s="89">
        <v>36</v>
      </c>
      <c r="B37" s="90" t="s">
        <v>128</v>
      </c>
      <c r="C37" s="52">
        <v>2734</v>
      </c>
      <c r="D37" s="53">
        <v>2775</v>
      </c>
      <c r="E37" s="52">
        <v>2853</v>
      </c>
      <c r="F37" s="67">
        <f t="shared" si="0"/>
        <v>0.0016457624645018901</v>
      </c>
      <c r="G37" s="67">
        <f t="shared" si="1"/>
        <v>0.04352596927578639</v>
      </c>
      <c r="H37" s="53">
        <f t="shared" si="2"/>
        <v>119</v>
      </c>
      <c r="I37" s="68">
        <f t="shared" si="4"/>
        <v>0.0017813037946261508</v>
      </c>
      <c r="J37" s="52">
        <f t="shared" si="3"/>
        <v>78</v>
      </c>
    </row>
    <row r="38" spans="1:10" ht="15">
      <c r="A38" s="89">
        <v>37</v>
      </c>
      <c r="B38" s="90" t="s">
        <v>129</v>
      </c>
      <c r="C38" s="52">
        <v>6512</v>
      </c>
      <c r="D38" s="53">
        <v>6717</v>
      </c>
      <c r="E38" s="52">
        <v>6872</v>
      </c>
      <c r="F38" s="67">
        <f t="shared" si="0"/>
        <v>0.003964135876641075</v>
      </c>
      <c r="G38" s="67">
        <f t="shared" si="1"/>
        <v>0.05528255528255528</v>
      </c>
      <c r="H38" s="53">
        <f t="shared" si="2"/>
        <v>360</v>
      </c>
      <c r="I38" s="68">
        <f t="shared" si="4"/>
        <v>0.005388818202230372</v>
      </c>
      <c r="J38" s="52">
        <f t="shared" si="3"/>
        <v>155</v>
      </c>
    </row>
    <row r="39" spans="1:10" ht="15">
      <c r="A39" s="89">
        <v>38</v>
      </c>
      <c r="B39" s="90" t="s">
        <v>130</v>
      </c>
      <c r="C39" s="52">
        <v>28041</v>
      </c>
      <c r="D39" s="53">
        <v>28887</v>
      </c>
      <c r="E39" s="52">
        <v>29229</v>
      </c>
      <c r="F39" s="67">
        <f t="shared" si="0"/>
        <v>0.01686084510162136</v>
      </c>
      <c r="G39" s="67">
        <f t="shared" si="1"/>
        <v>0.0423665347170215</v>
      </c>
      <c r="H39" s="53">
        <f t="shared" si="2"/>
        <v>1188</v>
      </c>
      <c r="I39" s="68">
        <f t="shared" si="4"/>
        <v>0.017783100067360228</v>
      </c>
      <c r="J39" s="52">
        <f t="shared" si="3"/>
        <v>342</v>
      </c>
    </row>
    <row r="40" spans="1:10" ht="15">
      <c r="A40" s="89">
        <v>39</v>
      </c>
      <c r="B40" s="90" t="s">
        <v>131</v>
      </c>
      <c r="C40" s="52">
        <v>7459</v>
      </c>
      <c r="D40" s="53">
        <v>7636</v>
      </c>
      <c r="E40" s="52">
        <v>7829</v>
      </c>
      <c r="F40" s="67">
        <f t="shared" si="0"/>
        <v>0.004516184484607535</v>
      </c>
      <c r="G40" s="67">
        <f t="shared" si="1"/>
        <v>0.049604504625284894</v>
      </c>
      <c r="H40" s="53">
        <f t="shared" si="2"/>
        <v>370</v>
      </c>
      <c r="I40" s="68">
        <f t="shared" si="4"/>
        <v>0.005538507596736771</v>
      </c>
      <c r="J40" s="52">
        <f t="shared" si="3"/>
        <v>193</v>
      </c>
    </row>
    <row r="41" spans="1:10" ht="15">
      <c r="A41" s="89">
        <v>40</v>
      </c>
      <c r="B41" s="90" t="s">
        <v>132</v>
      </c>
      <c r="C41" s="52">
        <v>3444</v>
      </c>
      <c r="D41" s="53">
        <v>3531</v>
      </c>
      <c r="E41" s="52">
        <v>3644</v>
      </c>
      <c r="F41" s="67">
        <f t="shared" si="0"/>
        <v>0.0021020534246915133</v>
      </c>
      <c r="G41" s="67">
        <f t="shared" si="1"/>
        <v>0.05807200929152149</v>
      </c>
      <c r="H41" s="53">
        <f t="shared" si="2"/>
        <v>200</v>
      </c>
      <c r="I41" s="68">
        <f t="shared" si="4"/>
        <v>0.0029937878901279843</v>
      </c>
      <c r="J41" s="52">
        <f t="shared" si="3"/>
        <v>113</v>
      </c>
    </row>
    <row r="42" spans="1:10" ht="15">
      <c r="A42" s="89">
        <v>41</v>
      </c>
      <c r="B42" s="90" t="s">
        <v>133</v>
      </c>
      <c r="C42" s="52">
        <v>39901</v>
      </c>
      <c r="D42" s="53">
        <v>41662</v>
      </c>
      <c r="E42" s="52">
        <v>41990</v>
      </c>
      <c r="F42" s="67">
        <f t="shared" si="0"/>
        <v>0.02422207006114068</v>
      </c>
      <c r="G42" s="67">
        <f t="shared" si="1"/>
        <v>0.05235457757950929</v>
      </c>
      <c r="H42" s="53">
        <f t="shared" si="2"/>
        <v>2089</v>
      </c>
      <c r="I42" s="68">
        <f t="shared" si="4"/>
        <v>0.031270114512386794</v>
      </c>
      <c r="J42" s="52">
        <f t="shared" si="3"/>
        <v>328</v>
      </c>
    </row>
    <row r="43" spans="1:10" ht="15">
      <c r="A43" s="89">
        <v>42</v>
      </c>
      <c r="B43" s="90" t="s">
        <v>134</v>
      </c>
      <c r="C43" s="52">
        <v>40332</v>
      </c>
      <c r="D43" s="53">
        <v>41892</v>
      </c>
      <c r="E43" s="52">
        <v>42567</v>
      </c>
      <c r="F43" s="67">
        <f t="shared" si="0"/>
        <v>0.024554914415160167</v>
      </c>
      <c r="G43" s="67">
        <f t="shared" si="1"/>
        <v>0.055415055043141925</v>
      </c>
      <c r="H43" s="53">
        <f t="shared" si="2"/>
        <v>2235</v>
      </c>
      <c r="I43" s="68">
        <f t="shared" si="4"/>
        <v>0.03345557967218023</v>
      </c>
      <c r="J43" s="52">
        <f t="shared" si="3"/>
        <v>675</v>
      </c>
    </row>
    <row r="44" spans="1:10" ht="15">
      <c r="A44" s="89">
        <v>43</v>
      </c>
      <c r="B44" s="90" t="s">
        <v>135</v>
      </c>
      <c r="C44" s="52">
        <v>9891</v>
      </c>
      <c r="D44" s="53">
        <v>10087</v>
      </c>
      <c r="E44" s="52">
        <v>10233</v>
      </c>
      <c r="F44" s="67">
        <f t="shared" si="0"/>
        <v>0.005902939817472079</v>
      </c>
      <c r="G44" s="67">
        <f t="shared" si="1"/>
        <v>0.034576888080072796</v>
      </c>
      <c r="H44" s="53">
        <f t="shared" si="2"/>
        <v>342</v>
      </c>
      <c r="I44" s="68">
        <f t="shared" si="4"/>
        <v>0.005119377292118853</v>
      </c>
      <c r="J44" s="52">
        <f t="shared" si="3"/>
        <v>146</v>
      </c>
    </row>
    <row r="45" spans="1:10" ht="15">
      <c r="A45" s="89">
        <v>44</v>
      </c>
      <c r="B45" s="90" t="s">
        <v>136</v>
      </c>
      <c r="C45" s="52">
        <v>10146</v>
      </c>
      <c r="D45" s="53">
        <v>10486</v>
      </c>
      <c r="E45" s="52">
        <v>10660</v>
      </c>
      <c r="F45" s="67">
        <f t="shared" si="0"/>
        <v>0.006149256176512495</v>
      </c>
      <c r="G45" s="67">
        <f t="shared" si="1"/>
        <v>0.050660358762073726</v>
      </c>
      <c r="H45" s="53">
        <f t="shared" si="2"/>
        <v>514</v>
      </c>
      <c r="I45" s="68">
        <f t="shared" si="4"/>
        <v>0.00769403487762892</v>
      </c>
      <c r="J45" s="52">
        <f t="shared" si="3"/>
        <v>174</v>
      </c>
    </row>
    <row r="46" spans="1:10" ht="15">
      <c r="A46" s="89">
        <v>45</v>
      </c>
      <c r="B46" s="90" t="s">
        <v>137</v>
      </c>
      <c r="C46" s="52">
        <v>24837</v>
      </c>
      <c r="D46" s="53">
        <v>25705</v>
      </c>
      <c r="E46" s="52">
        <v>26160</v>
      </c>
      <c r="F46" s="67">
        <f t="shared" si="0"/>
        <v>0.015090482324349612</v>
      </c>
      <c r="G46" s="67">
        <f t="shared" si="1"/>
        <v>0.05326730281434956</v>
      </c>
      <c r="H46" s="53">
        <f t="shared" si="2"/>
        <v>1323</v>
      </c>
      <c r="I46" s="68">
        <f t="shared" si="4"/>
        <v>0.019803906893196617</v>
      </c>
      <c r="J46" s="52">
        <f t="shared" si="3"/>
        <v>455</v>
      </c>
    </row>
    <row r="47" spans="1:10" ht="15">
      <c r="A47" s="89">
        <v>46</v>
      </c>
      <c r="B47" s="90" t="s">
        <v>138</v>
      </c>
      <c r="C47" s="52">
        <v>12957</v>
      </c>
      <c r="D47" s="53">
        <v>13557</v>
      </c>
      <c r="E47" s="52">
        <v>13878</v>
      </c>
      <c r="F47" s="67">
        <f t="shared" si="0"/>
        <v>0.008005570095463453</v>
      </c>
      <c r="G47" s="67">
        <f t="shared" si="1"/>
        <v>0.07108126881222505</v>
      </c>
      <c r="H47" s="53">
        <f t="shared" si="2"/>
        <v>921</v>
      </c>
      <c r="I47" s="68">
        <f t="shared" si="4"/>
        <v>0.013786393234039369</v>
      </c>
      <c r="J47" s="52">
        <f t="shared" si="3"/>
        <v>321</v>
      </c>
    </row>
    <row r="48" spans="1:10" ht="15">
      <c r="A48" s="89">
        <v>47</v>
      </c>
      <c r="B48" s="90" t="s">
        <v>139</v>
      </c>
      <c r="C48" s="52">
        <v>4764</v>
      </c>
      <c r="D48" s="53">
        <v>4989</v>
      </c>
      <c r="E48" s="52">
        <v>5016</v>
      </c>
      <c r="F48" s="67">
        <f t="shared" si="0"/>
        <v>0.002893496152100063</v>
      </c>
      <c r="G48" s="67">
        <f t="shared" si="1"/>
        <v>0.05289672544080604</v>
      </c>
      <c r="H48" s="53">
        <f t="shared" si="2"/>
        <v>252</v>
      </c>
      <c r="I48" s="68">
        <f t="shared" si="4"/>
        <v>0.0037721727415612606</v>
      </c>
      <c r="J48" s="52">
        <f t="shared" si="3"/>
        <v>27</v>
      </c>
    </row>
    <row r="49" spans="1:10" ht="15">
      <c r="A49" s="89">
        <v>48</v>
      </c>
      <c r="B49" s="90" t="s">
        <v>140</v>
      </c>
      <c r="C49" s="52">
        <v>32903</v>
      </c>
      <c r="D49" s="53">
        <v>34718</v>
      </c>
      <c r="E49" s="52">
        <v>34295</v>
      </c>
      <c r="F49" s="67">
        <f t="shared" si="0"/>
        <v>0.019783183918714448</v>
      </c>
      <c r="G49" s="67">
        <f t="shared" si="1"/>
        <v>0.04230617268942042</v>
      </c>
      <c r="H49" s="53">
        <f t="shared" si="2"/>
        <v>1392</v>
      </c>
      <c r="I49" s="68">
        <f t="shared" si="4"/>
        <v>0.020836763715290772</v>
      </c>
      <c r="J49" s="52">
        <f t="shared" si="3"/>
        <v>-423</v>
      </c>
    </row>
    <row r="50" spans="1:10" ht="15">
      <c r="A50" s="89">
        <v>49</v>
      </c>
      <c r="B50" s="90" t="s">
        <v>141</v>
      </c>
      <c r="C50" s="52">
        <v>1920</v>
      </c>
      <c r="D50" s="53">
        <v>2016</v>
      </c>
      <c r="E50" s="52">
        <v>2084</v>
      </c>
      <c r="F50" s="67">
        <f t="shared" si="0"/>
        <v>0.0012021622769091969</v>
      </c>
      <c r="G50" s="67">
        <f t="shared" si="1"/>
        <v>0.08541666666666667</v>
      </c>
      <c r="H50" s="53">
        <f t="shared" si="2"/>
        <v>164</v>
      </c>
      <c r="I50" s="68">
        <f t="shared" si="4"/>
        <v>0.002454906069904947</v>
      </c>
      <c r="J50" s="52">
        <f t="shared" si="3"/>
        <v>68</v>
      </c>
    </row>
    <row r="51" spans="1:10" ht="15">
      <c r="A51" s="89">
        <v>50</v>
      </c>
      <c r="B51" s="90" t="s">
        <v>142</v>
      </c>
      <c r="C51" s="52">
        <v>5659</v>
      </c>
      <c r="D51" s="53">
        <v>5901</v>
      </c>
      <c r="E51" s="52">
        <v>5986</v>
      </c>
      <c r="F51" s="67">
        <f t="shared" si="0"/>
        <v>0.0034530438529647087</v>
      </c>
      <c r="G51" s="67">
        <f t="shared" si="1"/>
        <v>0.05778406078812511</v>
      </c>
      <c r="H51" s="53">
        <f t="shared" si="2"/>
        <v>327</v>
      </c>
      <c r="I51" s="68">
        <f t="shared" si="4"/>
        <v>0.004894843200359255</v>
      </c>
      <c r="J51" s="52">
        <f t="shared" si="3"/>
        <v>85</v>
      </c>
    </row>
    <row r="52" spans="1:10" ht="15">
      <c r="A52" s="89">
        <v>51</v>
      </c>
      <c r="B52" s="90" t="s">
        <v>143</v>
      </c>
      <c r="C52" s="52">
        <v>5264</v>
      </c>
      <c r="D52" s="53">
        <v>5482</v>
      </c>
      <c r="E52" s="52">
        <v>5557</v>
      </c>
      <c r="F52" s="67">
        <f t="shared" si="0"/>
        <v>0.0032055737873245716</v>
      </c>
      <c r="G52" s="67">
        <f t="shared" si="1"/>
        <v>0.05566109422492401</v>
      </c>
      <c r="H52" s="53">
        <f t="shared" si="2"/>
        <v>293</v>
      </c>
      <c r="I52" s="68">
        <f t="shared" si="4"/>
        <v>0.004385899259037498</v>
      </c>
      <c r="J52" s="52">
        <f t="shared" si="3"/>
        <v>75</v>
      </c>
    </row>
    <row r="53" spans="1:10" ht="15">
      <c r="A53" s="89">
        <v>52</v>
      </c>
      <c r="B53" s="90" t="s">
        <v>144</v>
      </c>
      <c r="C53" s="52">
        <v>10874</v>
      </c>
      <c r="D53" s="53">
        <v>10929</v>
      </c>
      <c r="E53" s="52">
        <v>11263</v>
      </c>
      <c r="F53" s="67">
        <f t="shared" si="0"/>
        <v>0.006497098716328351</v>
      </c>
      <c r="G53" s="67">
        <f t="shared" si="1"/>
        <v>0.035773404450984</v>
      </c>
      <c r="H53" s="53">
        <f t="shared" si="2"/>
        <v>389</v>
      </c>
      <c r="I53" s="68">
        <f t="shared" si="4"/>
        <v>0.00582291744629893</v>
      </c>
      <c r="J53" s="52">
        <f t="shared" si="3"/>
        <v>334</v>
      </c>
    </row>
    <row r="54" spans="1:10" ht="15">
      <c r="A54" s="89">
        <v>53</v>
      </c>
      <c r="B54" s="90" t="s">
        <v>145</v>
      </c>
      <c r="C54" s="52">
        <v>5971</v>
      </c>
      <c r="D54" s="53">
        <v>6113</v>
      </c>
      <c r="E54" s="52">
        <v>6178</v>
      </c>
      <c r="F54" s="67">
        <f t="shared" si="0"/>
        <v>0.0035637996865379167</v>
      </c>
      <c r="G54" s="67">
        <f t="shared" si="1"/>
        <v>0.034667559872718134</v>
      </c>
      <c r="H54" s="53">
        <f t="shared" si="2"/>
        <v>207</v>
      </c>
      <c r="I54" s="68">
        <f t="shared" si="4"/>
        <v>0.0030985704662824637</v>
      </c>
      <c r="J54" s="52">
        <f t="shared" si="3"/>
        <v>65</v>
      </c>
    </row>
    <row r="55" spans="1:10" ht="15">
      <c r="A55" s="89">
        <v>54</v>
      </c>
      <c r="B55" s="90" t="s">
        <v>146</v>
      </c>
      <c r="C55" s="52">
        <v>19854</v>
      </c>
      <c r="D55" s="53">
        <v>21026</v>
      </c>
      <c r="E55" s="52">
        <v>21280</v>
      </c>
      <c r="F55" s="67">
        <f t="shared" si="0"/>
        <v>0.012275438221030572</v>
      </c>
      <c r="G55" s="67">
        <f t="shared" si="1"/>
        <v>0.07182431751788053</v>
      </c>
      <c r="H55" s="53">
        <f t="shared" si="2"/>
        <v>1426</v>
      </c>
      <c r="I55" s="68">
        <f t="shared" si="4"/>
        <v>0.02134570765661253</v>
      </c>
      <c r="J55" s="52">
        <f t="shared" si="3"/>
        <v>254</v>
      </c>
    </row>
    <row r="56" spans="1:10" ht="15">
      <c r="A56" s="89">
        <v>55</v>
      </c>
      <c r="B56" s="90" t="s">
        <v>147</v>
      </c>
      <c r="C56" s="52">
        <v>22375</v>
      </c>
      <c r="D56" s="53">
        <v>23088</v>
      </c>
      <c r="E56" s="52">
        <v>23463</v>
      </c>
      <c r="F56" s="67">
        <f t="shared" si="0"/>
        <v>0.013534708974625954</v>
      </c>
      <c r="G56" s="67">
        <f t="shared" si="1"/>
        <v>0.048625698324022346</v>
      </c>
      <c r="H56" s="53">
        <f t="shared" si="2"/>
        <v>1088</v>
      </c>
      <c r="I56" s="68">
        <f t="shared" si="4"/>
        <v>0.016286206122296237</v>
      </c>
      <c r="J56" s="52">
        <f t="shared" si="3"/>
        <v>375</v>
      </c>
    </row>
    <row r="57" spans="1:10" ht="15">
      <c r="A57" s="89">
        <v>56</v>
      </c>
      <c r="B57" s="90" t="s">
        <v>148</v>
      </c>
      <c r="C57" s="52">
        <v>1943</v>
      </c>
      <c r="D57" s="53">
        <v>1957</v>
      </c>
      <c r="E57" s="52">
        <v>1996</v>
      </c>
      <c r="F57" s="67">
        <f t="shared" si="0"/>
        <v>0.0011513991865214764</v>
      </c>
      <c r="G57" s="67">
        <f t="shared" si="1"/>
        <v>0.027277406073082863</v>
      </c>
      <c r="H57" s="53">
        <f t="shared" si="2"/>
        <v>53</v>
      </c>
      <c r="I57" s="68">
        <f t="shared" si="4"/>
        <v>0.0007933537908839159</v>
      </c>
      <c r="J57" s="52">
        <f t="shared" si="3"/>
        <v>39</v>
      </c>
    </row>
    <row r="58" spans="1:10" ht="15">
      <c r="A58" s="89">
        <v>57</v>
      </c>
      <c r="B58" s="90" t="s">
        <v>149</v>
      </c>
      <c r="C58" s="52">
        <v>3724</v>
      </c>
      <c r="D58" s="53">
        <v>3785</v>
      </c>
      <c r="E58" s="52">
        <v>3835</v>
      </c>
      <c r="F58" s="67">
        <f t="shared" si="0"/>
        <v>0.002212232404964861</v>
      </c>
      <c r="G58" s="67">
        <f t="shared" si="1"/>
        <v>0.029806659505907628</v>
      </c>
      <c r="H58" s="53">
        <f t="shared" si="2"/>
        <v>111</v>
      </c>
      <c r="I58" s="68">
        <f t="shared" si="4"/>
        <v>0.0016615522790210313</v>
      </c>
      <c r="J58" s="52">
        <f t="shared" si="3"/>
        <v>50</v>
      </c>
    </row>
    <row r="59" spans="1:10" ht="15">
      <c r="A59" s="89">
        <v>58</v>
      </c>
      <c r="B59" s="90" t="s">
        <v>150</v>
      </c>
      <c r="C59" s="52">
        <v>8557</v>
      </c>
      <c r="D59" s="53">
        <v>9064</v>
      </c>
      <c r="E59" s="52">
        <v>9193</v>
      </c>
      <c r="F59" s="67">
        <f t="shared" si="0"/>
        <v>0.0053030123856172015</v>
      </c>
      <c r="G59" s="67">
        <f t="shared" si="1"/>
        <v>0.07432511394180204</v>
      </c>
      <c r="H59" s="53">
        <f t="shared" si="2"/>
        <v>636</v>
      </c>
      <c r="I59" s="68">
        <f t="shared" si="4"/>
        <v>0.009520245490606991</v>
      </c>
      <c r="J59" s="52">
        <f t="shared" si="3"/>
        <v>129</v>
      </c>
    </row>
    <row r="60" spans="1:10" ht="15">
      <c r="A60" s="89">
        <v>59</v>
      </c>
      <c r="B60" s="90" t="s">
        <v>151</v>
      </c>
      <c r="C60" s="52">
        <v>21007</v>
      </c>
      <c r="D60" s="53">
        <v>21713</v>
      </c>
      <c r="E60" s="52">
        <v>21929</v>
      </c>
      <c r="F60" s="67">
        <f t="shared" si="0"/>
        <v>0.01264981601264001</v>
      </c>
      <c r="G60" s="67">
        <f t="shared" si="1"/>
        <v>0.0438901318608083</v>
      </c>
      <c r="H60" s="53">
        <f t="shared" si="2"/>
        <v>922</v>
      </c>
      <c r="I60" s="68">
        <f t="shared" si="4"/>
        <v>0.013801362173490008</v>
      </c>
      <c r="J60" s="52">
        <f t="shared" si="3"/>
        <v>216</v>
      </c>
    </row>
    <row r="61" spans="1:10" ht="15">
      <c r="A61" s="89">
        <v>60</v>
      </c>
      <c r="B61" s="90" t="s">
        <v>152</v>
      </c>
      <c r="C61" s="52">
        <v>7589</v>
      </c>
      <c r="D61" s="53">
        <v>7761</v>
      </c>
      <c r="E61" s="52">
        <v>7848</v>
      </c>
      <c r="F61" s="67">
        <f t="shared" si="0"/>
        <v>0.004527144697304883</v>
      </c>
      <c r="G61" s="67">
        <f t="shared" si="1"/>
        <v>0.03412834365529055</v>
      </c>
      <c r="H61" s="53">
        <f t="shared" si="2"/>
        <v>259</v>
      </c>
      <c r="I61" s="68">
        <f t="shared" si="4"/>
        <v>0.0038769553177157396</v>
      </c>
      <c r="J61" s="52">
        <f t="shared" si="3"/>
        <v>87</v>
      </c>
    </row>
    <row r="62" spans="1:10" ht="15">
      <c r="A62" s="89">
        <v>61</v>
      </c>
      <c r="B62" s="90" t="s">
        <v>153</v>
      </c>
      <c r="C62" s="52">
        <v>15861</v>
      </c>
      <c r="D62" s="53">
        <v>16018</v>
      </c>
      <c r="E62" s="52">
        <v>16257</v>
      </c>
      <c r="F62" s="67">
        <f t="shared" si="0"/>
        <v>0.009377904095831485</v>
      </c>
      <c r="G62" s="67">
        <f t="shared" si="1"/>
        <v>0.024966899943257046</v>
      </c>
      <c r="H62" s="53">
        <f t="shared" si="2"/>
        <v>396</v>
      </c>
      <c r="I62" s="68">
        <f t="shared" si="4"/>
        <v>0.005927700022453409</v>
      </c>
      <c r="J62" s="52">
        <f t="shared" si="3"/>
        <v>239</v>
      </c>
    </row>
    <row r="63" spans="1:10" ht="15">
      <c r="A63" s="89">
        <v>62</v>
      </c>
      <c r="B63" s="90" t="s">
        <v>154</v>
      </c>
      <c r="C63" s="52">
        <v>1119</v>
      </c>
      <c r="D63" s="53">
        <v>1221</v>
      </c>
      <c r="E63" s="52">
        <v>1229</v>
      </c>
      <c r="F63" s="67">
        <f t="shared" si="0"/>
        <v>0.0007089527055285043</v>
      </c>
      <c r="G63" s="67">
        <f t="shared" si="1"/>
        <v>0.09830205540661305</v>
      </c>
      <c r="H63" s="53">
        <f t="shared" si="2"/>
        <v>110</v>
      </c>
      <c r="I63" s="68">
        <f t="shared" si="4"/>
        <v>0.0016465833395703914</v>
      </c>
      <c r="J63" s="52">
        <f t="shared" si="3"/>
        <v>8</v>
      </c>
    </row>
    <row r="64" spans="1:10" ht="15">
      <c r="A64" s="89">
        <v>63</v>
      </c>
      <c r="B64" s="90" t="s">
        <v>155</v>
      </c>
      <c r="C64" s="52">
        <v>10584</v>
      </c>
      <c r="D64" s="53">
        <v>11244</v>
      </c>
      <c r="E64" s="52">
        <v>11539</v>
      </c>
      <c r="F64" s="67">
        <f t="shared" si="0"/>
        <v>0.006656310227089839</v>
      </c>
      <c r="G64" s="67">
        <f t="shared" si="1"/>
        <v>0.09023053665910809</v>
      </c>
      <c r="H64" s="53">
        <f t="shared" si="2"/>
        <v>955</v>
      </c>
      <c r="I64" s="68">
        <f t="shared" si="4"/>
        <v>0.014295337175361125</v>
      </c>
      <c r="J64" s="52">
        <f t="shared" si="3"/>
        <v>295</v>
      </c>
    </row>
    <row r="65" spans="1:10" ht="15">
      <c r="A65" s="89">
        <v>64</v>
      </c>
      <c r="B65" s="90" t="s">
        <v>156</v>
      </c>
      <c r="C65" s="52">
        <v>7951</v>
      </c>
      <c r="D65" s="53">
        <v>8098</v>
      </c>
      <c r="E65" s="52">
        <v>8231</v>
      </c>
      <c r="F65" s="67">
        <f t="shared" si="0"/>
        <v>0.004748079511151439</v>
      </c>
      <c r="G65" s="67">
        <f t="shared" si="1"/>
        <v>0.03521569613885046</v>
      </c>
      <c r="H65" s="53">
        <f t="shared" si="2"/>
        <v>280</v>
      </c>
      <c r="I65" s="68">
        <f t="shared" si="4"/>
        <v>0.004191303046179178</v>
      </c>
      <c r="J65" s="52">
        <f t="shared" si="3"/>
        <v>133</v>
      </c>
    </row>
    <row r="66" spans="1:10" ht="15">
      <c r="A66" s="89">
        <v>65</v>
      </c>
      <c r="B66" s="90" t="s">
        <v>157</v>
      </c>
      <c r="C66" s="52">
        <v>6431</v>
      </c>
      <c r="D66" s="53">
        <v>6809</v>
      </c>
      <c r="E66" s="52">
        <v>6916</v>
      </c>
      <c r="F66" s="67">
        <f aca="true" t="shared" si="5" ref="F66:F83">E66/$E$83</f>
        <v>0.003989517421834936</v>
      </c>
      <c r="G66" s="67">
        <f aca="true" t="shared" si="6" ref="G66:G83">(E66-C66)/C66</f>
        <v>0.07541595397294355</v>
      </c>
      <c r="H66" s="53">
        <f aca="true" t="shared" si="7" ref="H66:H83">E66-C66</f>
        <v>485</v>
      </c>
      <c r="I66" s="68">
        <f t="shared" si="4"/>
        <v>0.0072599356335603625</v>
      </c>
      <c r="J66" s="52">
        <f aca="true" t="shared" si="8" ref="J66:J83">E66-D66</f>
        <v>107</v>
      </c>
    </row>
    <row r="67" spans="1:10" ht="15">
      <c r="A67" s="89">
        <v>66</v>
      </c>
      <c r="B67" s="90" t="s">
        <v>158</v>
      </c>
      <c r="C67" s="52">
        <v>5265</v>
      </c>
      <c r="D67" s="53">
        <v>5448</v>
      </c>
      <c r="E67" s="52">
        <v>5553</v>
      </c>
      <c r="F67" s="67">
        <f t="shared" si="5"/>
        <v>0.00320326637412513</v>
      </c>
      <c r="G67" s="67">
        <f t="shared" si="6"/>
        <v>0.0547008547008547</v>
      </c>
      <c r="H67" s="53">
        <f t="shared" si="7"/>
        <v>288</v>
      </c>
      <c r="I67" s="68">
        <f aca="true" t="shared" si="9" ref="I67:I83">H67/$H$83</f>
        <v>0.004311054561784298</v>
      </c>
      <c r="J67" s="52">
        <f t="shared" si="8"/>
        <v>105</v>
      </c>
    </row>
    <row r="68" spans="1:10" ht="15">
      <c r="A68" s="89">
        <v>67</v>
      </c>
      <c r="B68" s="90" t="s">
        <v>159</v>
      </c>
      <c r="C68" s="52">
        <v>10472</v>
      </c>
      <c r="D68" s="53">
        <v>10568</v>
      </c>
      <c r="E68" s="52">
        <v>10742</v>
      </c>
      <c r="F68" s="67">
        <f t="shared" si="5"/>
        <v>0.006196558147101052</v>
      </c>
      <c r="G68" s="67">
        <f t="shared" si="6"/>
        <v>0.025783040488922843</v>
      </c>
      <c r="H68" s="53">
        <f t="shared" si="7"/>
        <v>270</v>
      </c>
      <c r="I68" s="68">
        <f t="shared" si="9"/>
        <v>0.0040416136516727786</v>
      </c>
      <c r="J68" s="52">
        <f t="shared" si="8"/>
        <v>174</v>
      </c>
    </row>
    <row r="69" spans="1:10" ht="15">
      <c r="A69" s="89">
        <v>68</v>
      </c>
      <c r="B69" s="90" t="s">
        <v>160</v>
      </c>
      <c r="C69" s="52">
        <v>5770</v>
      </c>
      <c r="D69" s="53">
        <v>6148</v>
      </c>
      <c r="E69" s="52">
        <v>6321</v>
      </c>
      <c r="F69" s="67">
        <f t="shared" si="5"/>
        <v>0.0036462897084179624</v>
      </c>
      <c r="G69" s="67">
        <f t="shared" si="6"/>
        <v>0.09549393414211438</v>
      </c>
      <c r="H69" s="53">
        <f t="shared" si="7"/>
        <v>551</v>
      </c>
      <c r="I69" s="68">
        <f t="shared" si="9"/>
        <v>0.008247885637302598</v>
      </c>
      <c r="J69" s="52">
        <f t="shared" si="8"/>
        <v>173</v>
      </c>
    </row>
    <row r="70" spans="1:10" ht="15">
      <c r="A70" s="89">
        <v>69</v>
      </c>
      <c r="B70" s="90" t="s">
        <v>161</v>
      </c>
      <c r="C70" s="52">
        <v>1086</v>
      </c>
      <c r="D70" s="53">
        <v>1117</v>
      </c>
      <c r="E70" s="52">
        <v>1142</v>
      </c>
      <c r="F70" s="67">
        <f t="shared" si="5"/>
        <v>0.0006587664684406444</v>
      </c>
      <c r="G70" s="67">
        <f t="shared" si="6"/>
        <v>0.05156537753222836</v>
      </c>
      <c r="H70" s="53">
        <f t="shared" si="7"/>
        <v>56</v>
      </c>
      <c r="I70" s="68">
        <f t="shared" si="9"/>
        <v>0.0008382606092358357</v>
      </c>
      <c r="J70" s="52">
        <f t="shared" si="8"/>
        <v>25</v>
      </c>
    </row>
    <row r="71" spans="1:10" ht="15">
      <c r="A71" s="89">
        <v>70</v>
      </c>
      <c r="B71" s="90" t="s">
        <v>162</v>
      </c>
      <c r="C71" s="52">
        <v>3888</v>
      </c>
      <c r="D71" s="53">
        <v>4049</v>
      </c>
      <c r="E71" s="52">
        <v>4131</v>
      </c>
      <c r="F71" s="67">
        <f t="shared" si="5"/>
        <v>0.002382980981723557</v>
      </c>
      <c r="G71" s="67">
        <f t="shared" si="6"/>
        <v>0.0625</v>
      </c>
      <c r="H71" s="53">
        <f t="shared" si="7"/>
        <v>243</v>
      </c>
      <c r="I71" s="68">
        <f t="shared" si="9"/>
        <v>0.003637452286505501</v>
      </c>
      <c r="J71" s="52">
        <f t="shared" si="8"/>
        <v>82</v>
      </c>
    </row>
    <row r="72" spans="1:10" ht="15">
      <c r="A72" s="89">
        <v>71</v>
      </c>
      <c r="B72" s="90" t="s">
        <v>163</v>
      </c>
      <c r="C72" s="52">
        <v>4398</v>
      </c>
      <c r="D72" s="53">
        <v>4539</v>
      </c>
      <c r="E72" s="52">
        <v>4641</v>
      </c>
      <c r="F72" s="67">
        <f t="shared" si="5"/>
        <v>0.002677176164652391</v>
      </c>
      <c r="G72" s="67">
        <f t="shared" si="6"/>
        <v>0.05525238744884038</v>
      </c>
      <c r="H72" s="53">
        <f t="shared" si="7"/>
        <v>243</v>
      </c>
      <c r="I72" s="68">
        <f t="shared" si="9"/>
        <v>0.003637452286505501</v>
      </c>
      <c r="J72" s="52">
        <f t="shared" si="8"/>
        <v>102</v>
      </c>
    </row>
    <row r="73" spans="1:10" ht="15">
      <c r="A73" s="89">
        <v>72</v>
      </c>
      <c r="B73" s="90" t="s">
        <v>164</v>
      </c>
      <c r="C73" s="52">
        <v>3401</v>
      </c>
      <c r="D73" s="53">
        <v>3512</v>
      </c>
      <c r="E73" s="52">
        <v>3525</v>
      </c>
      <c r="F73" s="67">
        <f t="shared" si="5"/>
        <v>0.0020334078820081185</v>
      </c>
      <c r="G73" s="67">
        <f t="shared" si="6"/>
        <v>0.03645986474566304</v>
      </c>
      <c r="H73" s="53">
        <f t="shared" si="7"/>
        <v>124</v>
      </c>
      <c r="I73" s="68">
        <f t="shared" si="9"/>
        <v>0.0018561484918793504</v>
      </c>
      <c r="J73" s="52">
        <f t="shared" si="8"/>
        <v>13</v>
      </c>
    </row>
    <row r="74" spans="1:10" ht="15">
      <c r="A74" s="89">
        <v>73</v>
      </c>
      <c r="B74" s="90" t="s">
        <v>165</v>
      </c>
      <c r="C74" s="52">
        <v>1909</v>
      </c>
      <c r="D74" s="53">
        <v>2048</v>
      </c>
      <c r="E74" s="52">
        <v>2054</v>
      </c>
      <c r="F74" s="67">
        <f t="shared" si="5"/>
        <v>0.0011848566779133832</v>
      </c>
      <c r="G74" s="67">
        <f t="shared" si="6"/>
        <v>0.07595599790466212</v>
      </c>
      <c r="H74" s="53">
        <f t="shared" si="7"/>
        <v>145</v>
      </c>
      <c r="I74" s="68">
        <f t="shared" si="9"/>
        <v>0.0021704962203427888</v>
      </c>
      <c r="J74" s="52">
        <f t="shared" si="8"/>
        <v>6</v>
      </c>
    </row>
    <row r="75" spans="1:10" ht="15">
      <c r="A75" s="89">
        <v>74</v>
      </c>
      <c r="B75" s="90" t="s">
        <v>166</v>
      </c>
      <c r="C75" s="52">
        <v>3868</v>
      </c>
      <c r="D75" s="53">
        <v>4011</v>
      </c>
      <c r="E75" s="52">
        <v>4078</v>
      </c>
      <c r="F75" s="67">
        <f t="shared" si="5"/>
        <v>0.0023524077568309524</v>
      </c>
      <c r="G75" s="67">
        <f t="shared" si="6"/>
        <v>0.05429162357807653</v>
      </c>
      <c r="H75" s="53">
        <f t="shared" si="7"/>
        <v>210</v>
      </c>
      <c r="I75" s="68">
        <f t="shared" si="9"/>
        <v>0.0031434772846343838</v>
      </c>
      <c r="J75" s="52">
        <f t="shared" si="8"/>
        <v>67</v>
      </c>
    </row>
    <row r="76" spans="1:10" ht="15">
      <c r="A76" s="89">
        <v>75</v>
      </c>
      <c r="B76" s="90" t="s">
        <v>167</v>
      </c>
      <c r="C76" s="52">
        <v>1119</v>
      </c>
      <c r="D76" s="53">
        <v>1177</v>
      </c>
      <c r="E76" s="52">
        <v>1196</v>
      </c>
      <c r="F76" s="67">
        <f t="shared" si="5"/>
        <v>0.0006899165466331092</v>
      </c>
      <c r="G76" s="67">
        <f t="shared" si="6"/>
        <v>0.06881143878462913</v>
      </c>
      <c r="H76" s="53">
        <f t="shared" si="7"/>
        <v>77</v>
      </c>
      <c r="I76" s="68">
        <f t="shared" si="9"/>
        <v>0.001152608337699274</v>
      </c>
      <c r="J76" s="52">
        <f t="shared" si="8"/>
        <v>19</v>
      </c>
    </row>
    <row r="77" spans="1:10" ht="15">
      <c r="A77" s="89">
        <v>76</v>
      </c>
      <c r="B77" s="90" t="s">
        <v>168</v>
      </c>
      <c r="C77" s="52">
        <v>1670</v>
      </c>
      <c r="D77" s="53">
        <v>1649</v>
      </c>
      <c r="E77" s="52">
        <v>1692</v>
      </c>
      <c r="F77" s="67">
        <f t="shared" si="5"/>
        <v>0.000976035783363897</v>
      </c>
      <c r="G77" s="67">
        <f t="shared" si="6"/>
        <v>0.013173652694610778</v>
      </c>
      <c r="H77" s="53">
        <f t="shared" si="7"/>
        <v>22</v>
      </c>
      <c r="I77" s="68">
        <f t="shared" si="9"/>
        <v>0.0003293166679140783</v>
      </c>
      <c r="J77" s="52">
        <f t="shared" si="8"/>
        <v>43</v>
      </c>
    </row>
    <row r="78" spans="1:10" ht="15">
      <c r="A78" s="89">
        <v>77</v>
      </c>
      <c r="B78" s="90" t="s">
        <v>169</v>
      </c>
      <c r="C78" s="52">
        <v>6004</v>
      </c>
      <c r="D78" s="53">
        <v>6440</v>
      </c>
      <c r="E78" s="52">
        <v>6527</v>
      </c>
      <c r="F78" s="67">
        <f t="shared" si="5"/>
        <v>0.003765121488189217</v>
      </c>
      <c r="G78" s="67">
        <f t="shared" si="6"/>
        <v>0.08710859427048634</v>
      </c>
      <c r="H78" s="53">
        <f t="shared" si="7"/>
        <v>523</v>
      </c>
      <c r="I78" s="68">
        <f t="shared" si="9"/>
        <v>0.00782875533268468</v>
      </c>
      <c r="J78" s="52">
        <f t="shared" si="8"/>
        <v>87</v>
      </c>
    </row>
    <row r="79" spans="1:10" ht="15">
      <c r="A79" s="89">
        <v>78</v>
      </c>
      <c r="B79" s="90" t="s">
        <v>170</v>
      </c>
      <c r="C79" s="52">
        <v>4947</v>
      </c>
      <c r="D79" s="53">
        <v>5122</v>
      </c>
      <c r="E79" s="52">
        <v>5212</v>
      </c>
      <c r="F79" s="67">
        <f t="shared" si="5"/>
        <v>0.0030065593988727133</v>
      </c>
      <c r="G79" s="67">
        <f t="shared" si="6"/>
        <v>0.05356781888012937</v>
      </c>
      <c r="H79" s="53">
        <f t="shared" si="7"/>
        <v>265</v>
      </c>
      <c r="I79" s="68">
        <f t="shared" si="9"/>
        <v>0.00396676895441958</v>
      </c>
      <c r="J79" s="52">
        <f t="shared" si="8"/>
        <v>90</v>
      </c>
    </row>
    <row r="80" spans="1:10" ht="15">
      <c r="A80" s="89">
        <v>79</v>
      </c>
      <c r="B80" s="90" t="s">
        <v>171</v>
      </c>
      <c r="C80" s="52">
        <v>1453</v>
      </c>
      <c r="D80" s="53">
        <v>1455</v>
      </c>
      <c r="E80" s="52">
        <v>1533</v>
      </c>
      <c r="F80" s="67">
        <f t="shared" si="5"/>
        <v>0.0008843161086860839</v>
      </c>
      <c r="G80" s="67">
        <f t="shared" si="6"/>
        <v>0.05505849965588438</v>
      </c>
      <c r="H80" s="53">
        <f t="shared" si="7"/>
        <v>80</v>
      </c>
      <c r="I80" s="68">
        <f t="shared" si="9"/>
        <v>0.0011975151560511938</v>
      </c>
      <c r="J80" s="52">
        <f t="shared" si="8"/>
        <v>78</v>
      </c>
    </row>
    <row r="81" spans="1:10" ht="15">
      <c r="A81" s="89">
        <v>80</v>
      </c>
      <c r="B81" s="90" t="s">
        <v>172</v>
      </c>
      <c r="C81" s="52">
        <v>5737</v>
      </c>
      <c r="D81" s="53">
        <v>5973</v>
      </c>
      <c r="E81" s="52">
        <v>6093</v>
      </c>
      <c r="F81" s="67">
        <f t="shared" si="5"/>
        <v>0.003514767156049778</v>
      </c>
      <c r="G81" s="67">
        <f t="shared" si="6"/>
        <v>0.062053337981523446</v>
      </c>
      <c r="H81" s="53">
        <f t="shared" si="7"/>
        <v>356</v>
      </c>
      <c r="I81" s="68">
        <f t="shared" si="9"/>
        <v>0.005328942444427812</v>
      </c>
      <c r="J81" s="52">
        <f t="shared" si="8"/>
        <v>120</v>
      </c>
    </row>
    <row r="82" spans="1:10" ht="15" thickBot="1">
      <c r="A82" s="89">
        <v>81</v>
      </c>
      <c r="B82" s="90" t="s">
        <v>173</v>
      </c>
      <c r="C82" s="52">
        <v>6685</v>
      </c>
      <c r="D82" s="53">
        <v>7107</v>
      </c>
      <c r="E82" s="52">
        <v>7235</v>
      </c>
      <c r="F82" s="67">
        <f t="shared" si="5"/>
        <v>0.004173533624490422</v>
      </c>
      <c r="G82" s="67">
        <f t="shared" si="6"/>
        <v>0.08227374719521316</v>
      </c>
      <c r="H82" s="53">
        <f t="shared" si="7"/>
        <v>550</v>
      </c>
      <c r="I82" s="68">
        <f t="shared" si="9"/>
        <v>0.008232916697851957</v>
      </c>
      <c r="J82" s="52">
        <f t="shared" si="8"/>
        <v>128</v>
      </c>
    </row>
    <row r="83" spans="1:10" s="12" customFormat="1" ht="15" thickBot="1">
      <c r="A83" s="165" t="s">
        <v>174</v>
      </c>
      <c r="B83" s="166"/>
      <c r="C83" s="91">
        <v>1666738</v>
      </c>
      <c r="D83" s="105">
        <v>1717124</v>
      </c>
      <c r="E83" s="91">
        <v>1733543</v>
      </c>
      <c r="F83" s="74">
        <f t="shared" si="5"/>
        <v>1</v>
      </c>
      <c r="G83" s="74">
        <f t="shared" si="6"/>
        <v>0.0400812845210225</v>
      </c>
      <c r="H83" s="72">
        <f t="shared" si="7"/>
        <v>66805</v>
      </c>
      <c r="I83" s="75">
        <f t="shared" si="9"/>
        <v>1</v>
      </c>
      <c r="J83" s="73">
        <f t="shared" si="8"/>
        <v>16419</v>
      </c>
    </row>
    <row r="84" spans="4:9" ht="15">
      <c r="D84" s="9"/>
      <c r="E84" s="9"/>
      <c r="F84" s="39"/>
      <c r="I84" s="17"/>
    </row>
    <row r="85" spans="4:9" ht="15">
      <c r="D85" s="9"/>
      <c r="E85" s="9"/>
      <c r="I85" s="17"/>
    </row>
    <row r="86" spans="4:9" ht="15">
      <c r="D86" s="9"/>
      <c r="E86" s="9"/>
      <c r="I86" s="17"/>
    </row>
    <row r="87" spans="4:9" ht="15">
      <c r="D87" s="9"/>
      <c r="E87" s="9"/>
      <c r="I87" s="17"/>
    </row>
    <row r="88" spans="4:9" ht="15">
      <c r="D88" s="9"/>
      <c r="E88" s="9"/>
      <c r="I88" s="17"/>
    </row>
    <row r="89" spans="4:9" ht="15">
      <c r="D89" s="9"/>
      <c r="E89" s="9"/>
      <c r="I89" s="17"/>
    </row>
    <row r="90" spans="4:5" ht="15">
      <c r="D90" s="9"/>
      <c r="E90" s="9"/>
    </row>
    <row r="91" spans="4:5" ht="15">
      <c r="D91" s="9"/>
      <c r="E91" s="9"/>
    </row>
    <row r="92" spans="4:5" ht="15">
      <c r="D92" s="9"/>
      <c r="E92" s="9"/>
    </row>
    <row r="93" spans="4:5" ht="15">
      <c r="D93" s="9"/>
      <c r="E93" s="9"/>
    </row>
    <row r="94" spans="4:5" ht="15">
      <c r="D94" s="9"/>
      <c r="E94" s="9"/>
    </row>
    <row r="95" spans="4:5" ht="15">
      <c r="D95" s="9"/>
      <c r="E95" s="9"/>
    </row>
    <row r="96" spans="4:5" ht="15">
      <c r="D96" s="9"/>
      <c r="E96" s="9"/>
    </row>
    <row r="97" spans="4:5" ht="15">
      <c r="D97" s="9"/>
      <c r="E97" s="9"/>
    </row>
    <row r="98" spans="4:5" ht="15">
      <c r="D98" s="9"/>
      <c r="E98" s="9"/>
    </row>
    <row r="99" spans="4:5" ht="15">
      <c r="D99" s="9"/>
      <c r="E99" s="9"/>
    </row>
    <row r="100" spans="4:5" ht="15">
      <c r="D100" s="9"/>
      <c r="E100" s="9"/>
    </row>
    <row r="101" spans="4:6" ht="15">
      <c r="D101" s="9"/>
      <c r="E101" s="9"/>
      <c r="F101" s="14"/>
    </row>
    <row r="102" spans="4:5" ht="15">
      <c r="D102" s="9"/>
      <c r="E102" s="9"/>
    </row>
    <row r="103" spans="4:5" ht="15">
      <c r="D103" s="9"/>
      <c r="E103" s="9"/>
    </row>
    <row r="104" spans="4:5" ht="15">
      <c r="D104" s="9"/>
      <c r="E104" s="9"/>
    </row>
    <row r="105" spans="4:5" ht="15">
      <c r="D105" s="9"/>
      <c r="E105" s="9"/>
    </row>
    <row r="106" spans="4:5" ht="15">
      <c r="D106" s="9"/>
      <c r="E106" s="9"/>
    </row>
    <row r="107" spans="4:5" ht="15">
      <c r="D107" s="9"/>
      <c r="E107" s="9"/>
    </row>
    <row r="108" spans="4:5" ht="15">
      <c r="D108" s="9"/>
      <c r="E108" s="9"/>
    </row>
    <row r="109" spans="4:5" ht="15">
      <c r="D109" s="9"/>
      <c r="E109" s="9"/>
    </row>
    <row r="110" spans="4:5" ht="15">
      <c r="D110" s="9"/>
      <c r="E110" s="9"/>
    </row>
    <row r="111" spans="4:5" ht="15">
      <c r="D111" s="9"/>
      <c r="E111" s="9"/>
    </row>
    <row r="112" spans="4:5" ht="15">
      <c r="D112" s="9"/>
      <c r="E112" s="9"/>
    </row>
    <row r="113" spans="4:5" ht="15">
      <c r="D113" s="9"/>
      <c r="E113" s="9"/>
    </row>
    <row r="114" spans="4:5" ht="15">
      <c r="D114" s="9"/>
      <c r="E114" s="9"/>
    </row>
    <row r="115" spans="4:5" ht="15">
      <c r="D115" s="9"/>
      <c r="E115" s="9"/>
    </row>
    <row r="116" spans="4:5" ht="15">
      <c r="D116" s="9"/>
      <c r="E116" s="9"/>
    </row>
    <row r="117" spans="4:5" ht="15">
      <c r="D117" s="9"/>
      <c r="E117" s="9"/>
    </row>
    <row r="118" spans="4:5" ht="15">
      <c r="D118" s="9"/>
      <c r="E118" s="9"/>
    </row>
    <row r="119" spans="4:5" ht="15">
      <c r="D119" s="9"/>
      <c r="E119" s="9"/>
    </row>
    <row r="120" spans="4:5" ht="15">
      <c r="D120" s="9"/>
      <c r="E120" s="9"/>
    </row>
    <row r="121" spans="4:5" ht="15">
      <c r="D121" s="9"/>
      <c r="E121" s="9"/>
    </row>
    <row r="122" spans="4:5" ht="15">
      <c r="D122" s="9"/>
      <c r="E122" s="9"/>
    </row>
    <row r="123" spans="4:5" ht="15">
      <c r="D123" s="9"/>
      <c r="E123" s="9"/>
    </row>
    <row r="124" spans="4:5" ht="15">
      <c r="D124" s="9"/>
      <c r="E124" s="9"/>
    </row>
    <row r="125" spans="4:5" ht="15">
      <c r="D125" s="9"/>
      <c r="E125" s="9"/>
    </row>
    <row r="126" spans="4:5" ht="15">
      <c r="D126" s="9"/>
      <c r="E126" s="9"/>
    </row>
    <row r="127" spans="4:5" ht="15">
      <c r="D127" s="9"/>
      <c r="E127" s="9"/>
    </row>
    <row r="128" spans="4:5" ht="15">
      <c r="D128" s="9"/>
      <c r="E128" s="9"/>
    </row>
    <row r="129" spans="4:5" ht="15">
      <c r="D129" s="9"/>
      <c r="E129" s="9"/>
    </row>
    <row r="130" spans="4:5" ht="15">
      <c r="D130" s="9"/>
      <c r="E130" s="9"/>
    </row>
    <row r="131" spans="4:5" ht="15">
      <c r="D131" s="9"/>
      <c r="E131" s="9"/>
    </row>
    <row r="132" spans="4:5" ht="15">
      <c r="D132" s="9"/>
      <c r="E132" s="9"/>
    </row>
    <row r="133" spans="4:5" ht="15">
      <c r="D133" s="9"/>
      <c r="E133" s="9"/>
    </row>
    <row r="134" spans="4:5" ht="15">
      <c r="D134" s="9"/>
      <c r="E134" s="9"/>
    </row>
    <row r="135" spans="4:5" ht="15">
      <c r="D135" s="9"/>
      <c r="E135" s="9"/>
    </row>
    <row r="136" spans="4:5" ht="15">
      <c r="D136" s="9"/>
      <c r="E136" s="9"/>
    </row>
    <row r="137" spans="4:5" ht="15">
      <c r="D137" s="9"/>
      <c r="E137" s="9"/>
    </row>
    <row r="138" spans="4:5" ht="15">
      <c r="D138" s="9"/>
      <c r="E138" s="9"/>
    </row>
    <row r="139" spans="4:5" ht="15">
      <c r="D139" s="9"/>
      <c r="E139" s="9"/>
    </row>
    <row r="140" spans="4:5" ht="15">
      <c r="D140" s="9"/>
      <c r="E140" s="9"/>
    </row>
    <row r="141" spans="4:5" ht="15">
      <c r="D141" s="9"/>
      <c r="E141" s="9"/>
    </row>
    <row r="142" spans="4:5" ht="15">
      <c r="D142" s="9"/>
      <c r="E142" s="9"/>
    </row>
    <row r="143" spans="4:5" ht="15">
      <c r="D143" s="19"/>
      <c r="E143" s="19"/>
    </row>
  </sheetData>
  <mergeCells count="1">
    <mergeCell ref="A83:B83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tepav</dc:creator>
  <cp:keywords/>
  <dc:description/>
  <cp:lastModifiedBy>Merve</cp:lastModifiedBy>
  <dcterms:created xsi:type="dcterms:W3CDTF">2011-08-11T09:01:00Z</dcterms:created>
  <dcterms:modified xsi:type="dcterms:W3CDTF">2016-01-14T13:55:25Z</dcterms:modified>
  <cp:category/>
  <cp:version/>
  <cp:contentType/>
  <cp:contentStatus/>
</cp:coreProperties>
</file>