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4620" windowHeight="7260" tabRatio="837" firstSheet="14" activeTab="19"/>
  </bookViews>
  <sheets>
    <sheet name="Endeksler" sheetId="27" r:id="rId1"/>
    <sheet name="4a_Sektör" sheetId="2" r:id="rId2"/>
    <sheet name="4a_İmalat_Sektör" sheetId="21" r:id="rId3"/>
    <sheet name="4a_İşyeri_Sektör" sheetId="17" r:id="rId4"/>
    <sheet name="4a_İl" sheetId="3" r:id="rId5"/>
    <sheet name="4b_Esnaf_İl" sheetId="24" r:id="rId6"/>
    <sheet name="4b_Tarım_İl" sheetId="25" r:id="rId7"/>
    <sheet name="4c_Kamu_İl " sheetId="26" r:id="rId8"/>
    <sheet name="4a_İşyeri_İl" sheetId="18" r:id="rId9"/>
    <sheet name="4a_Kadın_Sektör" sheetId="5" r:id="rId10"/>
    <sheet name="4a_Kadın_İmalat_Sektör" sheetId="23" r:id="rId11"/>
    <sheet name="4a_Kadın_İl" sheetId="30" r:id="rId12"/>
    <sheet name="İşsizlikSigortası_Başvuru" sheetId="8" r:id="rId13"/>
    <sheet name="İşsizlikSigortası_Ödeme" sheetId="9" r:id="rId14"/>
    <sheet name="Ortalama_Günlük_Kazanç_Sektör" sheetId="28" r:id="rId15"/>
    <sheet name="Ortalama_Günlük_Kazanç_İl" sheetId="29" r:id="rId16"/>
    <sheet name="KOBİ_İşyeri_İl" sheetId="31" r:id="rId17"/>
    <sheet name="KOBİ_İşyeri_Sektör" sheetId="32" r:id="rId18"/>
    <sheet name="KOBİ_Sigortalı_İl" sheetId="33" r:id="rId19"/>
    <sheet name="KOBİ_Sigortalı_Sektör" sheetId="34" r:id="rId20"/>
  </sheets>
  <externalReferences>
    <externalReference r:id="rId23"/>
  </externalReferences>
  <definedNames/>
  <calcPr calcId="145621"/>
</workbook>
</file>

<file path=xl/sharedStrings.xml><?xml version="1.0" encoding="utf-8"?>
<sst xmlns="http://schemas.openxmlformats.org/spreadsheetml/2006/main" count="1611" uniqueCount="327">
  <si>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</si>
  <si>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</si>
  <si>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</si>
  <si>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</si>
  <si>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</si>
  <si>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</si>
  <si>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</si>
  <si>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</si>
  <si>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</si>
  <si>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</si>
  <si>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</si>
  <si>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</si>
  <si>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</si>
  <si>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</si>
  <si>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</si>
  <si>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</si>
  <si>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</si>
  <si>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</si>
  <si>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</si>
  <si>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</si>
  <si>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</si>
  <si>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</si>
  <si>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</si>
  <si>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</si>
  <si>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</si>
  <si>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</si>
  <si>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</si>
  <si>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</si>
  <si>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</si>
  <si>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</si>
  <si>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</si>
  <si>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</si>
  <si>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</si>
  <si>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</si>
  <si>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</si>
  <si>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</si>
  <si>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</si>
  <si>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</si>
  <si>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</si>
  <si>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</si>
  <si>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</si>
  <si>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</si>
  <si>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</si>
  <si>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</si>
  <si>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</si>
  <si>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</si>
  <si>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</si>
  <si>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</si>
  <si>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</si>
  <si>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</si>
  <si>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</si>
  <si>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</si>
  <si>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</si>
  <si>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</si>
  <si>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</si>
  <si>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</si>
  <si>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</si>
  <si>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</si>
  <si>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</si>
  <si>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</si>
  <si>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</si>
  <si>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</si>
  <si>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</si>
  <si>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</si>
  <si>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</si>
  <si>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</si>
  <si>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</si>
  <si>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</si>
  <si>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</si>
  <si>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</si>
  <si>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</si>
  <si>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</si>
  <si>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</si>
  <si>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</si>
  <si>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</si>
  <si>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</si>
  <si>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</si>
  <si>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</si>
  <si>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</si>
  <si>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</si>
  <si>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</si>
  <si>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</si>
  <si>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</si>
  <si>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</si>
  <si>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</si>
  <si>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</si>
  <si>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</si>
  <si>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</si>
  <si>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</si>
  <si>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</si>
  <si>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</si>
  <si>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</si>
  <si>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</si>
  <si>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</si>
  <si>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</si>
  <si>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</si>
  <si>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</si>
  <si>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</si>
  <si>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</si>
  <si>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</si>
  <si>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</si>
  <si>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</si>
  <si>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</si>
  <si>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</si>
  <si>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</si>
  <si>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</si>
  <si>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</si>
  <si>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</si>
  <si>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</si>
  <si>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</si>
  <si>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</si>
  <si>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</si>
  <si>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</si>
  <si>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</si>
  <si>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</si>
  <si>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</si>
  <si>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</si>
  <si>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</si>
  <si>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</si>
  <si>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</si>
  <si>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</si>
  <si>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</si>
  <si>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</si>
  <si>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</si>
  <si>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</si>
  <si>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</si>
  <si>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</si>
  <si>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</si>
  <si>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</si>
  <si>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</si>
  <si>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</si>
  <si>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</si>
  <si>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</si>
  <si>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</si>
  <si>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</si>
  <si>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</si>
  <si>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</si>
  <si>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</si>
  <si>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</si>
  <si>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</si>
  <si>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</si>
  <si>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</si>
  <si>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</si>
  <si>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</si>
  <si>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</si>
  <si>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</si>
  <si>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</si>
  <si>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</si>
  <si>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</si>
  <si>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</si>
  <si>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</si>
  <si>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</si>
  <si>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</si>
  <si>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</si>
  <si>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</si>
  <si>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</si>
  <si>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</si>
  <si>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</si>
  <si>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</si>
  <si>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</si>
  <si>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</si>
  <si>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</si>
  <si>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</si>
  <si>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</si>
  <si>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</si>
  <si>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</si>
  <si>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</si>
  <si>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</si>
  <si>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</si>
  <si>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</si>
  <si>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</si>
  <si>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</si>
  <si>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</si>
  <si>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</si>
  <si>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</si>
  <si>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</si>
  <si>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</si>
  <si>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</si>
  <si>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</si>
  <si>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</si>
  <si>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</si>
  <si>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</si>
  <si>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</si>
  <si>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</si>
  <si>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</si>
  <si>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</si>
  <si>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</si>
  <si>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</si>
  <si>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</si>
  <si>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</si>
  <si>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</si>
  <si>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</si>
  <si>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</si>
  <si>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</si>
  <si>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</si>
  <si>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</si>
  <si>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</si>
  <si>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</si>
  <si>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</si>
  <si>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</si>
  <si>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</si>
  <si>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</si>
  <si>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</si>
  <si>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</si>
  <si>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</si>
  <si>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</si>
  <si>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</si>
  <si>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</si>
  <si>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</si>
  <si>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</si>
  <si>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</si>
  <si>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</si>
  <si>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</si>
  <si>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</si>
  <si>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</si>
  <si>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</si>
  <si>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</si>
  <si>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</si>
  <si>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</si>
  <si>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</si>
  <si>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</si>
  <si>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</si>
  <si>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</si>
  <si>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</si>
  <si>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</si>
  <si>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</si>
  <si>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</si>
  <si>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</si>
  <si>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</si>
  <si>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</si>
  <si>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</si>
  <si>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</si>
  <si>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</si>
  <si>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</si>
  <si>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</si>
  <si>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</si>
  <si>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</si>
  <si>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</si>
  <si>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</si>
  <si>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</si>
  <si>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</si>
  <si>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</si>
  <si>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</si>
  <si>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</si>
  <si>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</si>
  <si>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</si>
  <si>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</si>
  <si>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</si>
  <si>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</si>
  <si>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</si>
  <si>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</si>
  <si>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</si>
  <si>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</si>
  <si>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</si>
  <si>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</si>
  <si>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İMALAT T O P L A M</t>
  </si>
  <si>
    <t>4/a</t>
  </si>
  <si>
    <t>4/a_endeks</t>
  </si>
  <si>
    <t>4/c_endeks</t>
  </si>
  <si>
    <t>4/c</t>
  </si>
  <si>
    <t>4/b Tarım</t>
  </si>
  <si>
    <t>4/b_Tarım_endeks</t>
  </si>
  <si>
    <t>4/b Esnaf</t>
  </si>
  <si>
    <t>Esnaf (4/b) Endeks</t>
  </si>
  <si>
    <t>Geçen Aya Göre Değişim</t>
  </si>
  <si>
    <t xml:space="preserve">DİĞER MADENCİLİK VE TAŞ OCAK.  </t>
  </si>
  <si>
    <t xml:space="preserve">AĞAÇ,AĞAÇ ÜRÜNLERİ VE MANTAR ÜR.  </t>
  </si>
  <si>
    <t xml:space="preserve">KOK KÖMÜRÜ VE PETROL ÜRÜN. İM. </t>
  </si>
  <si>
    <t xml:space="preserve">ECZACILIK VE ECZ.İLİŞKİN MAL.İM.. </t>
  </si>
  <si>
    <t xml:space="preserve">KAUÇUK VE PLASTİK ÜRÜNLER İM.  </t>
  </si>
  <si>
    <t xml:space="preserve">METALİK OLMAYAN ÜRÜNLER İMA.   </t>
  </si>
  <si>
    <t>FABRİK.METAL ÜRÜN.(MAK.TEC.HAR)</t>
  </si>
  <si>
    <t xml:space="preserve">MAKİNE VE EKİPMAN.KURULUMU VE ON. </t>
  </si>
  <si>
    <t>ELK.GAZ,BUHAR VE HAVA.SİS.ÜRET.DA.</t>
  </si>
  <si>
    <t>TOPTAN VE PER.TİC.VE MOT.TAŞIT.ON.</t>
  </si>
  <si>
    <t>PERAKENDE TİC.(MOT.TAŞIT.ONAR.HAR)</t>
  </si>
  <si>
    <t xml:space="preserve">KARA TAŞIMA.VE BORU HATTI TAŞIMA.   </t>
  </si>
  <si>
    <t>SİGOTA REAS.EMEK.FONL(ZOR.S.G.HARİÇ)</t>
  </si>
  <si>
    <t xml:space="preserve">GÜVENLİK VE SORUŞTURMA FAALİYET.    </t>
  </si>
  <si>
    <t xml:space="preserve">BİNA VE ÇEVRE DÜZENLEME FAALİYET.   </t>
  </si>
  <si>
    <t xml:space="preserve">BİLGİSAYAR VE KİŞİSEL EV EŞYA.ONAR. </t>
  </si>
  <si>
    <t xml:space="preserve">ULUSLARARASI ÖRGÜT VE TEMS.FAAL.    </t>
  </si>
  <si>
    <t>K.MARAŞ</t>
  </si>
  <si>
    <t>İlin Payı (Aralık 2015)</t>
  </si>
  <si>
    <t>Sektörün payı (Aralık 2015)</t>
  </si>
  <si>
    <t>Çalışan Sayısında Değişim (Aralık 2015 - Aralık 2014)</t>
  </si>
  <si>
    <t>Çalışan Sayısındaki Fark (Aralık 2015 - Aralık 2014)</t>
  </si>
  <si>
    <t>Artışta Sektörün Payı (%) (Aralık 2015)</t>
  </si>
  <si>
    <t>Çalışan Sayısındaki Fark (Aralık 2015 - Kasım 2015)</t>
  </si>
  <si>
    <t>İşyeri Sayısında Değişim (Aralık 2015 - Aralık 2014)</t>
  </si>
  <si>
    <t>İşyeri Sayısındaki Fark (Aralık 2015 - Aralık 2014)</t>
  </si>
  <si>
    <t>İşyeri Sayısındaki Fark (Aralık 2015 - Kasım 2015)</t>
  </si>
  <si>
    <t>Çalışan Sayısındaki Fark  (Aralık 2015 - Aralık 2014)</t>
  </si>
  <si>
    <t>Artışta İlin Payı (%) (Aralık 2015)</t>
  </si>
  <si>
    <t>Esnaf Sayısında Değişim (Aralık 2015 - Aralık 2014)</t>
  </si>
  <si>
    <t>Esnaf Sayısındaki Fark (Aralık 2015 - Aralık 2014)</t>
  </si>
  <si>
    <t>Esnaf Sayısındaki Fark (Aralık 2015 - Kasım 2015)</t>
  </si>
  <si>
    <t>Çalışan Sayısındaki Fark  (Aralık 2015 - Kasım 2015)</t>
  </si>
  <si>
    <t>Çiftçi Sayısında Değişim (Aralık 2015 - Aralık 2014)</t>
  </si>
  <si>
    <t>Çiftçi Sayısındaki Fark (Aralık 2015 - Aralık 2014)</t>
  </si>
  <si>
    <t>Çiftçi Sayısındaki Fark (Aralık 2015 - Kasım 2015)</t>
  </si>
  <si>
    <t>Sektörün Sigortalı Kadın İstihdamındaki Payı (Aralık 2015)</t>
  </si>
  <si>
    <t>Ortalama Günlük Kazanç Değişim (Aralık 2015 - Aralık 2014)</t>
  </si>
  <si>
    <t>Ortalama Günlük Kazanç Fark (TL) (Aralık 2015 - Aralık 2014)</t>
  </si>
  <si>
    <t>Ortalama Günlük Kazanç Fark (TL) (Aralık 2015 - Kasım 2015)</t>
  </si>
  <si>
    <t>İldeki Kadın İstihdamının Toplam İstihdama Oranı (Aralık 2015)</t>
  </si>
  <si>
    <t>Kadın İstihdamındaki Değişim (Aralık 2015 - Aralık 2014)</t>
  </si>
  <si>
    <t>Kadın İstihdamındaki Fark (Aralık 2015 - Aralık 2014)</t>
  </si>
  <si>
    <t>Kadın İstihdamındaki Fark (Aralık 2015 - Kasım 2015)</t>
  </si>
  <si>
    <t>KOBİ İşyeri Sayısı Değişim (Aralık 2015 - Aralık 2014)</t>
  </si>
  <si>
    <t>KOBİ İşyeri Sayısı Fark (Aralık 2015 - Aralık 2014)</t>
  </si>
  <si>
    <t>KOBİ İşyeri Sayısı Fark (Aralık 2015 - Kasım 2015)</t>
  </si>
  <si>
    <t>KOBİ İşyeri Sektör Değişim (Aralık 2015 - Aralık 2014)</t>
  </si>
  <si>
    <t>KOBİ İşyeri Sektör Fark (Aralık 2015 - Aralık 2014)</t>
  </si>
  <si>
    <t>KOBİ İşyeri Sektör Fark (Aralık 2015 - Kasım 2015)</t>
  </si>
  <si>
    <t>KOBİ Sigortalı Sayısı Değişim (Aralık 2015 - Aralık 2014)</t>
  </si>
  <si>
    <t>KOBİ Sigortalı Sayısı Fark (Aralık 2015 - Aralık 2014)</t>
  </si>
  <si>
    <t>KOBİ Sigortalı Sayısı Fark (Aralık 2015 - Kasım 2015)</t>
  </si>
  <si>
    <t>KOBİ Sigortalı Sektör Değişim (Aralık 2015 - Aralık 2014)</t>
  </si>
  <si>
    <t>KOBİ Sigortalı Sektör Fark (Aralık 2015 - Aralık 2014)</t>
  </si>
  <si>
    <t>KOBİ Sigortalı Sektör Fark (Aralık 2015 - Kasım 2015)</t>
  </si>
  <si>
    <t>Başvuru Sayısındaki Değişim (Ocak 2016 - Ocak 2015)</t>
  </si>
  <si>
    <t>İlin Payı (Ocak 2015)</t>
  </si>
  <si>
    <t>Ödeme Yapılan Kişi Sayısındaki Değişim (Ocak 2016 - Ocak 2015)</t>
  </si>
  <si>
    <t>Ödeme Yapılan Kişi Sayısındaki Fark (Ocak 2016 - Ocak 2015)</t>
  </si>
  <si>
    <t>İlin Payı (Ocak 2016)</t>
  </si>
  <si>
    <t>Başvuru Sayısındaki Fark (Ocak 2016 - Ocak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</si>
</sst>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.00\ _T_L_-;\-* #,##0.00\ _T_L_-;_-* &quot;-&quot;??\ _T_L_-;_-@_-"/>
    <numFmt numFmtId="165" formatCode="#,##0;[Red]#,##0"/>
    <numFmt numFmtId="166" formatCode="0.0%"/>
    <numFmt numFmtId="167" formatCode="0.0"/>
    <numFmt numFmtId="168" formatCode="#,##0.0"/>
    <numFmt numFmtId="169" formatCode="#,##0_ ;\-#,##0\ "/>
    <numFmt numFmtId="170" formatCode="_-* #,##0\ _T_L_-;\-* #,##0\ _T_L_-;_-* &quot;-&quot;??\ _T_L_-;_-@_-"/>
    <numFmt numFmtId="171" formatCode="General_)"/>
  </numFmts>
  <fonts count="5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2"/>
    </font>
    <font>
      <sz val="10"/>
      <name val="Arial Tur"/>
      <family val="2"/>
    </font>
    <font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b/>
      <sz val="18"/>
      <color indexed="62"/>
      <name val="Cambria"/>
      <family val="2"/>
      <scheme val="maj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u val="single"/>
      <sz val="8"/>
      <color rgb="FF800080"/>
      <name val="Calibri"/>
      <family val="2"/>
      <scheme val="minor"/>
    </font>
    <font>
      <u val="single"/>
      <sz val="8"/>
      <color indexed="39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  <font>
      <b/>
      <sz val="8.5"/>
      <name val="Arial"/>
      <family val="2"/>
    </font>
    <font>
      <b/>
      <sz val="10"/>
      <name val="Arial Tur"/>
      <family val="2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</fonts>
  <fills count="4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1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</borders>
  <cellStyleXfs count="9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1" applyNumberFormat="0" applyFill="0" applyAlignment="0" applyProtection="0"/>
    <xf numFmtId="0" fontId="20" fillId="5" borderId="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0" fillId="13" borderId="0" applyNumberFormat="0" applyBorder="0" applyAlignment="0" applyProtection="0"/>
    <xf numFmtId="0" fontId="23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3" fillId="1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1" fillId="0" borderId="0">
      <alignment/>
      <protection/>
    </xf>
    <xf numFmtId="0" fontId="1" fillId="0" borderId="0">
      <alignment/>
      <protection/>
    </xf>
    <xf numFmtId="0" fontId="17" fillId="15" borderId="10" applyNumberFormat="0" applyAlignment="0" applyProtection="0"/>
    <xf numFmtId="0" fontId="17" fillId="15" borderId="10" applyNumberFormat="0" applyAlignment="0" applyProtection="0"/>
    <xf numFmtId="0" fontId="28" fillId="28" borderId="11" applyNumberFormat="0" applyAlignment="0" applyProtection="0"/>
    <xf numFmtId="0" fontId="28" fillId="28" borderId="11" applyNumberFormat="0" applyAlignment="0" applyProtection="0"/>
    <xf numFmtId="0" fontId="16" fillId="23" borderId="12" applyNumberFormat="0" applyAlignment="0" applyProtection="0"/>
    <xf numFmtId="0" fontId="16" fillId="23" borderId="12" applyNumberFormat="0" applyAlignment="0" applyProtection="0"/>
    <xf numFmtId="0" fontId="29" fillId="21" borderId="13" applyNumberFormat="0" applyAlignment="0" applyProtection="0"/>
    <xf numFmtId="0" fontId="29" fillId="21" borderId="13" applyNumberFormat="0" applyAlignment="0" applyProtection="0"/>
    <xf numFmtId="0" fontId="18" fillId="15" borderId="12" applyNumberFormat="0" applyAlignment="0" applyProtection="0"/>
    <xf numFmtId="0" fontId="18" fillId="15" borderId="12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20" fillId="5" borderId="2" applyNumberFormat="0" applyAlignment="0" applyProtection="0"/>
    <xf numFmtId="0" fontId="31" fillId="32" borderId="14" applyNumberFormat="0" applyAlignment="0" applyProtection="0"/>
    <xf numFmtId="0" fontId="31" fillId="32" borderId="14" applyNumberFormat="0" applyAlignment="0" applyProtection="0"/>
    <xf numFmtId="0" fontId="13" fillId="2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>
      <alignment/>
      <protection locked="0"/>
    </xf>
    <xf numFmtId="0" fontId="5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15" borderId="0" applyNumberFormat="0" applyBorder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1" fillId="17" borderId="16" applyNumberFormat="0" applyFont="0" applyAlignment="0" applyProtection="0"/>
    <xf numFmtId="0" fontId="1" fillId="17" borderId="16" applyNumberFormat="0" applyFont="0" applyAlignment="0" applyProtection="0"/>
    <xf numFmtId="0" fontId="15" fillId="4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4" fillId="0" borderId="0">
      <alignment/>
      <protection/>
    </xf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3" fillId="6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3" fillId="9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3" fillId="1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3" fillId="1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25" borderId="0" applyNumberFormat="0" applyBorder="0" applyAlignment="0" applyProtection="0"/>
    <xf numFmtId="0" fontId="0" fillId="17" borderId="0" applyNumberFormat="0" applyBorder="0" applyAlignment="0" applyProtection="0"/>
    <xf numFmtId="0" fontId="1" fillId="0" borderId="0">
      <alignment/>
      <protection/>
    </xf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60">
    <xf numFmtId="0" fontId="0" fillId="0" borderId="0" xfId="0"/>
    <xf numFmtId="17" fontId="11" fillId="39" borderId="19" xfId="0" applyNumberFormat="1" applyFont="1" applyFill="1" applyBorder="1" applyAlignment="1">
      <alignment horizontal="center" vertical="center" wrapText="1"/>
    </xf>
    <xf numFmtId="17" fontId="11" fillId="39" borderId="20" xfId="0" applyNumberFormat="1" applyFont="1" applyFill="1" applyBorder="1" applyAlignment="1">
      <alignment horizontal="center" vertical="center" wrapText="1"/>
    </xf>
    <xf numFmtId="0" fontId="4" fillId="0" borderId="0" xfId="26" applyFont="1" applyFill="1" applyBorder="1" applyAlignment="1">
      <alignment vertical="center"/>
      <protection/>
    </xf>
    <xf numFmtId="17" fontId="11" fillId="39" borderId="19" xfId="0" applyNumberFormat="1" applyFont="1" applyFill="1" applyBorder="1" applyAlignment="1">
      <alignment horizontal="center" vertical="center"/>
    </xf>
    <xf numFmtId="0" fontId="4" fillId="0" borderId="0" xfId="22" applyFont="1" applyFill="1" applyBorder="1">
      <alignment/>
      <protection/>
    </xf>
    <xf numFmtId="0" fontId="4" fillId="0" borderId="0" xfId="22" applyFont="1" applyBorder="1">
      <alignment/>
      <protection/>
    </xf>
    <xf numFmtId="0" fontId="4" fillId="0" borderId="21" xfId="22" applyFont="1" applyFill="1" applyBorder="1">
      <alignment/>
      <protection/>
    </xf>
    <xf numFmtId="0" fontId="11" fillId="39" borderId="19" xfId="0" applyFont="1" applyFill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0" fontId="12" fillId="0" borderId="0" xfId="0" applyFont="1" applyBorder="1"/>
    <xf numFmtId="166" fontId="12" fillId="0" borderId="0" xfId="0" applyNumberFormat="1" applyFont="1" applyBorder="1"/>
    <xf numFmtId="0" fontId="11" fillId="0" borderId="0" xfId="0" applyFont="1"/>
    <xf numFmtId="3" fontId="12" fillId="0" borderId="0" xfId="0" applyNumberFormat="1" applyFont="1" applyFill="1"/>
    <xf numFmtId="166" fontId="12" fillId="0" borderId="0" xfId="30" applyNumberFormat="1" applyFont="1"/>
    <xf numFmtId="166" fontId="12" fillId="0" borderId="0" xfId="0" applyNumberFormat="1" applyFont="1" applyFill="1" applyBorder="1"/>
    <xf numFmtId="0" fontId="11" fillId="39" borderId="19" xfId="0" applyFont="1" applyFill="1" applyBorder="1" applyAlignment="1">
      <alignment horizontal="center" vertical="center" wrapText="1"/>
    </xf>
    <xf numFmtId="9" fontId="12" fillId="0" borderId="0" xfId="30" applyFont="1" applyBorder="1"/>
    <xf numFmtId="17" fontId="11" fillId="39" borderId="22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/>
    <xf numFmtId="165" fontId="12" fillId="0" borderId="0" xfId="0" applyNumberFormat="1" applyFont="1"/>
    <xf numFmtId="2" fontId="12" fillId="0" borderId="0" xfId="0" applyNumberFormat="1" applyFont="1"/>
    <xf numFmtId="166" fontId="12" fillId="0" borderId="0" xfId="30" applyNumberFormat="1" applyFont="1" applyFill="1" applyBorder="1"/>
    <xf numFmtId="166" fontId="12" fillId="0" borderId="0" xfId="30" applyNumberFormat="1" applyFont="1" applyBorder="1"/>
    <xf numFmtId="9" fontId="11" fillId="0" borderId="0" xfId="30" applyNumberFormat="1" applyFont="1"/>
    <xf numFmtId="17" fontId="11" fillId="39" borderId="23" xfId="0" applyNumberFormat="1" applyFont="1" applyFill="1" applyBorder="1" applyAlignment="1">
      <alignment horizontal="center" vertical="center"/>
    </xf>
    <xf numFmtId="0" fontId="12" fillId="0" borderId="0" xfId="0" applyFont="1" applyFill="1"/>
    <xf numFmtId="166" fontId="12" fillId="0" borderId="0" xfId="0" applyNumberFormat="1" applyFont="1" applyFill="1"/>
    <xf numFmtId="166" fontId="12" fillId="0" borderId="0" xfId="0" applyNumberFormat="1" applyFont="1"/>
    <xf numFmtId="166" fontId="11" fillId="0" borderId="0" xfId="0" applyNumberFormat="1" applyFont="1" applyBorder="1"/>
    <xf numFmtId="17" fontId="12" fillId="0" borderId="0" xfId="0" applyNumberFormat="1" applyFont="1"/>
    <xf numFmtId="167" fontId="12" fillId="0" borderId="0" xfId="0" applyNumberFormat="1" applyFont="1"/>
    <xf numFmtId="0" fontId="11" fillId="0" borderId="0" xfId="0" applyFont="1" applyBorder="1"/>
    <xf numFmtId="0" fontId="3" fillId="0" borderId="0" xfId="26" applyNumberFormat="1" applyFont="1" applyFill="1" applyBorder="1" applyAlignment="1" quotePrefix="1">
      <alignment horizontal="center" vertical="top"/>
      <protection/>
    </xf>
    <xf numFmtId="0" fontId="3" fillId="0" borderId="0" xfId="26" applyFont="1" applyFill="1" applyBorder="1" applyAlignment="1" quotePrefix="1">
      <alignment horizontal="center" vertical="top"/>
      <protection/>
    </xf>
    <xf numFmtId="166" fontId="12" fillId="0" borderId="0" xfId="22" applyNumberFormat="1" applyFont="1" applyFill="1" applyBorder="1">
      <alignment/>
      <protection/>
    </xf>
    <xf numFmtId="0" fontId="11" fillId="39" borderId="24" xfId="0" applyFont="1" applyFill="1" applyBorder="1" applyAlignment="1">
      <alignment horizontal="center" vertical="center" wrapText="1"/>
    </xf>
    <xf numFmtId="3" fontId="12" fillId="0" borderId="24" xfId="0" applyNumberFormat="1" applyFont="1" applyFill="1" applyBorder="1"/>
    <xf numFmtId="3" fontId="0" fillId="0" borderId="24" xfId="0" applyNumberFormat="1" applyBorder="1"/>
    <xf numFmtId="0" fontId="11" fillId="11" borderId="24" xfId="0" applyFont="1" applyFill="1" applyBorder="1" applyAlignment="1">
      <alignment horizontal="center" vertical="center" wrapText="1"/>
    </xf>
    <xf numFmtId="0" fontId="11" fillId="40" borderId="24" xfId="0" applyFont="1" applyFill="1" applyBorder="1" applyAlignment="1">
      <alignment horizontal="center" vertical="center" wrapText="1"/>
    </xf>
    <xf numFmtId="0" fontId="11" fillId="41" borderId="24" xfId="0" applyFont="1" applyFill="1" applyBorder="1" applyAlignment="1">
      <alignment horizontal="center" vertical="center" wrapText="1"/>
    </xf>
    <xf numFmtId="0" fontId="11" fillId="42" borderId="24" xfId="0" applyFont="1" applyFill="1" applyBorder="1" applyAlignment="1">
      <alignment horizontal="center" vertical="center" wrapText="1"/>
    </xf>
    <xf numFmtId="3" fontId="12" fillId="0" borderId="24" xfId="0" applyNumberFormat="1" applyFont="1" applyBorder="1"/>
    <xf numFmtId="165" fontId="12" fillId="0" borderId="24" xfId="0" applyNumberFormat="1" applyFont="1" applyBorder="1"/>
    <xf numFmtId="17" fontId="12" fillId="0" borderId="24" xfId="0" applyNumberFormat="1" applyFont="1" applyBorder="1" applyAlignment="1">
      <alignment vertical="center"/>
    </xf>
    <xf numFmtId="168" fontId="12" fillId="0" borderId="24" xfId="0" applyNumberFormat="1" applyFont="1" applyBorder="1" applyAlignment="1">
      <alignment horizontal="right"/>
    </xf>
    <xf numFmtId="168" fontId="12" fillId="0" borderId="24" xfId="0" applyNumberFormat="1" applyFont="1" applyBorder="1" applyAlignment="1">
      <alignment vertical="center"/>
    </xf>
    <xf numFmtId="168" fontId="12" fillId="0" borderId="24" xfId="0" applyNumberFormat="1" applyFont="1" applyFill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165" fontId="12" fillId="0" borderId="24" xfId="0" applyNumberFormat="1" applyFont="1" applyBorder="1" applyAlignment="1">
      <alignment vertical="center"/>
    </xf>
    <xf numFmtId="17" fontId="11" fillId="39" borderId="0" xfId="0" applyNumberFormat="1" applyFont="1" applyFill="1" applyBorder="1" applyAlignment="1">
      <alignment horizontal="center" vertical="center" wrapText="1"/>
    </xf>
    <xf numFmtId="0" fontId="7" fillId="0" borderId="24" xfId="26" applyNumberFormat="1" applyFont="1" applyFill="1" applyBorder="1" applyAlignment="1" quotePrefix="1">
      <alignment horizontal="center" vertical="top"/>
      <protection/>
    </xf>
    <xf numFmtId="0" fontId="8" fillId="0" borderId="24" xfId="26" applyFont="1" applyFill="1" applyBorder="1" applyAlignment="1">
      <alignment vertical="center"/>
      <protection/>
    </xf>
    <xf numFmtId="166" fontId="12" fillId="0" borderId="24" xfId="0" applyNumberFormat="1" applyFont="1" applyFill="1" applyBorder="1"/>
    <xf numFmtId="166" fontId="12" fillId="0" borderId="24" xfId="30" applyNumberFormat="1" applyFont="1" applyFill="1" applyBorder="1"/>
    <xf numFmtId="0" fontId="7" fillId="0" borderId="24" xfId="26" applyFont="1" applyFill="1" applyBorder="1" applyAlignment="1" quotePrefix="1">
      <alignment horizontal="center" vertical="top"/>
      <protection/>
    </xf>
    <xf numFmtId="0" fontId="8" fillId="0" borderId="24" xfId="22" applyFont="1" applyFill="1" applyBorder="1" applyAlignment="1">
      <alignment horizontal="center"/>
      <protection/>
    </xf>
    <xf numFmtId="17" fontId="11" fillId="39" borderId="21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Border="1"/>
    <xf numFmtId="3" fontId="12" fillId="0" borderId="24" xfId="0" applyNumberFormat="1" applyFont="1" applyBorder="1"/>
    <xf numFmtId="0" fontId="12" fillId="0" borderId="24" xfId="0" applyFont="1" applyFill="1" applyBorder="1"/>
    <xf numFmtId="0" fontId="11" fillId="0" borderId="24" xfId="0" applyFont="1" applyFill="1" applyBorder="1"/>
    <xf numFmtId="3" fontId="12" fillId="0" borderId="24" xfId="0" applyNumberFormat="1" applyFont="1" applyFill="1" applyBorder="1"/>
    <xf numFmtId="3" fontId="12" fillId="0" borderId="24" xfId="0" applyNumberFormat="1" applyFont="1" applyBorder="1"/>
    <xf numFmtId="17" fontId="11" fillId="39" borderId="19" xfId="0" applyNumberFormat="1" applyFont="1" applyFill="1" applyBorder="1" applyAlignment="1">
      <alignment horizontal="center" vertical="center"/>
    </xf>
    <xf numFmtId="3" fontId="12" fillId="0" borderId="24" xfId="0" applyNumberFormat="1" applyFont="1" applyBorder="1"/>
    <xf numFmtId="17" fontId="12" fillId="0" borderId="24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3" fontId="12" fillId="0" borderId="24" xfId="28" applyNumberFormat="1" applyFont="1" applyBorder="1" applyAlignment="1">
      <alignment horizontal="right"/>
    </xf>
    <xf numFmtId="166" fontId="12" fillId="0" borderId="24" xfId="0" applyNumberFormat="1" applyFont="1" applyFill="1" applyBorder="1"/>
    <xf numFmtId="17" fontId="12" fillId="0" borderId="24" xfId="0" applyNumberFormat="1" applyFont="1" applyBorder="1"/>
    <xf numFmtId="3" fontId="0" fillId="0" borderId="25" xfId="0" applyNumberFormat="1" applyBorder="1"/>
    <xf numFmtId="169" fontId="0" fillId="0" borderId="25" xfId="0" applyNumberFormat="1" applyFont="1" applyBorder="1" applyAlignment="1">
      <alignment horizontal="right"/>
    </xf>
    <xf numFmtId="3" fontId="12" fillId="0" borderId="24" xfId="0" applyNumberFormat="1" applyFont="1" applyFill="1" applyBorder="1"/>
    <xf numFmtId="3" fontId="12" fillId="0" borderId="24" xfId="0" applyNumberFormat="1" applyFont="1" applyBorder="1"/>
    <xf numFmtId="3" fontId="12" fillId="0" borderId="24" xfId="0" applyNumberFormat="1" applyFont="1" applyFill="1" applyBorder="1"/>
    <xf numFmtId="170" fontId="0" fillId="0" borderId="24" xfId="0" applyNumberFormat="1" applyBorder="1" applyAlignment="1">
      <alignment horizontal="left" vertical="top"/>
    </xf>
    <xf numFmtId="3" fontId="12" fillId="0" borderId="24" xfId="0" applyNumberFormat="1" applyFont="1" applyFill="1" applyBorder="1" applyAlignment="1">
      <alignment horizontal="right" wrapText="1"/>
    </xf>
    <xf numFmtId="3" fontId="12" fillId="0" borderId="24" xfId="33" applyNumberFormat="1" applyFont="1" applyFill="1" applyBorder="1" applyAlignment="1">
      <alignment horizontal="right"/>
      <protection/>
    </xf>
    <xf numFmtId="3" fontId="12" fillId="0" borderId="0" xfId="0" applyNumberFormat="1" applyFont="1" applyFill="1" applyBorder="1"/>
    <xf numFmtId="0" fontId="8" fillId="0" borderId="0" xfId="26" applyFont="1" applyFill="1" applyBorder="1" applyAlignment="1">
      <alignment vertical="center"/>
      <protection/>
    </xf>
    <xf numFmtId="166" fontId="12" fillId="0" borderId="0" xfId="0" applyNumberFormat="1" applyFont="1" applyFill="1" applyBorder="1"/>
    <xf numFmtId="0" fontId="0" fillId="0" borderId="0" xfId="0" applyBorder="1"/>
    <xf numFmtId="3" fontId="0" fillId="0" borderId="24" xfId="0" applyNumberFormat="1" applyFont="1" applyBorder="1" applyAlignment="1">
      <alignment horizontal="right"/>
    </xf>
    <xf numFmtId="17" fontId="11" fillId="39" borderId="26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Border="1"/>
    <xf numFmtId="17" fontId="11" fillId="39" borderId="2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2" fillId="0" borderId="24" xfId="0" applyNumberFormat="1" applyFont="1" applyBorder="1"/>
    <xf numFmtId="3" fontId="11" fillId="0" borderId="24" xfId="0" applyNumberFormat="1" applyFont="1" applyBorder="1"/>
    <xf numFmtId="3" fontId="11" fillId="0" borderId="24" xfId="0" applyNumberFormat="1" applyFont="1" applyFill="1" applyBorder="1"/>
    <xf numFmtId="3" fontId="11" fillId="0" borderId="24" xfId="27" applyNumberFormat="1" applyFont="1" applyFill="1" applyBorder="1" applyAlignment="1">
      <alignment horizontal="right"/>
      <protection/>
    </xf>
    <xf numFmtId="165" fontId="11" fillId="0" borderId="24" xfId="0" applyNumberFormat="1" applyFont="1" applyFill="1" applyBorder="1"/>
    <xf numFmtId="3" fontId="10" fillId="0" borderId="24" xfId="0" applyNumberFormat="1" applyFont="1" applyBorder="1"/>
    <xf numFmtId="170" fontId="10" fillId="0" borderId="24" xfId="0" applyNumberFormat="1" applyFont="1" applyBorder="1" applyAlignment="1">
      <alignment/>
    </xf>
    <xf numFmtId="165" fontId="11" fillId="0" borderId="24" xfId="0" applyNumberFormat="1" applyFont="1" applyBorder="1"/>
    <xf numFmtId="166" fontId="0" fillId="0" borderId="24" xfId="30" applyNumberFormat="1" applyFont="1" applyBorder="1"/>
    <xf numFmtId="3" fontId="12" fillId="0" borderId="24" xfId="0" applyNumberFormat="1" applyFont="1" applyBorder="1"/>
    <xf numFmtId="166" fontId="11" fillId="0" borderId="24" xfId="0" applyNumberFormat="1" applyFont="1" applyFill="1" applyBorder="1"/>
    <xf numFmtId="166" fontId="11" fillId="0" borderId="24" xfId="30" applyNumberFormat="1" applyFont="1" applyFill="1" applyBorder="1"/>
    <xf numFmtId="0" fontId="4" fillId="0" borderId="24" xfId="33" applyFont="1" applyFill="1" applyBorder="1" applyAlignment="1">
      <alignment vertical="center" wrapText="1"/>
      <protection/>
    </xf>
    <xf numFmtId="166" fontId="0" fillId="0" borderId="0" xfId="30" applyNumberFormat="1" applyFont="1"/>
    <xf numFmtId="4" fontId="3" fillId="0" borderId="0" xfId="33" applyNumberFormat="1" applyFont="1" applyFill="1" applyBorder="1" applyAlignment="1">
      <alignment horizontal="right" vertical="center"/>
      <protection/>
    </xf>
    <xf numFmtId="4" fontId="52" fillId="0" borderId="0" xfId="33" applyNumberFormat="1" applyFont="1" applyFill="1" applyBorder="1" applyAlignment="1">
      <alignment horizontal="right" vertical="center"/>
      <protection/>
    </xf>
    <xf numFmtId="0" fontId="4" fillId="0" borderId="0" xfId="33" applyFont="1" applyFill="1" applyBorder="1" applyAlignment="1">
      <alignment vertical="center" wrapText="1"/>
      <protection/>
    </xf>
    <xf numFmtId="0" fontId="52" fillId="0" borderId="0" xfId="26" applyFont="1" applyFill="1" applyBorder="1" applyAlignment="1">
      <alignment vertical="center"/>
      <protection/>
    </xf>
    <xf numFmtId="166" fontId="0" fillId="0" borderId="0" xfId="0" applyNumberFormat="1"/>
    <xf numFmtId="166" fontId="12" fillId="0" borderId="24" xfId="0" applyNumberFormat="1" applyFont="1" applyFill="1" applyBorder="1"/>
    <xf numFmtId="0" fontId="8" fillId="0" borderId="24" xfId="22" applyFont="1" applyFill="1" applyBorder="1">
      <alignment/>
      <protection/>
    </xf>
    <xf numFmtId="166" fontId="10" fillId="0" borderId="0" xfId="30" applyNumberFormat="1" applyFont="1" applyFill="1"/>
    <xf numFmtId="2" fontId="0" fillId="0" borderId="0" xfId="0" applyNumberFormat="1"/>
    <xf numFmtId="0" fontId="0" fillId="0" borderId="0" xfId="0" applyAlignment="1">
      <alignment wrapText="1"/>
    </xf>
    <xf numFmtId="0" fontId="4" fillId="0" borderId="24" xfId="22" applyFont="1" applyFill="1" applyBorder="1" applyAlignment="1">
      <alignment horizontal="center"/>
      <protection/>
    </xf>
    <xf numFmtId="0" fontId="4" fillId="0" borderId="24" xfId="22" applyFont="1" applyFill="1" applyBorder="1">
      <alignment/>
      <protection/>
    </xf>
    <xf numFmtId="3" fontId="1" fillId="0" borderId="24" xfId="0" applyNumberFormat="1" applyFont="1" applyFill="1" applyBorder="1"/>
    <xf numFmtId="3" fontId="52" fillId="0" borderId="24" xfId="0" applyNumberFormat="1" applyFont="1" applyFill="1" applyBorder="1" applyAlignment="1">
      <alignment vertical="center"/>
    </xf>
    <xf numFmtId="166" fontId="10" fillId="0" borderId="24" xfId="30" applyNumberFormat="1" applyFont="1" applyBorder="1"/>
    <xf numFmtId="17" fontId="52" fillId="39" borderId="19" xfId="0" applyNumberFormat="1" applyFont="1" applyFill="1" applyBorder="1" applyAlignment="1">
      <alignment horizontal="center" vertical="center"/>
    </xf>
    <xf numFmtId="0" fontId="3" fillId="0" borderId="24" xfId="26" applyFont="1" applyFill="1" applyBorder="1" applyAlignment="1">
      <alignment vertical="center"/>
      <protection/>
    </xf>
    <xf numFmtId="4" fontId="1" fillId="0" borderId="24" xfId="33" applyNumberFormat="1" applyFont="1" applyFill="1" applyBorder="1">
      <alignment/>
      <protection/>
    </xf>
    <xf numFmtId="4" fontId="0" fillId="0" borderId="24" xfId="0" applyNumberFormat="1" applyBorder="1"/>
    <xf numFmtId="4" fontId="52" fillId="0" borderId="24" xfId="33" applyNumberFormat="1" applyFont="1" applyFill="1" applyBorder="1" applyAlignment="1">
      <alignment horizontal="right" vertical="center"/>
      <protection/>
    </xf>
    <xf numFmtId="4" fontId="10" fillId="0" borderId="24" xfId="0" applyNumberFormat="1" applyFont="1" applyBorder="1"/>
    <xf numFmtId="0" fontId="4" fillId="0" borderId="24" xfId="33" applyFont="1" applyFill="1" applyBorder="1" applyAlignment="1">
      <alignment vertical="center"/>
      <protection/>
    </xf>
    <xf numFmtId="2" fontId="7" fillId="0" borderId="24" xfId="33" applyNumberFormat="1" applyFont="1" applyFill="1" applyBorder="1" applyAlignment="1">
      <alignment vertical="center"/>
      <protection/>
    </xf>
    <xf numFmtId="2" fontId="1" fillId="0" borderId="24" xfId="33" applyNumberFormat="1" applyFont="1" applyFill="1" applyBorder="1" applyAlignment="1">
      <alignment vertical="center"/>
      <protection/>
    </xf>
    <xf numFmtId="2" fontId="0" fillId="0" borderId="24" xfId="0" applyNumberFormat="1" applyBorder="1"/>
    <xf numFmtId="4" fontId="7" fillId="0" borderId="24" xfId="33" applyNumberFormat="1" applyFont="1" applyFill="1" applyBorder="1" applyAlignment="1">
      <alignment vertical="center"/>
      <protection/>
    </xf>
    <xf numFmtId="4" fontId="1" fillId="0" borderId="24" xfId="33" applyNumberFormat="1" applyFont="1" applyFill="1" applyBorder="1" applyAlignment="1">
      <alignment vertical="center"/>
      <protection/>
    </xf>
    <xf numFmtId="4" fontId="3" fillId="0" borderId="24" xfId="33" applyNumberFormat="1" applyFont="1" applyFill="1" applyBorder="1" applyAlignment="1">
      <alignment horizontal="right" vertical="center"/>
      <protection/>
    </xf>
    <xf numFmtId="2" fontId="10" fillId="0" borderId="24" xfId="0" applyNumberFormat="1" applyFont="1" applyBorder="1"/>
    <xf numFmtId="169" fontId="1" fillId="0" borderId="24" xfId="33" applyNumberFormat="1" applyBorder="1">
      <alignment/>
      <protection/>
    </xf>
    <xf numFmtId="169" fontId="0" fillId="0" borderId="24" xfId="0" applyNumberFormat="1" applyBorder="1"/>
    <xf numFmtId="0" fontId="3" fillId="0" borderId="24" xfId="26" applyNumberFormat="1" applyFont="1" applyFill="1" applyBorder="1" applyAlignment="1" quotePrefix="1">
      <alignment horizontal="center" vertical="top"/>
      <protection/>
    </xf>
    <xf numFmtId="0" fontId="4" fillId="0" borderId="24" xfId="26" applyFont="1" applyFill="1" applyBorder="1" applyAlignment="1">
      <alignment vertical="center"/>
      <protection/>
    </xf>
    <xf numFmtId="0" fontId="3" fillId="0" borderId="24" xfId="26" applyFont="1" applyFill="1" applyBorder="1" applyAlignment="1" quotePrefix="1">
      <alignment horizontal="center" vertical="top"/>
      <protection/>
    </xf>
    <xf numFmtId="3" fontId="56" fillId="0" borderId="24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0" fontId="8" fillId="0" borderId="0" xfId="22" applyFont="1" applyFill="1" applyBorder="1">
      <alignment/>
      <protection/>
    </xf>
    <xf numFmtId="166" fontId="12" fillId="0" borderId="24" xfId="0" applyNumberFormat="1" applyFont="1" applyFill="1" applyBorder="1"/>
    <xf numFmtId="166" fontId="11" fillId="0" borderId="0" xfId="30" applyNumberFormat="1" applyFont="1"/>
    <xf numFmtId="0" fontId="9" fillId="0" borderId="24" xfId="26" applyFont="1" applyFill="1" applyBorder="1" applyAlignment="1">
      <alignment horizontal="center" vertical="top" wrapText="1"/>
      <protection/>
    </xf>
    <xf numFmtId="0" fontId="7" fillId="0" borderId="24" xfId="22" applyFont="1" applyFill="1" applyBorder="1" applyAlignment="1">
      <alignment horizontal="center"/>
      <protection/>
    </xf>
    <xf numFmtId="0" fontId="9" fillId="0" borderId="24" xfId="26" applyFont="1" applyFill="1" applyBorder="1" applyAlignment="1" quotePrefix="1">
      <alignment horizontal="center" vertical="top" wrapText="1"/>
      <protection/>
    </xf>
    <xf numFmtId="0" fontId="3" fillId="0" borderId="24" xfId="22" applyFont="1" applyFill="1" applyBorder="1" applyAlignment="1">
      <alignment horizontal="center"/>
      <protection/>
    </xf>
    <xf numFmtId="0" fontId="55" fillId="0" borderId="24" xfId="26" applyFont="1" applyFill="1" applyBorder="1" applyAlignment="1">
      <alignment horizontal="center" vertical="top" wrapText="1"/>
      <protection/>
    </xf>
    <xf numFmtId="0" fontId="51" fillId="0" borderId="0" xfId="0" applyFont="1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66" fontId="0" fillId="0" borderId="0" xfId="30" applyNumberFormat="1" applyFont="1" applyBorder="1"/>
    <xf numFmtId="166" fontId="57" fillId="0" borderId="0" xfId="0" applyNumberFormat="1" applyFont="1" applyBorder="1" applyAlignment="1">
      <alignment vertical="center"/>
    </xf>
    <xf numFmtId="166" fontId="58" fillId="0" borderId="0" xfId="0" applyNumberFormat="1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10" fontId="58" fillId="0" borderId="0" xfId="0" applyNumberFormat="1" applyFont="1" applyBorder="1" applyAlignment="1">
      <alignment vertical="center"/>
    </xf>
    <xf numFmtId="0" fontId="8" fillId="0" borderId="0" xfId="33" applyFont="1" applyFill="1" applyBorder="1" applyAlignment="1">
      <alignment vertical="center" wrapText="1"/>
      <protection/>
    </xf>
    <xf numFmtId="166" fontId="0" fillId="0" borderId="0" xfId="30" applyNumberFormat="1" applyFont="1" applyBorder="1"/>
    <xf numFmtId="0" fontId="54" fillId="0" borderId="0" xfId="0" applyFont="1" applyBorder="1" applyAlignment="1">
      <alignment vertical="center"/>
    </xf>
    <xf numFmtId="166" fontId="53" fillId="0" borderId="0" xfId="0" applyNumberFormat="1" applyFont="1" applyBorder="1" applyAlignment="1">
      <alignment vertical="center"/>
    </xf>
  </cellXfs>
  <cellStyles count="9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inlik Ayracı 2" xfId="20"/>
    <cellStyle name="Hyperlink" xfId="21"/>
    <cellStyle name="Normal 2" xfId="22"/>
    <cellStyle name="Normal 3" xfId="23"/>
    <cellStyle name="Normal 4 2 2" xfId="24"/>
    <cellStyle name="Normal 4 2 2 2" xfId="25"/>
    <cellStyle name="Normal_Sayfa2" xfId="26"/>
    <cellStyle name="Normal_TABLO-69" xfId="27"/>
    <cellStyle name="Virgül" xfId="28"/>
    <cellStyle name="Virgül 2 2" xfId="29"/>
    <cellStyle name="Yüzde" xfId="30"/>
    <cellStyle name="Binlik Ayracı 4" xfId="31"/>
    <cellStyle name="Binlik Ayracı 3" xfId="32"/>
    <cellStyle name="Normal 104" xfId="33"/>
    <cellStyle name="İyi" xfId="34"/>
    <cellStyle name="Kötü" xfId="35"/>
    <cellStyle name="Nötr" xfId="36"/>
    <cellStyle name="Bağlı Hücre" xfId="37"/>
    <cellStyle name="İşaretli Hücre" xfId="38"/>
    <cellStyle name="Uyarı Metni" xfId="39"/>
    <cellStyle name="Açıklama Metni" xfId="40"/>
    <cellStyle name="Vurgu2" xfId="41"/>
    <cellStyle name="%40 - Vurgu2" xfId="42"/>
    <cellStyle name="%60 - Vurgu2" xfId="43"/>
    <cellStyle name="Vurgu3" xfId="44"/>
    <cellStyle name="Vurgu5" xfId="45"/>
    <cellStyle name="%60 - Vurgu5" xfId="46"/>
    <cellStyle name="Vurgu6" xfId="47"/>
    <cellStyle name="%20 - Vurgu2 8" xfId="48"/>
    <cellStyle name="%20 - Vurgu1 4 2" xfId="49"/>
    <cellStyle name="%20 - Vurgu2 5" xfId="50"/>
    <cellStyle name="%20 - Vurgu1 3 3" xfId="51"/>
    <cellStyle name="%20 - Vurgu1 3 2" xfId="52"/>
    <cellStyle name="%20 - Vurgu1 3" xfId="53"/>
    <cellStyle name="%20 - Vurgu1 2_25.İL-EMOD-Öncelikli Yaşam" xfId="54"/>
    <cellStyle name="%20 - Vurgu1 2" xfId="55"/>
    <cellStyle name="%20 - Vurgu2 2" xfId="56"/>
    <cellStyle name="%20 - Vurgu1 4" xfId="57"/>
    <cellStyle name="%20 - Vurgu1 5" xfId="58"/>
    <cellStyle name="%20 - Vurgu2 2_25.İL-EMOD-Öncelikli Yaşam" xfId="59"/>
    <cellStyle name="%20 - Vurgu1 2 2" xfId="60"/>
    <cellStyle name="%20 - Vurgu2 2 2" xfId="61"/>
    <cellStyle name="%20 - Vurgu1 2 3" xfId="62"/>
    <cellStyle name="Normal 110" xfId="63"/>
    <cellStyle name="%20 - Vurgu2 2 3" xfId="64"/>
    <cellStyle name="%20 - Vurgu1 4 3" xfId="65"/>
    <cellStyle name="%20 - Vurgu2 3" xfId="66"/>
    <cellStyle name="%20 - Vurgu2 3 2" xfId="67"/>
    <cellStyle name="%20 - Vurgu2 3 3" xfId="68"/>
    <cellStyle name="%20 - Vurgu2 4" xfId="69"/>
    <cellStyle name="%20 - Vurgu2 4 2" xfId="70"/>
    <cellStyle name="%20 - Vurgu2 4 3" xfId="71"/>
    <cellStyle name="%20 - Vurgu3 5" xfId="72"/>
    <cellStyle name="%20 - Vurgu3 2" xfId="73"/>
    <cellStyle name="%20 - Vurgu3 2 2" xfId="74"/>
    <cellStyle name="%20 - Vurgu3 2 3" xfId="75"/>
    <cellStyle name="%20 - Vurgu3 2_25.İL-EMOD-Öncelikli Yaşam" xfId="76"/>
    <cellStyle name="%20 - Vurgu3 3" xfId="77"/>
    <cellStyle name="%20 - Vurgu3 3 2" xfId="78"/>
    <cellStyle name="%20 - Vurgu3 3 3" xfId="79"/>
    <cellStyle name="%20 - Vurgu3 4" xfId="80"/>
    <cellStyle name="%20 - Vurgu3 4 2" xfId="81"/>
    <cellStyle name="%20 - Vurgu3 4 3" xfId="82"/>
    <cellStyle name="%20 - Vurgu4 5" xfId="83"/>
    <cellStyle name="%20 - Vurgu4 2" xfId="84"/>
    <cellStyle name="%20 - Vurgu4 2 2" xfId="85"/>
    <cellStyle name="%20 - Vurgu4 2 3" xfId="86"/>
    <cellStyle name="%20 - Vurgu4 2_25.İL-EMOD-Öncelikli Yaşam" xfId="87"/>
    <cellStyle name="%20 - Vurgu4 3" xfId="88"/>
    <cellStyle name="%20 - Vurgu4 3 2" xfId="89"/>
    <cellStyle name="%20 - Vurgu4 3 3" xfId="90"/>
    <cellStyle name="%20 - Vurgu4 4" xfId="91"/>
    <cellStyle name="%20 - Vurgu4 4 2" xfId="92"/>
    <cellStyle name="%20 - Vurgu4 4 3" xfId="93"/>
    <cellStyle name="%20 - Vurgu5 5" xfId="94"/>
    <cellStyle name="%20 - Vurgu5 2" xfId="95"/>
    <cellStyle name="%20 - Vurgu5 2 2" xfId="96"/>
    <cellStyle name="%20 - Vurgu5 2 3" xfId="97"/>
    <cellStyle name="%20 - Vurgu5 2_25.İL-EMOD-Öncelikli Yaşam" xfId="98"/>
    <cellStyle name="%20 - Vurgu5 3" xfId="99"/>
    <cellStyle name="%20 - Vurgu5 3 2" xfId="100"/>
    <cellStyle name="%20 - Vurgu5 3 3" xfId="101"/>
    <cellStyle name="%20 - Vurgu5 4" xfId="102"/>
    <cellStyle name="%20 - Vurgu5 4 2" xfId="103"/>
    <cellStyle name="%20 - Vurgu5 4 3" xfId="104"/>
    <cellStyle name="%20 - Vurgu6 5" xfId="105"/>
    <cellStyle name="%20 - Vurgu6 2" xfId="106"/>
    <cellStyle name="%20 - Vurgu6 2 2" xfId="107"/>
    <cellStyle name="%20 - Vurgu6 2 3" xfId="108"/>
    <cellStyle name="%20 - Vurgu6 2_25.İL-EMOD-Öncelikli Yaşam" xfId="109"/>
    <cellStyle name="%20 - Vurgu6 3" xfId="110"/>
    <cellStyle name="%20 - Vurgu6 3 2" xfId="111"/>
    <cellStyle name="%20 - Vurgu6 3 3" xfId="112"/>
    <cellStyle name="%20 - Vurgu6 4" xfId="113"/>
    <cellStyle name="%20 - Vurgu6 4 2" xfId="114"/>
    <cellStyle name="%20 - Vurgu6 4 3" xfId="115"/>
    <cellStyle name="%40 - Vurgu1 5" xfId="116"/>
    <cellStyle name="%40 - Vurgu1 2" xfId="117"/>
    <cellStyle name="%40 - Vurgu1 2 2" xfId="118"/>
    <cellStyle name="%40 - Vurgu1 2 3" xfId="119"/>
    <cellStyle name="%40 - Vurgu1 2_25.İL-EMOD-Öncelikli Yaşam" xfId="120"/>
    <cellStyle name="%40 - Vurgu1 3" xfId="121"/>
    <cellStyle name="%40 - Vurgu1 3 2" xfId="122"/>
    <cellStyle name="%40 - Vurgu1 3 3" xfId="123"/>
    <cellStyle name="%40 - Vurgu1 4" xfId="124"/>
    <cellStyle name="%40 - Vurgu1 4 2" xfId="125"/>
    <cellStyle name="%40 - Vurgu1 4 3" xfId="126"/>
    <cellStyle name="%40 - Vurgu2 2" xfId="127"/>
    <cellStyle name="%40 - Vurgu2 2 2" xfId="128"/>
    <cellStyle name="%40 - Vurgu2 2 3" xfId="129"/>
    <cellStyle name="%40 - Vurgu2 2_25.İL-EMOD-Öncelikli Yaşam" xfId="130"/>
    <cellStyle name="%40 - Vurgu2 3" xfId="131"/>
    <cellStyle name="%40 - Vurgu2 3 2" xfId="132"/>
    <cellStyle name="%40 - Vurgu2 3 3" xfId="133"/>
    <cellStyle name="%40 - Vurgu2 4" xfId="134"/>
    <cellStyle name="%40 - Vurgu2 4 2" xfId="135"/>
    <cellStyle name="%40 - Vurgu2 4 3" xfId="136"/>
    <cellStyle name="%40 - Vurgu3 5" xfId="137"/>
    <cellStyle name="%40 - Vurgu3 2" xfId="138"/>
    <cellStyle name="%40 - Vurgu3 2 2" xfId="139"/>
    <cellStyle name="%40 - Vurgu3 2 3" xfId="140"/>
    <cellStyle name="%40 - Vurgu3 2_25.İL-EMOD-Öncelikli Yaşam" xfId="141"/>
    <cellStyle name="%40 - Vurgu3 3" xfId="142"/>
    <cellStyle name="%40 - Vurgu3 3 2" xfId="143"/>
    <cellStyle name="%40 - Vurgu3 3 3" xfId="144"/>
    <cellStyle name="%40 - Vurgu3 4" xfId="145"/>
    <cellStyle name="%40 - Vurgu3 4 2" xfId="146"/>
    <cellStyle name="%40 - Vurgu3 4 3" xfId="147"/>
    <cellStyle name="%40 - Vurgu4 5" xfId="148"/>
    <cellStyle name="%40 - Vurgu4 2" xfId="149"/>
    <cellStyle name="%40 - Vurgu4 2 2" xfId="150"/>
    <cellStyle name="%40 - Vurgu4 2 3" xfId="151"/>
    <cellStyle name="%40 - Vurgu4 2_25.İL-EMOD-Öncelikli Yaşam" xfId="152"/>
    <cellStyle name="%40 - Vurgu4 3" xfId="153"/>
    <cellStyle name="%40 - Vurgu4 3 2" xfId="154"/>
    <cellStyle name="%40 - Vurgu4 3 3" xfId="155"/>
    <cellStyle name="%40 - Vurgu4 4" xfId="156"/>
    <cellStyle name="%40 - Vurgu4 4 2" xfId="157"/>
    <cellStyle name="%40 - Vurgu4 4 3" xfId="158"/>
    <cellStyle name="%40 - Vurgu5 5" xfId="159"/>
    <cellStyle name="%40 - Vurgu5 2" xfId="160"/>
    <cellStyle name="%40 - Vurgu5 2 2" xfId="161"/>
    <cellStyle name="%40 - Vurgu5 2 3" xfId="162"/>
    <cellStyle name="%40 - Vurgu5 2_25.İL-EMOD-Öncelikli Yaşam" xfId="163"/>
    <cellStyle name="%40 - Vurgu5 3" xfId="164"/>
    <cellStyle name="%40 - Vurgu5 3 2" xfId="165"/>
    <cellStyle name="%40 - Vurgu5 3 3" xfId="166"/>
    <cellStyle name="%40 - Vurgu5 4" xfId="167"/>
    <cellStyle name="%40 - Vurgu5 4 2" xfId="168"/>
    <cellStyle name="%40 - Vurgu5 4 3" xfId="169"/>
    <cellStyle name="%40 - Vurgu6 5" xfId="170"/>
    <cellStyle name="%40 - Vurgu6 2" xfId="171"/>
    <cellStyle name="%40 - Vurgu6 2 2" xfId="172"/>
    <cellStyle name="%40 - Vurgu6 2 3" xfId="173"/>
    <cellStyle name="%40 - Vurgu6 2_25.İL-EMOD-Öncelikli Yaşam" xfId="174"/>
    <cellStyle name="%40 - Vurgu6 3" xfId="175"/>
    <cellStyle name="%40 - Vurgu6 3 2" xfId="176"/>
    <cellStyle name="%40 - Vurgu6 3 3" xfId="177"/>
    <cellStyle name="%40 - Vurgu6 4" xfId="178"/>
    <cellStyle name="%40 - Vurgu6 4 2" xfId="179"/>
    <cellStyle name="%40 - Vurgu6 4 3" xfId="180"/>
    <cellStyle name="%60 - Vurgu1 5" xfId="181"/>
    <cellStyle name="%60 - Vurgu1 2" xfId="182"/>
    <cellStyle name="%60 - Vurgu1 3" xfId="183"/>
    <cellStyle name="%60 - Vurgu1 4" xfId="184"/>
    <cellStyle name="%20 - Vurgu2 6" xfId="185"/>
    <cellStyle name="%60 - Vurgu2 2" xfId="186"/>
    <cellStyle name="%60 - Vurgu2 3" xfId="187"/>
    <cellStyle name="%60 - Vurgu2 4" xfId="188"/>
    <cellStyle name="%60 - Vurgu3 5" xfId="189"/>
    <cellStyle name="%60 - Vurgu3 2" xfId="190"/>
    <cellStyle name="%60 - Vurgu3 3" xfId="191"/>
    <cellStyle name="%60 - Vurgu3 4" xfId="192"/>
    <cellStyle name="%60 - Vurgu4 5" xfId="193"/>
    <cellStyle name="%60 - Vurgu4 2" xfId="194"/>
    <cellStyle name="%60 - Vurgu4 3" xfId="195"/>
    <cellStyle name="%60 - Vurgu4 4" xfId="196"/>
    <cellStyle name="%60 - Vurgu5 2" xfId="197"/>
    <cellStyle name="%60 - Vurgu5 3" xfId="198"/>
    <cellStyle name="%60 - Vurgu5 4" xfId="199"/>
    <cellStyle name="%60 - Vurgu6 5" xfId="200"/>
    <cellStyle name="%60 - Vurgu6 2" xfId="201"/>
    <cellStyle name="%60 - Vurgu6 3" xfId="202"/>
    <cellStyle name="%60 - Vurgu6 4" xfId="203"/>
    <cellStyle name="Açıklama Metni 2" xfId="204"/>
    <cellStyle name="Açıklama Metni 3" xfId="205"/>
    <cellStyle name="Açıklama Metni 4" xfId="206"/>
    <cellStyle name="Ana Başlık 5" xfId="207"/>
    <cellStyle name="Ana Başlık 2" xfId="208"/>
    <cellStyle name="Ana Başlık 3" xfId="209"/>
    <cellStyle name="Ana Başlık 4" xfId="210"/>
    <cellStyle name="Bağlı Hücre 2" xfId="211"/>
    <cellStyle name="Bağlı Hücre 3" xfId="212"/>
    <cellStyle name="Bağlı Hücre 4" xfId="213"/>
    <cellStyle name="Başlık 1 5" xfId="214"/>
    <cellStyle name="Başlık 1 2" xfId="215"/>
    <cellStyle name="Başlık 1 3" xfId="216"/>
    <cellStyle name="Başlık 1 4" xfId="217"/>
    <cellStyle name="Başlık 2 5" xfId="218"/>
    <cellStyle name="Başlık 2 2" xfId="219"/>
    <cellStyle name="Başlık 2 3" xfId="220"/>
    <cellStyle name="Başlık 2 4" xfId="221"/>
    <cellStyle name="Başlık 3 5" xfId="222"/>
    <cellStyle name="Başlık 3 2" xfId="223"/>
    <cellStyle name="Başlık 3 3" xfId="224"/>
    <cellStyle name="Başlık 3 4" xfId="225"/>
    <cellStyle name="Başlık 4 5" xfId="226"/>
    <cellStyle name="Başlık 4 2" xfId="227"/>
    <cellStyle name="Başlık 4 3" xfId="228"/>
    <cellStyle name="Başlık 4 4" xfId="229"/>
    <cellStyle name="Comma 2" xfId="230"/>
    <cellStyle name="Comma 2 2" xfId="231"/>
    <cellStyle name="Çıkış 5" xfId="232"/>
    <cellStyle name="Çıkış 2" xfId="233"/>
    <cellStyle name="Çıkış 3" xfId="234"/>
    <cellStyle name="Çıkış 4" xfId="235"/>
    <cellStyle name="Giriş 5" xfId="236"/>
    <cellStyle name="Giriş 2" xfId="237"/>
    <cellStyle name="Giriş 3" xfId="238"/>
    <cellStyle name="Giriş 4" xfId="239"/>
    <cellStyle name="Hesaplama 5" xfId="240"/>
    <cellStyle name="Hesaplama 2" xfId="241"/>
    <cellStyle name="Hesaplama 3" xfId="242"/>
    <cellStyle name="Hesaplama 4" xfId="243"/>
    <cellStyle name="İşaretli Hücre 2" xfId="244"/>
    <cellStyle name="İşaretli Hücre 3" xfId="245"/>
    <cellStyle name="İşaretli Hücre 4" xfId="246"/>
    <cellStyle name="İyi 2" xfId="247"/>
    <cellStyle name="İyi 3" xfId="248"/>
    <cellStyle name="İyi 4" xfId="249"/>
    <cellStyle name="İzlenen Köprü 2" xfId="250"/>
    <cellStyle name="Köprü 2" xfId="251"/>
    <cellStyle name="Köprü 3" xfId="252"/>
    <cellStyle name="Kötü 2" xfId="253"/>
    <cellStyle name="Kötü 3" xfId="254"/>
    <cellStyle name="Kötü 4" xfId="255"/>
    <cellStyle name="Normal 10" xfId="256"/>
    <cellStyle name="Normal 10 2" xfId="257"/>
    <cellStyle name="Normal 100" xfId="258"/>
    <cellStyle name="Normal 101" xfId="259"/>
    <cellStyle name="Normal 102" xfId="260"/>
    <cellStyle name="Normal 103" xfId="261"/>
    <cellStyle name="Normal 105" xfId="262"/>
    <cellStyle name="Normal 105 2" xfId="263"/>
    <cellStyle name="Normal 106" xfId="264"/>
    <cellStyle name="Normal 107" xfId="265"/>
    <cellStyle name="Normal 108" xfId="266"/>
    <cellStyle name="Normal 109" xfId="267"/>
    <cellStyle name="Normal 11" xfId="268"/>
    <cellStyle name="Normal 11 10" xfId="269"/>
    <cellStyle name="Normal 11 11" xfId="270"/>
    <cellStyle name="Normal 11 12" xfId="271"/>
    <cellStyle name="Normal 11 2" xfId="272"/>
    <cellStyle name="Normal 11 2 2" xfId="273"/>
    <cellStyle name="Normal 11 2 3" xfId="274"/>
    <cellStyle name="Normal 11 3" xfId="275"/>
    <cellStyle name="Normal 11 3 2" xfId="276"/>
    <cellStyle name="Normal 11 3 3" xfId="277"/>
    <cellStyle name="Normal 11 4" xfId="278"/>
    <cellStyle name="Normal 11 4 2" xfId="279"/>
    <cellStyle name="Normal 11 4 3" xfId="280"/>
    <cellStyle name="Normal 11 5" xfId="281"/>
    <cellStyle name="Normal 11 5 2" xfId="282"/>
    <cellStyle name="Normal 11 5 3" xfId="283"/>
    <cellStyle name="Normal 11 6" xfId="284"/>
    <cellStyle name="Normal 11 6 2" xfId="285"/>
    <cellStyle name="Normal 11 6 3" xfId="286"/>
    <cellStyle name="Normal 11 7" xfId="287"/>
    <cellStyle name="Normal 11 7 2" xfId="288"/>
    <cellStyle name="Normal 11 7 3" xfId="289"/>
    <cellStyle name="Normal 11 8" xfId="290"/>
    <cellStyle name="Normal 11 8 2" xfId="291"/>
    <cellStyle name="Normal 11 8 3" xfId="292"/>
    <cellStyle name="Normal 11 9" xfId="293"/>
    <cellStyle name="Normal 12" xfId="294"/>
    <cellStyle name="Normal 12 2" xfId="295"/>
    <cellStyle name="Normal 12 2 2" xfId="296"/>
    <cellStyle name="Normal 12 2 3" xfId="297"/>
    <cellStyle name="Normal 12 3" xfId="298"/>
    <cellStyle name="Normal 12 4" xfId="299"/>
    <cellStyle name="Normal 13" xfId="300"/>
    <cellStyle name="Normal 13 2" xfId="301"/>
    <cellStyle name="Normal 13 2 2" xfId="302"/>
    <cellStyle name="Normal 13 2 3" xfId="303"/>
    <cellStyle name="Normal 13 3" xfId="304"/>
    <cellStyle name="Normal 13 4" xfId="305"/>
    <cellStyle name="Normal 14" xfId="306"/>
    <cellStyle name="Normal 14 2" xfId="307"/>
    <cellStyle name="Normal 14 2 2" xfId="308"/>
    <cellStyle name="Normal 14 2 3" xfId="309"/>
    <cellStyle name="Normal 14 3" xfId="310"/>
    <cellStyle name="Normal 15" xfId="311"/>
    <cellStyle name="Normal 15 2" xfId="312"/>
    <cellStyle name="Normal 16" xfId="313"/>
    <cellStyle name="Normal 16 2" xfId="314"/>
    <cellStyle name="Normal 16 2 2" xfId="315"/>
    <cellStyle name="Normal 16 2 3" xfId="316"/>
    <cellStyle name="Normal 16 3" xfId="317"/>
    <cellStyle name="Normal 17" xfId="318"/>
    <cellStyle name="Normal 17 2" xfId="319"/>
    <cellStyle name="Normal 17 2 2" xfId="320"/>
    <cellStyle name="Normal 17 2 3" xfId="321"/>
    <cellStyle name="Normal 17 3" xfId="322"/>
    <cellStyle name="Normal 18" xfId="323"/>
    <cellStyle name="Normal 18 2" xfId="324"/>
    <cellStyle name="Normal 18 3" xfId="325"/>
    <cellStyle name="Normal 18 4" xfId="326"/>
    <cellStyle name="Normal 19" xfId="327"/>
    <cellStyle name="Normal 19 2" xfId="328"/>
    <cellStyle name="Normal 19 3" xfId="329"/>
    <cellStyle name="Normal 19 4" xfId="330"/>
    <cellStyle name="Normal 2 10" xfId="331"/>
    <cellStyle name="Normal 2 10 2" xfId="332"/>
    <cellStyle name="Normal 2 10 3" xfId="333"/>
    <cellStyle name="Normal 2 11" xfId="334"/>
    <cellStyle name="Normal 2 12" xfId="335"/>
    <cellStyle name="Normal 2 13" xfId="336"/>
    <cellStyle name="Normal 2 14" xfId="337"/>
    <cellStyle name="Normal 2 15" xfId="338"/>
    <cellStyle name="Normal 2 16" xfId="339"/>
    <cellStyle name="Normal 2 17" xfId="340"/>
    <cellStyle name="Normal 2 18" xfId="341"/>
    <cellStyle name="Normal 2 19" xfId="342"/>
    <cellStyle name="Normal 2 2" xfId="343"/>
    <cellStyle name="Normal 2 2 2" xfId="344"/>
    <cellStyle name="Normal 2 2 3" xfId="345"/>
    <cellStyle name="Normal 2 2 4" xfId="346"/>
    <cellStyle name="Normal 2 3" xfId="347"/>
    <cellStyle name="Normal 2 3 2" xfId="348"/>
    <cellStyle name="Normal 2 3 2 2" xfId="349"/>
    <cellStyle name="Normal 2 3 3" xfId="350"/>
    <cellStyle name="Normal 2 4" xfId="351"/>
    <cellStyle name="Normal 2 4 10" xfId="352"/>
    <cellStyle name="Normal 2 4 11" xfId="353"/>
    <cellStyle name="Normal 2 4 12" xfId="354"/>
    <cellStyle name="Normal 2 4 2" xfId="355"/>
    <cellStyle name="Normal 2 4 2 2" xfId="356"/>
    <cellStyle name="Normal 2 4 2 3" xfId="357"/>
    <cellStyle name="Normal 2 4 2 4" xfId="358"/>
    <cellStyle name="Normal 2 4 2 5" xfId="359"/>
    <cellStyle name="Normal 2 4 3" xfId="360"/>
    <cellStyle name="Normal 2 4 3 2" xfId="361"/>
    <cellStyle name="Normal 2 4 3 3" xfId="362"/>
    <cellStyle name="Normal 2 4 4" xfId="363"/>
    <cellStyle name="Normal 2 4 4 2" xfId="364"/>
    <cellStyle name="Normal 2 4 4 3" xfId="365"/>
    <cellStyle name="Normal 2 4 5" xfId="366"/>
    <cellStyle name="Normal 2 4 5 2" xfId="367"/>
    <cellStyle name="Normal 2 4 5 3" xfId="368"/>
    <cellStyle name="Normal 2 4 6" xfId="369"/>
    <cellStyle name="Normal 2 4 6 2" xfId="370"/>
    <cellStyle name="Normal 2 4 6 3" xfId="371"/>
    <cellStyle name="Normal 2 4 7" xfId="372"/>
    <cellStyle name="Normal 2 4 7 2" xfId="373"/>
    <cellStyle name="Normal 2 4 7 3" xfId="374"/>
    <cellStyle name="Normal 2 4 8" xfId="375"/>
    <cellStyle name="Normal 2 4 8 2" xfId="376"/>
    <cellStyle name="Normal 2 4 8 3" xfId="377"/>
    <cellStyle name="Normal 2 4 9" xfId="378"/>
    <cellStyle name="Normal 2 5" xfId="379"/>
    <cellStyle name="Normal 2 5 2" xfId="380"/>
    <cellStyle name="Normal 2 5 2 2" xfId="381"/>
    <cellStyle name="Normal 2 5 3" xfId="382"/>
    <cellStyle name="Normal 2 6" xfId="383"/>
    <cellStyle name="Normal 2 6 2" xfId="384"/>
    <cellStyle name="Normal 2 6 2 2" xfId="385"/>
    <cellStyle name="Normal 2 6 3" xfId="386"/>
    <cellStyle name="Normal 2 7" xfId="387"/>
    <cellStyle name="Normal 2 7 2" xfId="388"/>
    <cellStyle name="Normal 2 7 3" xfId="389"/>
    <cellStyle name="Normal 2 8" xfId="390"/>
    <cellStyle name="Normal 2 8 2" xfId="391"/>
    <cellStyle name="Normal 2 8 3" xfId="392"/>
    <cellStyle name="Normal 2 9" xfId="393"/>
    <cellStyle name="Normal 2 9 2" xfId="394"/>
    <cellStyle name="Normal 2 9 3" xfId="395"/>
    <cellStyle name="Normal 20" xfId="396"/>
    <cellStyle name="Normal 20 2" xfId="397"/>
    <cellStyle name="Normal 20 3" xfId="398"/>
    <cellStyle name="Normal 20 4" xfId="399"/>
    <cellStyle name="Normal 21" xfId="400"/>
    <cellStyle name="Normal 21 2" xfId="401"/>
    <cellStyle name="Normal 21 3" xfId="402"/>
    <cellStyle name="Normal 21 4" xfId="403"/>
    <cellStyle name="Normal 22" xfId="404"/>
    <cellStyle name="Normal 22 2" xfId="405"/>
    <cellStyle name="Normal 22 3" xfId="406"/>
    <cellStyle name="Normal 22 4" xfId="407"/>
    <cellStyle name="Normal 23" xfId="408"/>
    <cellStyle name="Normal 23 2" xfId="409"/>
    <cellStyle name="Normal 23 3" xfId="410"/>
    <cellStyle name="Normal 23 4" xfId="411"/>
    <cellStyle name="Normal 24" xfId="412"/>
    <cellStyle name="Normal 24 2" xfId="413"/>
    <cellStyle name="Normal 24 2 2" xfId="414"/>
    <cellStyle name="Normal 24 3" xfId="415"/>
    <cellStyle name="Normal 24 3 2" xfId="416"/>
    <cellStyle name="Normal 24 4" xfId="417"/>
    <cellStyle name="Normal 24 5" xfId="418"/>
    <cellStyle name="Normal 24 6" xfId="419"/>
    <cellStyle name="Normal 25" xfId="420"/>
    <cellStyle name="Normal 25 2" xfId="421"/>
    <cellStyle name="Normal 25 2 2" xfId="422"/>
    <cellStyle name="Normal 25 2 3" xfId="423"/>
    <cellStyle name="Normal 25 2 4" xfId="424"/>
    <cellStyle name="Normal 25 3" xfId="425"/>
    <cellStyle name="Normal 25 4" xfId="426"/>
    <cellStyle name="Normal 25 5" xfId="427"/>
    <cellStyle name="Normal 25 6" xfId="428"/>
    <cellStyle name="Normal 26" xfId="429"/>
    <cellStyle name="Normal 26 2" xfId="430"/>
    <cellStyle name="Normal 26 2 2" xfId="431"/>
    <cellStyle name="Normal 26 2 3" xfId="432"/>
    <cellStyle name="Normal 26 3" xfId="433"/>
    <cellStyle name="Normal 27" xfId="434"/>
    <cellStyle name="Normal 27 2" xfId="435"/>
    <cellStyle name="Normal 27 2 2" xfId="436"/>
    <cellStyle name="Normal 27 2 3" xfId="437"/>
    <cellStyle name="Normal 27 3" xfId="438"/>
    <cellStyle name="Normal 28" xfId="439"/>
    <cellStyle name="Normal 28 2" xfId="440"/>
    <cellStyle name="Normal 28 2 2" xfId="441"/>
    <cellStyle name="Normal 28 2 3" xfId="442"/>
    <cellStyle name="Normal 28 3" xfId="443"/>
    <cellStyle name="Normal 29" xfId="444"/>
    <cellStyle name="Normal 29 2" xfId="445"/>
    <cellStyle name="Normal 29 2 2" xfId="446"/>
    <cellStyle name="Normal 29 2 3" xfId="447"/>
    <cellStyle name="Normal 29 2 4" xfId="448"/>
    <cellStyle name="Normal 29 3" xfId="449"/>
    <cellStyle name="Normal 29 4" xfId="450"/>
    <cellStyle name="Normal 29 5" xfId="451"/>
    <cellStyle name="Normal 3 8" xfId="452"/>
    <cellStyle name="Normal 3 2" xfId="453"/>
    <cellStyle name="Normal 3 2 2" xfId="454"/>
    <cellStyle name="Normal 3 2 3" xfId="455"/>
    <cellStyle name="Normal 3 3" xfId="456"/>
    <cellStyle name="Normal 3 3 2" xfId="457"/>
    <cellStyle name="Normal 3 3 3" xfId="458"/>
    <cellStyle name="Normal 3 4" xfId="459"/>
    <cellStyle name="Normal 3 4 2" xfId="460"/>
    <cellStyle name="Normal 3 4 3" xfId="461"/>
    <cellStyle name="Normal 3 5" xfId="462"/>
    <cellStyle name="Normal 3 5 2" xfId="463"/>
    <cellStyle name="Normal 3 5 3" xfId="464"/>
    <cellStyle name="Normal 3 6" xfId="465"/>
    <cellStyle name="Normal 3 7" xfId="466"/>
    <cellStyle name="Normal 30" xfId="467"/>
    <cellStyle name="Normal 30 2" xfId="468"/>
    <cellStyle name="Normal 30 3" xfId="469"/>
    <cellStyle name="Normal 30 4" xfId="470"/>
    <cellStyle name="Normal 31" xfId="471"/>
    <cellStyle name="Normal 31 2" xfId="472"/>
    <cellStyle name="Normal 31 3" xfId="473"/>
    <cellStyle name="Normal 31 4" xfId="474"/>
    <cellStyle name="Normal 32" xfId="475"/>
    <cellStyle name="Normal 32 2" xfId="476"/>
    <cellStyle name="Normal 32 3" xfId="477"/>
    <cellStyle name="Normal 32 4" xfId="478"/>
    <cellStyle name="Normal 33" xfId="479"/>
    <cellStyle name="Normal 33 2" xfId="480"/>
    <cellStyle name="Normal 33 3" xfId="481"/>
    <cellStyle name="Normal 33 4" xfId="482"/>
    <cellStyle name="Normal 34" xfId="483"/>
    <cellStyle name="Normal 34 2" xfId="484"/>
    <cellStyle name="Normal 34 3" xfId="485"/>
    <cellStyle name="Normal 34 4" xfId="486"/>
    <cellStyle name="Normal 35" xfId="487"/>
    <cellStyle name="Normal 35 2" xfId="488"/>
    <cellStyle name="Normal 35 3" xfId="489"/>
    <cellStyle name="Normal 35 4" xfId="490"/>
    <cellStyle name="Normal 36" xfId="491"/>
    <cellStyle name="Normal 36 2" xfId="492"/>
    <cellStyle name="Normal 36 3" xfId="493"/>
    <cellStyle name="Normal 36 4" xfId="494"/>
    <cellStyle name="Normal 37" xfId="495"/>
    <cellStyle name="Normal 37 2" xfId="496"/>
    <cellStyle name="Normal 37 3" xfId="497"/>
    <cellStyle name="Normal 37 4" xfId="498"/>
    <cellStyle name="Normal 38" xfId="499"/>
    <cellStyle name="Normal 38 2" xfId="500"/>
    <cellStyle name="Normal 38 3" xfId="501"/>
    <cellStyle name="Normal 39" xfId="502"/>
    <cellStyle name="Normal 39 2" xfId="503"/>
    <cellStyle name="Normal 39 3" xfId="504"/>
    <cellStyle name="Normal 4" xfId="505"/>
    <cellStyle name="Normal 4 2" xfId="506"/>
    <cellStyle name="Normal 4 2_25.İL-EMOD-Öncelikli Yaşam" xfId="507"/>
    <cellStyle name="Normal 4 3" xfId="508"/>
    <cellStyle name="Normal 4 3 10" xfId="509"/>
    <cellStyle name="Normal 4 3 10 2" xfId="510"/>
    <cellStyle name="Normal 4 3 10 3" xfId="511"/>
    <cellStyle name="Normal 4 3 11" xfId="512"/>
    <cellStyle name="Normal 4 3 12" xfId="513"/>
    <cellStyle name="Normal 4 3 13" xfId="514"/>
    <cellStyle name="Normal 4 3 2" xfId="515"/>
    <cellStyle name="Normal 4 3 2 10" xfId="516"/>
    <cellStyle name="Normal 4 3 2 11" xfId="517"/>
    <cellStyle name="Normal 4 3 2 2" xfId="518"/>
    <cellStyle name="Normal 4 3 2 2 2" xfId="519"/>
    <cellStyle name="Normal 4 3 2 2 3" xfId="520"/>
    <cellStyle name="Normal 4 3 2 2 4" xfId="521"/>
    <cellStyle name="Normal 4 3 2 3" xfId="522"/>
    <cellStyle name="Normal 4 3 2 3 2" xfId="523"/>
    <cellStyle name="Normal 4 3 2 3 3" xfId="524"/>
    <cellStyle name="Normal 4 3 2 4" xfId="525"/>
    <cellStyle name="Normal 4 3 2 4 2" xfId="526"/>
    <cellStyle name="Normal 4 3 2 4 3" xfId="527"/>
    <cellStyle name="Normal 4 3 2 5" xfId="528"/>
    <cellStyle name="Normal 4 3 2 5 2" xfId="529"/>
    <cellStyle name="Normal 4 3 2 5 3" xfId="530"/>
    <cellStyle name="Normal 4 3 2 6" xfId="531"/>
    <cellStyle name="Normal 4 3 2 6 2" xfId="532"/>
    <cellStyle name="Normal 4 3 2 6 3" xfId="533"/>
    <cellStyle name="Normal 4 3 2 7" xfId="534"/>
    <cellStyle name="Normal 4 3 2 7 2" xfId="535"/>
    <cellStyle name="Normal 4 3 2 7 3" xfId="536"/>
    <cellStyle name="Normal 4 3 2 8" xfId="537"/>
    <cellStyle name="Normal 4 3 2 8 2" xfId="538"/>
    <cellStyle name="Normal 4 3 2 8 3" xfId="539"/>
    <cellStyle name="Normal 4 3 2 9" xfId="540"/>
    <cellStyle name="Normal 4 3 3" xfId="541"/>
    <cellStyle name="Normal 4 3 3 2" xfId="542"/>
    <cellStyle name="Normal 4 3 3 3" xfId="543"/>
    <cellStyle name="Normal 4 3 3 4" xfId="544"/>
    <cellStyle name="Normal 4 3 4" xfId="545"/>
    <cellStyle name="Normal 4 3 4 10" xfId="546"/>
    <cellStyle name="Normal 4 3 4 11" xfId="547"/>
    <cellStyle name="Normal 4 3 4 2" xfId="548"/>
    <cellStyle name="Normal 4 3 4 2 2" xfId="549"/>
    <cellStyle name="Normal 4 3 4 2 3" xfId="550"/>
    <cellStyle name="Normal 4 3 4 2 4" xfId="551"/>
    <cellStyle name="Normal 4 3 4 3" xfId="552"/>
    <cellStyle name="Normal 4 3 4 3 2" xfId="553"/>
    <cellStyle name="Normal 4 3 4 3 3" xfId="554"/>
    <cellStyle name="Normal 4 3 4 4" xfId="555"/>
    <cellStyle name="Normal 4 3 4 4 2" xfId="556"/>
    <cellStyle name="Normal 4 3 4 4 3" xfId="557"/>
    <cellStyle name="Normal 4 3 4 5" xfId="558"/>
    <cellStyle name="Normal 4 3 4 5 2" xfId="559"/>
    <cellStyle name="Normal 4 3 4 5 3" xfId="560"/>
    <cellStyle name="Normal 4 3 4 6" xfId="561"/>
    <cellStyle name="Normal 4 3 4 6 2" xfId="562"/>
    <cellStyle name="Normal 4 3 4 6 3" xfId="563"/>
    <cellStyle name="Normal 4 3 4 7" xfId="564"/>
    <cellStyle name="Normal 4 3 4 7 2" xfId="565"/>
    <cellStyle name="Normal 4 3 4 7 3" xfId="566"/>
    <cellStyle name="Normal 4 3 4 8" xfId="567"/>
    <cellStyle name="Normal 4 3 4 8 2" xfId="568"/>
    <cellStyle name="Normal 4 3 4 8 3" xfId="569"/>
    <cellStyle name="Normal 4 3 4 9" xfId="570"/>
    <cellStyle name="Normal 4 3 5" xfId="571"/>
    <cellStyle name="Normal 4 3 5 2" xfId="572"/>
    <cellStyle name="Normal 4 3 5 3" xfId="573"/>
    <cellStyle name="Normal 4 3 5 4" xfId="574"/>
    <cellStyle name="Normal 4 3 6" xfId="575"/>
    <cellStyle name="Normal 4 3 6 2" xfId="576"/>
    <cellStyle name="Normal 4 3 6 3" xfId="577"/>
    <cellStyle name="Normal 4 3 7" xfId="578"/>
    <cellStyle name="Normal 4 3 7 2" xfId="579"/>
    <cellStyle name="Normal 4 3 7 3" xfId="580"/>
    <cellStyle name="Normal 4 3 8" xfId="581"/>
    <cellStyle name="Normal 4 3 8 2" xfId="582"/>
    <cellStyle name="Normal 4 3 8 3" xfId="583"/>
    <cellStyle name="Normal 4 3 9" xfId="584"/>
    <cellStyle name="Normal 4 3 9 2" xfId="585"/>
    <cellStyle name="Normal 4 3 9 3" xfId="586"/>
    <cellStyle name="Normal 4 4" xfId="587"/>
    <cellStyle name="Normal 4 5" xfId="588"/>
    <cellStyle name="Normal 4_25.İL-EMOD-Öncelikli Yaşam" xfId="589"/>
    <cellStyle name="Normal 40" xfId="590"/>
    <cellStyle name="Normal 40 2" xfId="591"/>
    <cellStyle name="Normal 40 3" xfId="592"/>
    <cellStyle name="Normal 41" xfId="593"/>
    <cellStyle name="Normal 41 2" xfId="594"/>
    <cellStyle name="Normal 41 3" xfId="595"/>
    <cellStyle name="Normal 42" xfId="596"/>
    <cellStyle name="Normal 42 2" xfId="597"/>
    <cellStyle name="Normal 42 3" xfId="598"/>
    <cellStyle name="Normal 43" xfId="599"/>
    <cellStyle name="Normal 43 2" xfId="600"/>
    <cellStyle name="Normal 43 3" xfId="601"/>
    <cellStyle name="Normal 44" xfId="602"/>
    <cellStyle name="Normal 44 2" xfId="603"/>
    <cellStyle name="Normal 44 3" xfId="604"/>
    <cellStyle name="Normal 45" xfId="605"/>
    <cellStyle name="Normal 45 2" xfId="606"/>
    <cellStyle name="Normal 45 3" xfId="607"/>
    <cellStyle name="Normal 46" xfId="608"/>
    <cellStyle name="Normal 46 2" xfId="609"/>
    <cellStyle name="Normal 46 3" xfId="610"/>
    <cellStyle name="Normal 47" xfId="611"/>
    <cellStyle name="Normal 47 2" xfId="612"/>
    <cellStyle name="Normal 47 3" xfId="613"/>
    <cellStyle name="Normal 48" xfId="614"/>
    <cellStyle name="Normal 48 2" xfId="615"/>
    <cellStyle name="Normal 48 3" xfId="616"/>
    <cellStyle name="Normal 49" xfId="617"/>
    <cellStyle name="Normal 49 2" xfId="618"/>
    <cellStyle name="Normal 49 3" xfId="619"/>
    <cellStyle name="Normal 5" xfId="620"/>
    <cellStyle name="Normal 5 2" xfId="621"/>
    <cellStyle name="Normal 5 3" xfId="622"/>
    <cellStyle name="Normal 5 4" xfId="623"/>
    <cellStyle name="Normal 5 5" xfId="624"/>
    <cellStyle name="Normal 5 6" xfId="625"/>
    <cellStyle name="Normal 5 7" xfId="626"/>
    <cellStyle name="Normal 50" xfId="627"/>
    <cellStyle name="Normal 50 2" xfId="628"/>
    <cellStyle name="Normal 50 3" xfId="629"/>
    <cellStyle name="Normal 51" xfId="630"/>
    <cellStyle name="Normal 51 2" xfId="631"/>
    <cellStyle name="Normal 51 3" xfId="632"/>
    <cellStyle name="Normal 52" xfId="633"/>
    <cellStyle name="Normal 52 2" xfId="634"/>
    <cellStyle name="Normal 52 3" xfId="635"/>
    <cellStyle name="Normal 53" xfId="636"/>
    <cellStyle name="Normal 53 2" xfId="637"/>
    <cellStyle name="Normal 53 3" xfId="638"/>
    <cellStyle name="Normal 54" xfId="639"/>
    <cellStyle name="Normal 54 2" xfId="640"/>
    <cellStyle name="Normal 54 3" xfId="641"/>
    <cellStyle name="Normal 55" xfId="642"/>
    <cellStyle name="Normal 55 2" xfId="643"/>
    <cellStyle name="Normal 55 3" xfId="644"/>
    <cellStyle name="Normal 56" xfId="645"/>
    <cellStyle name="Normal 56 2" xfId="646"/>
    <cellStyle name="Normal 56 3" xfId="647"/>
    <cellStyle name="Normal 57" xfId="648"/>
    <cellStyle name="Normal 57 2" xfId="649"/>
    <cellStyle name="Normal 57 3" xfId="650"/>
    <cellStyle name="Normal 58" xfId="651"/>
    <cellStyle name="Normal 58 2" xfId="652"/>
    <cellStyle name="Normal 58 3" xfId="653"/>
    <cellStyle name="Normal 59" xfId="654"/>
    <cellStyle name="Normal 59 2" xfId="655"/>
    <cellStyle name="Normal 59 3" xfId="656"/>
    <cellStyle name="Normal 6" xfId="657"/>
    <cellStyle name="Normal 6 10" xfId="658"/>
    <cellStyle name="Normal 6 11" xfId="659"/>
    <cellStyle name="Normal 6 12" xfId="660"/>
    <cellStyle name="Normal 6 2" xfId="661"/>
    <cellStyle name="Normal 6 2 2" xfId="662"/>
    <cellStyle name="Normal 6 2 3" xfId="663"/>
    <cellStyle name="Normal 6 2 4" xfId="664"/>
    <cellStyle name="Normal 6 3" xfId="665"/>
    <cellStyle name="Normal 6 3 2" xfId="666"/>
    <cellStyle name="Normal 6 3 3" xfId="667"/>
    <cellStyle name="Normal 6 3 4" xfId="668"/>
    <cellStyle name="Normal 6 4" xfId="669"/>
    <cellStyle name="Normal 6 4 2" xfId="670"/>
    <cellStyle name="Normal 6 4 3" xfId="671"/>
    <cellStyle name="Normal 6 4 4" xfId="672"/>
    <cellStyle name="Normal 6 5" xfId="673"/>
    <cellStyle name="Normal 6 5 2" xfId="674"/>
    <cellStyle name="Normal 6 5 3" xfId="675"/>
    <cellStyle name="Normal 6 6" xfId="676"/>
    <cellStyle name="Normal 6 6 2" xfId="677"/>
    <cellStyle name="Normal 6 6 2 2" xfId="678"/>
    <cellStyle name="Normal 6 6 2 3" xfId="679"/>
    <cellStyle name="Normal 6 6 3" xfId="680"/>
    <cellStyle name="Normal 6 6 4" xfId="681"/>
    <cellStyle name="Normal 6 7" xfId="682"/>
    <cellStyle name="Normal 6 7 2" xfId="683"/>
    <cellStyle name="Normal 6 7 3" xfId="684"/>
    <cellStyle name="Normal 6 8" xfId="685"/>
    <cellStyle name="Normal 6 8 2" xfId="686"/>
    <cellStyle name="Normal 6 8 3" xfId="687"/>
    <cellStyle name="Normal 6 9" xfId="688"/>
    <cellStyle name="Normal 60" xfId="689"/>
    <cellStyle name="Normal 60 2" xfId="690"/>
    <cellStyle name="Normal 60 3" xfId="691"/>
    <cellStyle name="Normal 61" xfId="692"/>
    <cellStyle name="Normal 61 2" xfId="693"/>
    <cellStyle name="Normal 61 3" xfId="694"/>
    <cellStyle name="Normal 62" xfId="695"/>
    <cellStyle name="Normal 62 2" xfId="696"/>
    <cellStyle name="Normal 62 3" xfId="697"/>
    <cellStyle name="Normal 63" xfId="698"/>
    <cellStyle name="Normal 63 2" xfId="699"/>
    <cellStyle name="Normal 63 3" xfId="700"/>
    <cellStyle name="Normal 64" xfId="701"/>
    <cellStyle name="Normal 65" xfId="702"/>
    <cellStyle name="Normal 65 2" xfId="703"/>
    <cellStyle name="Normal 65 3" xfId="704"/>
    <cellStyle name="Normal 66" xfId="705"/>
    <cellStyle name="Normal 66 2" xfId="706"/>
    <cellStyle name="Normal 66 3" xfId="707"/>
    <cellStyle name="Normal 67" xfId="708"/>
    <cellStyle name="Normal 67 2" xfId="709"/>
    <cellStyle name="Normal 67 3" xfId="710"/>
    <cellStyle name="Normal 68" xfId="711"/>
    <cellStyle name="Normal 68 2" xfId="712"/>
    <cellStyle name="Normal 68 3" xfId="713"/>
    <cellStyle name="Normal 69" xfId="714"/>
    <cellStyle name="Normal 69 2" xfId="715"/>
    <cellStyle name="Normal 69 3" xfId="716"/>
    <cellStyle name="Normal 7" xfId="717"/>
    <cellStyle name="Normal 7 2" xfId="718"/>
    <cellStyle name="Normal 70" xfId="719"/>
    <cellStyle name="Normal 70 2" xfId="720"/>
    <cellStyle name="Normal 70 3" xfId="721"/>
    <cellStyle name="Normal 71" xfId="722"/>
    <cellStyle name="Normal 71 2" xfId="723"/>
    <cellStyle name="Normal 71 3" xfId="724"/>
    <cellStyle name="Normal 72" xfId="725"/>
    <cellStyle name="Normal 72 2" xfId="726"/>
    <cellStyle name="Normal 72 3" xfId="727"/>
    <cellStyle name="Normal 73" xfId="728"/>
    <cellStyle name="Normal 73 2" xfId="729"/>
    <cellStyle name="Normal 73 3" xfId="730"/>
    <cellStyle name="Normal 74" xfId="731"/>
    <cellStyle name="Normal 74 2" xfId="732"/>
    <cellStyle name="Normal 74 3" xfId="733"/>
    <cellStyle name="Normal 75" xfId="734"/>
    <cellStyle name="Normal 75 2" xfId="735"/>
    <cellStyle name="Normal 75 3" xfId="736"/>
    <cellStyle name="Normal 76" xfId="737"/>
    <cellStyle name="Normal 76 2" xfId="738"/>
    <cellStyle name="Normal 76 3" xfId="739"/>
    <cellStyle name="Normal 77" xfId="740"/>
    <cellStyle name="Normal 77 2" xfId="741"/>
    <cellStyle name="Normal 77 3" xfId="742"/>
    <cellStyle name="Normal 78" xfId="743"/>
    <cellStyle name="Normal 78 2" xfId="744"/>
    <cellStyle name="Normal 78 3" xfId="745"/>
    <cellStyle name="Normal 79" xfId="746"/>
    <cellStyle name="Normal 79 2" xfId="747"/>
    <cellStyle name="Normal 79 3" xfId="748"/>
    <cellStyle name="Normal 8" xfId="749"/>
    <cellStyle name="Normal 8 2" xfId="750"/>
    <cellStyle name="Normal 80" xfId="751"/>
    <cellStyle name="Normal 80 2" xfId="752"/>
    <cellStyle name="Normal 80 3" xfId="753"/>
    <cellStyle name="Normal 81" xfId="754"/>
    <cellStyle name="Normal 81 2" xfId="755"/>
    <cellStyle name="Normal 81 3" xfId="756"/>
    <cellStyle name="Normal 82" xfId="757"/>
    <cellStyle name="Normal 82 2" xfId="758"/>
    <cellStyle name="Normal 82 3" xfId="759"/>
    <cellStyle name="Normal 83" xfId="760"/>
    <cellStyle name="Normal 83 2" xfId="761"/>
    <cellStyle name="Normal 83 3" xfId="762"/>
    <cellStyle name="Normal 84" xfId="763"/>
    <cellStyle name="Normal 84 2" xfId="764"/>
    <cellStyle name="Normal 84 3" xfId="765"/>
    <cellStyle name="Normal 85" xfId="766"/>
    <cellStyle name="Normal 85 2" xfId="767"/>
    <cellStyle name="Normal 85 3" xfId="768"/>
    <cellStyle name="Normal 86" xfId="769"/>
    <cellStyle name="Normal 86 2" xfId="770"/>
    <cellStyle name="Normal 86 3" xfId="771"/>
    <cellStyle name="Normal 87" xfId="772"/>
    <cellStyle name="Normal 87 2" xfId="773"/>
    <cellStyle name="Normal 87 3" xfId="774"/>
    <cellStyle name="Normal 88" xfId="775"/>
    <cellStyle name="Normal 88 2" xfId="776"/>
    <cellStyle name="Normal 88 3" xfId="777"/>
    <cellStyle name="Normal 89" xfId="778"/>
    <cellStyle name="Normal 89 2" xfId="779"/>
    <cellStyle name="Normal 89 3" xfId="780"/>
    <cellStyle name="Normal 9" xfId="781"/>
    <cellStyle name="Normal 9 2" xfId="782"/>
    <cellStyle name="Normal 9 2 2" xfId="783"/>
    <cellStyle name="Normal 9 2 3" xfId="784"/>
    <cellStyle name="Normal 9 3" xfId="785"/>
    <cellStyle name="Normal 9 4" xfId="786"/>
    <cellStyle name="Normal 90" xfId="787"/>
    <cellStyle name="Normal 90 2" xfId="788"/>
    <cellStyle name="Normal 90 3" xfId="789"/>
    <cellStyle name="Normal 91" xfId="790"/>
    <cellStyle name="Normal 91 2" xfId="791"/>
    <cellStyle name="Normal 91 3" xfId="792"/>
    <cellStyle name="Normal 92" xfId="793"/>
    <cellStyle name="Normal 92 2" xfId="794"/>
    <cellStyle name="Normal 92 3" xfId="795"/>
    <cellStyle name="Normal 93" xfId="796"/>
    <cellStyle name="Normal 93 2" xfId="797"/>
    <cellStyle name="Normal 93 3" xfId="798"/>
    <cellStyle name="Normal 94" xfId="799"/>
    <cellStyle name="Normal 94 2" xfId="800"/>
    <cellStyle name="Normal 94 3" xfId="801"/>
    <cellStyle name="Normal 95" xfId="802"/>
    <cellStyle name="Normal 95 2" xfId="803"/>
    <cellStyle name="Normal 95 3" xfId="804"/>
    <cellStyle name="Normal 96" xfId="805"/>
    <cellStyle name="Normal 96 2" xfId="806"/>
    <cellStyle name="Normal 96 3" xfId="807"/>
    <cellStyle name="Normal 97" xfId="808"/>
    <cellStyle name="Normal 97 2" xfId="809"/>
    <cellStyle name="Normal 97 3" xfId="810"/>
    <cellStyle name="Normal 98" xfId="811"/>
    <cellStyle name="Normal 98 2" xfId="812"/>
    <cellStyle name="Normal 98 3" xfId="813"/>
    <cellStyle name="Normal 99" xfId="814"/>
    <cellStyle name="%20 - Vurgu1 6" xfId="815"/>
    <cellStyle name="Not 2" xfId="816"/>
    <cellStyle name="Not 3" xfId="817"/>
    <cellStyle name="Not 3 2" xfId="818"/>
    <cellStyle name="Not 3_25.İL-EMOD-Öncelikli Yaşam" xfId="819"/>
    <cellStyle name="Not 4" xfId="820"/>
    <cellStyle name="Nötr 2" xfId="821"/>
    <cellStyle name="Nötr 3" xfId="822"/>
    <cellStyle name="Nötr 4" xfId="823"/>
    <cellStyle name="Stil 1" xfId="824"/>
    <cellStyle name="Toplam 5" xfId="825"/>
    <cellStyle name="Toplam 2" xfId="826"/>
    <cellStyle name="Toplam 3" xfId="827"/>
    <cellStyle name="Toplam 4" xfId="828"/>
    <cellStyle name="Uyarı Metni 2" xfId="829"/>
    <cellStyle name="Uyarı Metni 3" xfId="830"/>
    <cellStyle name="Uyarı Metni 4" xfId="831"/>
    <cellStyle name="Virgül 7" xfId="832"/>
    <cellStyle name="Virgül 2" xfId="833"/>
    <cellStyle name="Virgül 3" xfId="834"/>
    <cellStyle name="Virgül 3 2" xfId="835"/>
    <cellStyle name="Virgül 4" xfId="836"/>
    <cellStyle name="Virgül 4 2" xfId="837"/>
    <cellStyle name="Virgül 5" xfId="838"/>
    <cellStyle name="Virgül 6" xfId="839"/>
    <cellStyle name="Vurgu1 5" xfId="840"/>
    <cellStyle name="Vurgu1 2" xfId="841"/>
    <cellStyle name="Vurgu1 3" xfId="842"/>
    <cellStyle name="Vurgu1 4" xfId="843"/>
    <cellStyle name="Vurgu2 2" xfId="844"/>
    <cellStyle name="Vurgu2 3" xfId="845"/>
    <cellStyle name="Vurgu2 4" xfId="846"/>
    <cellStyle name="Vurgu3 2" xfId="847"/>
    <cellStyle name="Vurgu3 3" xfId="848"/>
    <cellStyle name="Vurgu3 4" xfId="849"/>
    <cellStyle name="Vurgu4 5" xfId="850"/>
    <cellStyle name="Vurgu4 2" xfId="851"/>
    <cellStyle name="Vurgu4 3" xfId="852"/>
    <cellStyle name="Vurgu4 4" xfId="853"/>
    <cellStyle name="Vurgu5 2" xfId="854"/>
    <cellStyle name="Vurgu5 3" xfId="855"/>
    <cellStyle name="Vurgu5 4" xfId="856"/>
    <cellStyle name="Vurgu6 2" xfId="857"/>
    <cellStyle name="Vurgu6 3" xfId="858"/>
    <cellStyle name="Vurgu6 4" xfId="859"/>
    <cellStyle name="Yüzde 2" xfId="860"/>
    <cellStyle name="Yüzde 2 2" xfId="861"/>
    <cellStyle name="Yüzde 2 3" xfId="862"/>
    <cellStyle name="Yüzde 3" xfId="863"/>
    <cellStyle name="Yüzde 4" xfId="864"/>
    <cellStyle name="Yüzde 4 2" xfId="865"/>
    <cellStyle name="%20 - Vurgu3 6" xfId="866"/>
    <cellStyle name="%20 - Vurgu4 6" xfId="867"/>
    <cellStyle name="%20 - Vurgu5 6" xfId="868"/>
    <cellStyle name="%20 - Vurgu6 6" xfId="869"/>
    <cellStyle name="%40 - Vurgu1 6" xfId="870"/>
    <cellStyle name="%40 - Vurgu3 6" xfId="871"/>
    <cellStyle name="%40 - Vurgu4 6" xfId="872"/>
    <cellStyle name="%40 - Vurgu5 6" xfId="873"/>
    <cellStyle name="%40 - Vurgu6 6" xfId="874"/>
    <cellStyle name="%40 - Vurgu6 7" xfId="875"/>
    <cellStyle name="%40 - Vurgu5 7" xfId="876"/>
    <cellStyle name="%40 - Vurgu4 7" xfId="877"/>
    <cellStyle name="%40 - Vurgu3 7" xfId="878"/>
    <cellStyle name="%40 - Vurgu1 7" xfId="879"/>
    <cellStyle name="%20 - Vurgu6 7" xfId="880"/>
    <cellStyle name="%20 - Vurgu5 7" xfId="881"/>
    <cellStyle name="%20 - Vurgu4 7" xfId="882"/>
    <cellStyle name="%20 - Vurgu3 7" xfId="883"/>
    <cellStyle name="%20 - Vurgu2 7" xfId="884"/>
    <cellStyle name="%20 - Vurgu1 7" xfId="885"/>
    <cellStyle name="%20 - Vurgu6 8" xfId="886"/>
    <cellStyle name="%40 - Vurgu1 8" xfId="887"/>
    <cellStyle name="%20 - Vurgu1 8" xfId="888"/>
    <cellStyle name="%40 - Vurgu6 8" xfId="889"/>
    <cellStyle name="%20 - Vurgu4 8" xfId="890"/>
    <cellStyle name="%40 - Vurgu5 8" xfId="891"/>
    <cellStyle name="%40 - Vurgu4 8" xfId="892"/>
    <cellStyle name="%40 - Vurgu3 8" xfId="893"/>
    <cellStyle name="Normal 110 2" xfId="894"/>
    <cellStyle name="Virgül 7 2" xfId="895"/>
    <cellStyle name="%20 - Vurgu5 8" xfId="896"/>
    <cellStyle name="%20 - Vurgu3 8" xfId="897"/>
    <cellStyle name="%40 - Vurgu4 9" xfId="898"/>
    <cellStyle name="%20 - Vurgu3 9" xfId="899"/>
    <cellStyle name="Normal 111" xfId="900"/>
    <cellStyle name="%40 - Vurgu3 9" xfId="901"/>
    <cellStyle name="%20 - Vurgu6 9" xfId="902"/>
    <cellStyle name="%20 - Vurgu2 9" xfId="903"/>
    <cellStyle name="%40 - Vurgu6 9" xfId="904"/>
    <cellStyle name="%40 - Vurgu5 9" xfId="905"/>
    <cellStyle name="%20 - Vurgu5 9" xfId="906"/>
    <cellStyle name="Virgül 8" xfId="907"/>
    <cellStyle name="%20 - Vurgu4 9" xfId="908"/>
    <cellStyle name="%20 - Vurgu1 9" xfId="909"/>
    <cellStyle name="%40 - Vurgu1 9" xfId="910"/>
    <cellStyle name="Normal 111 2" xfId="911"/>
    <cellStyle name="Virgül 8 2" xfId="912"/>
    <cellStyle name="%20 - Vurgu5 10" xfId="913"/>
    <cellStyle name="%20 - Vurgu6 10" xfId="914"/>
    <cellStyle name="%40 - Vurgu1 10" xfId="915"/>
    <cellStyle name="%40 - Vurgu3 10" xfId="916"/>
    <cellStyle name="%40 - Vurgu4 10" xfId="917"/>
    <cellStyle name="%40 - Vurgu5 10" xfId="918"/>
    <cellStyle name="%40 - Vurgu6 10" xfId="919"/>
    <cellStyle name="%20 - Vurgu4 10" xfId="920"/>
    <cellStyle name="Normal 110 3" xfId="921"/>
    <cellStyle name="%20 - Vurgu3 10" xfId="922"/>
    <cellStyle name="%20 - Vurgu2 10" xfId="923"/>
    <cellStyle name="%20 - Vurgu1 10" xfId="924"/>
    <cellStyle name="Normal 112" xfId="925"/>
    <cellStyle name="Normal 109 2" xfId="9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99;a&#287;layan\TEPAV%20&#304;stihdam%20&#304;zleme%20B&#252;lteni\TEMMUZ-2015\&#304;stihdam_&#304;zleme_B&#252;lteni_07_2015_v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deksler"/>
      <sheetName val="4a_Sektör"/>
      <sheetName val="4a_İmalat_Sektör"/>
      <sheetName val="4a_İşyeri_Sektör"/>
      <sheetName val="4a_İl"/>
      <sheetName val="4b_Esnaf_İl"/>
      <sheetName val="4b_Tarım_İl"/>
      <sheetName val="4c_Kamu_İl "/>
      <sheetName val="4a_İşyeri_İl"/>
      <sheetName val="4a_Kadın_Sektör"/>
      <sheetName val="4a_Kadın_İmalat_Sektör"/>
      <sheetName val="4a_Kadın_İl"/>
      <sheetName val="İşsizlikSigortası_Başvuru"/>
      <sheetName val="İşsizlikSigortası_Ödeme"/>
      <sheetName val="Ortalama_Günlük_Kazanç_Sektör"/>
      <sheetName val="Ortalama_Günlük_Kazanç_İl"/>
    </sheetNames>
    <sheetDataSet>
      <sheetData sheetId="0"/>
      <sheetData sheetId="1"/>
      <sheetData sheetId="2"/>
      <sheetData sheetId="3"/>
      <sheetData sheetId="4">
        <row r="2">
          <cell r="E2">
            <v>291832</v>
          </cell>
        </row>
        <row r="3">
          <cell r="E3">
            <v>41411</v>
          </cell>
        </row>
        <row r="4">
          <cell r="E4">
            <v>91688</v>
          </cell>
        </row>
        <row r="5">
          <cell r="E5">
            <v>21080</v>
          </cell>
        </row>
        <row r="6">
          <cell r="E6">
            <v>41906</v>
          </cell>
        </row>
        <row r="7">
          <cell r="E7">
            <v>1181998</v>
          </cell>
        </row>
        <row r="8">
          <cell r="E8">
            <v>591939</v>
          </cell>
        </row>
        <row r="9">
          <cell r="E9">
            <v>23293</v>
          </cell>
        </row>
        <row r="10">
          <cell r="E10">
            <v>162157</v>
          </cell>
        </row>
        <row r="11">
          <cell r="E11">
            <v>169346</v>
          </cell>
        </row>
        <row r="12">
          <cell r="E12">
            <v>43231</v>
          </cell>
        </row>
        <row r="13">
          <cell r="E13">
            <v>22662</v>
          </cell>
        </row>
        <row r="14">
          <cell r="E14">
            <v>20180</v>
          </cell>
        </row>
        <row r="15">
          <cell r="E15">
            <v>59087</v>
          </cell>
        </row>
        <row r="16">
          <cell r="E16">
            <v>37295</v>
          </cell>
        </row>
        <row r="17">
          <cell r="E17">
            <v>645999</v>
          </cell>
        </row>
        <row r="18">
          <cell r="E18">
            <v>84161</v>
          </cell>
        </row>
        <row r="19">
          <cell r="E19">
            <v>23815</v>
          </cell>
        </row>
        <row r="20">
          <cell r="E20">
            <v>55514</v>
          </cell>
        </row>
        <row r="21">
          <cell r="E21">
            <v>188791</v>
          </cell>
        </row>
        <row r="22">
          <cell r="E22">
            <v>117251</v>
          </cell>
        </row>
        <row r="23">
          <cell r="E23">
            <v>62138</v>
          </cell>
        </row>
        <row r="24">
          <cell r="E24">
            <v>63584</v>
          </cell>
        </row>
        <row r="25">
          <cell r="E25">
            <v>26076</v>
          </cell>
        </row>
        <row r="26">
          <cell r="E26">
            <v>80480</v>
          </cell>
        </row>
        <row r="27">
          <cell r="E27">
            <v>168756</v>
          </cell>
        </row>
        <row r="28">
          <cell r="E28">
            <v>267225</v>
          </cell>
        </row>
        <row r="29">
          <cell r="E29">
            <v>50991</v>
          </cell>
        </row>
        <row r="30">
          <cell r="E30">
            <v>15899</v>
          </cell>
        </row>
        <row r="31">
          <cell r="E31">
            <v>12331</v>
          </cell>
        </row>
        <row r="32">
          <cell r="E32">
            <v>150160</v>
          </cell>
        </row>
        <row r="33">
          <cell r="E33">
            <v>64546</v>
          </cell>
        </row>
        <row r="34">
          <cell r="E34">
            <v>226570</v>
          </cell>
        </row>
        <row r="35">
          <cell r="E35">
            <v>4017275</v>
          </cell>
        </row>
        <row r="36">
          <cell r="E36">
            <v>864362</v>
          </cell>
        </row>
        <row r="37">
          <cell r="E37">
            <v>21631</v>
          </cell>
        </row>
        <row r="38">
          <cell r="E38">
            <v>48111</v>
          </cell>
        </row>
        <row r="39">
          <cell r="E39">
            <v>223968</v>
          </cell>
        </row>
        <row r="40">
          <cell r="E40">
            <v>65458</v>
          </cell>
        </row>
        <row r="41">
          <cell r="E41">
            <v>25911</v>
          </cell>
        </row>
        <row r="42">
          <cell r="E42">
            <v>464219</v>
          </cell>
        </row>
        <row r="43">
          <cell r="E43">
            <v>302771</v>
          </cell>
        </row>
        <row r="44">
          <cell r="E44">
            <v>83227</v>
          </cell>
        </row>
        <row r="45">
          <cell r="E45">
            <v>90866</v>
          </cell>
        </row>
        <row r="46">
          <cell r="E46">
            <v>227783</v>
          </cell>
        </row>
        <row r="47">
          <cell r="E47">
            <v>132690</v>
          </cell>
        </row>
        <row r="48">
          <cell r="E48">
            <v>56034</v>
          </cell>
        </row>
        <row r="49">
          <cell r="E49">
            <v>232816</v>
          </cell>
        </row>
        <row r="50">
          <cell r="E50">
            <v>19188</v>
          </cell>
        </row>
        <row r="51">
          <cell r="E51">
            <v>40842</v>
          </cell>
        </row>
        <row r="52">
          <cell r="E52">
            <v>39893</v>
          </cell>
        </row>
        <row r="53">
          <cell r="E53">
            <v>74280</v>
          </cell>
        </row>
        <row r="54">
          <cell r="E54">
            <v>48034</v>
          </cell>
        </row>
        <row r="55">
          <cell r="E55">
            <v>171872</v>
          </cell>
        </row>
        <row r="56">
          <cell r="E56">
            <v>154367</v>
          </cell>
        </row>
        <row r="57">
          <cell r="E57">
            <v>19800</v>
          </cell>
        </row>
        <row r="58">
          <cell r="E58">
            <v>23148</v>
          </cell>
        </row>
        <row r="59">
          <cell r="E59">
            <v>79945</v>
          </cell>
        </row>
        <row r="60">
          <cell r="E60">
            <v>245366</v>
          </cell>
        </row>
        <row r="61">
          <cell r="E61">
            <v>54199</v>
          </cell>
        </row>
        <row r="62">
          <cell r="E62">
            <v>119612</v>
          </cell>
        </row>
        <row r="63">
          <cell r="E63">
            <v>9329</v>
          </cell>
        </row>
        <row r="64">
          <cell r="E64">
            <v>109233</v>
          </cell>
        </row>
        <row r="65">
          <cell r="E65">
            <v>59553</v>
          </cell>
        </row>
        <row r="66">
          <cell r="E66">
            <v>63053</v>
          </cell>
        </row>
        <row r="67">
          <cell r="E67">
            <v>37832</v>
          </cell>
        </row>
        <row r="68">
          <cell r="E68">
            <v>81136</v>
          </cell>
        </row>
        <row r="69">
          <cell r="E69">
            <v>44651</v>
          </cell>
        </row>
        <row r="70">
          <cell r="E70">
            <v>7867</v>
          </cell>
        </row>
        <row r="71">
          <cell r="E71">
            <v>42146</v>
          </cell>
        </row>
        <row r="72">
          <cell r="E72">
            <v>35032</v>
          </cell>
        </row>
        <row r="73">
          <cell r="E73">
            <v>43498</v>
          </cell>
        </row>
        <row r="74">
          <cell r="E74">
            <v>26558</v>
          </cell>
        </row>
        <row r="75">
          <cell r="E75">
            <v>27927</v>
          </cell>
        </row>
        <row r="76">
          <cell r="E76">
            <v>8919</v>
          </cell>
        </row>
        <row r="77">
          <cell r="E77">
            <v>13419</v>
          </cell>
        </row>
        <row r="78">
          <cell r="E78">
            <v>51014</v>
          </cell>
        </row>
        <row r="79">
          <cell r="E79">
            <v>42086</v>
          </cell>
        </row>
        <row r="80">
          <cell r="E80">
            <v>12198</v>
          </cell>
        </row>
        <row r="81">
          <cell r="E81">
            <v>48617</v>
          </cell>
        </row>
        <row r="82">
          <cell r="E82">
            <v>76147</v>
          </cell>
        </row>
        <row r="83">
          <cell r="E83">
            <v>13891275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88"/>
  <sheetViews>
    <sheetView workbookViewId="0" topLeftCell="A1">
      <pane ySplit="1" topLeftCell="A2" activePane="bottomLeft" state="frozen"/>
      <selection pane="bottomLeft" activeCell="E97" sqref="E97"/>
    </sheetView>
  </sheetViews>
  <sheetFormatPr defaultColWidth="8.8515625" defaultRowHeight="15"/>
  <cols>
    <col min="1" max="1" width="9.140625" style="9" customWidth="1"/>
    <col min="2" max="2" width="17.7109375" style="9" bestFit="1" customWidth="1"/>
    <col min="3" max="3" width="11.57421875" style="9" bestFit="1" customWidth="1"/>
    <col min="4" max="4" width="15.57421875" style="9" bestFit="1" customWidth="1"/>
    <col min="5" max="5" width="17.7109375" style="9" bestFit="1" customWidth="1"/>
    <col min="6" max="6" width="12.8515625" style="9" bestFit="1" customWidth="1"/>
    <col min="7" max="7" width="18.00390625" style="9" customWidth="1"/>
    <col min="8" max="8" width="14.57421875" style="9" bestFit="1" customWidth="1"/>
    <col min="9" max="9" width="11.421875" style="9" bestFit="1" customWidth="1"/>
    <col min="10" max="10" width="8.8515625" style="9" customWidth="1"/>
    <col min="11" max="11" width="9.140625" style="9" bestFit="1" customWidth="1"/>
    <col min="12" max="14" width="8.8515625" style="9" customWidth="1"/>
    <col min="15" max="15" width="10.140625" style="9" bestFit="1" customWidth="1"/>
    <col min="16" max="16384" width="8.8515625" style="9" customWidth="1"/>
  </cols>
  <sheetData>
    <row r="1" spans="1:9" ht="15">
      <c r="A1" s="37" t="s">
        <v>0</v>
      </c>
      <c r="B1" s="40" t="s">
        <v>256</v>
      </c>
      <c r="C1" s="40" t="s">
        <v>257</v>
      </c>
      <c r="D1" s="41" t="s">
        <v>262</v>
      </c>
      <c r="E1" s="41" t="s">
        <v>263</v>
      </c>
      <c r="F1" s="42" t="s">
        <v>260</v>
      </c>
      <c r="G1" s="42" t="s">
        <v>261</v>
      </c>
      <c r="H1" s="43" t="s">
        <v>259</v>
      </c>
      <c r="I1" s="43" t="s">
        <v>258</v>
      </c>
    </row>
    <row r="2" spans="1:16" ht="15">
      <c r="A2" s="46">
        <v>39722</v>
      </c>
      <c r="B2" s="50">
        <v>9119936</v>
      </c>
      <c r="C2" s="48">
        <f>(B2/$B$2)*100</f>
        <v>100</v>
      </c>
      <c r="D2" s="50">
        <v>1910373</v>
      </c>
      <c r="E2" s="48">
        <f aca="true" t="shared" si="0" ref="E2:E65">(D2/$D$2)*100</f>
        <v>100</v>
      </c>
      <c r="F2" s="50">
        <v>1137405</v>
      </c>
      <c r="G2" s="48">
        <f>(F2/$F$2)*100</f>
        <v>100</v>
      </c>
      <c r="H2" s="50">
        <v>2187772</v>
      </c>
      <c r="I2" s="49">
        <f>(H2/$H$2)*100</f>
        <v>100</v>
      </c>
      <c r="J2" s="10"/>
      <c r="K2" s="21"/>
      <c r="O2" s="20"/>
      <c r="P2" s="11"/>
    </row>
    <row r="3" spans="1:16" ht="15">
      <c r="A3" s="46">
        <v>39753</v>
      </c>
      <c r="B3" s="50">
        <v>9022823</v>
      </c>
      <c r="C3" s="48">
        <f aca="true" t="shared" si="1" ref="C3:C66">(B3/$B$2)*100</f>
        <v>98.93515700110176</v>
      </c>
      <c r="D3" s="50">
        <v>1911654</v>
      </c>
      <c r="E3" s="48">
        <f t="shared" si="0"/>
        <v>100.06705496779948</v>
      </c>
      <c r="F3" s="50">
        <v>1140518</v>
      </c>
      <c r="G3" s="48">
        <f aca="true" t="shared" si="2" ref="G3:G66">(F3/$F$2)*100</f>
        <v>100.27369318756291</v>
      </c>
      <c r="H3" s="50">
        <v>2199425</v>
      </c>
      <c r="I3" s="49">
        <f aca="true" t="shared" si="3" ref="I3:I66">(H3/$H$2)*100</f>
        <v>100.53264234115804</v>
      </c>
      <c r="J3" s="10"/>
      <c r="K3" s="21"/>
      <c r="O3" s="20"/>
      <c r="P3" s="11"/>
    </row>
    <row r="4" spans="1:16" ht="15">
      <c r="A4" s="46">
        <v>39783</v>
      </c>
      <c r="B4" s="50">
        <v>8802989</v>
      </c>
      <c r="C4" s="48">
        <f t="shared" si="1"/>
        <v>96.5246795591548</v>
      </c>
      <c r="D4" s="50">
        <v>1897864</v>
      </c>
      <c r="E4" s="48">
        <f t="shared" si="0"/>
        <v>99.34520640733511</v>
      </c>
      <c r="F4" s="50">
        <v>1141467</v>
      </c>
      <c r="G4" s="48">
        <f t="shared" si="2"/>
        <v>100.35712872723437</v>
      </c>
      <c r="H4" s="50">
        <v>2205676</v>
      </c>
      <c r="I4" s="49">
        <f t="shared" si="3"/>
        <v>100.81836681336081</v>
      </c>
      <c r="J4" s="10"/>
      <c r="K4" s="21"/>
      <c r="O4" s="20"/>
      <c r="P4" s="11"/>
    </row>
    <row r="5" spans="1:16" ht="15">
      <c r="A5" s="46">
        <v>39814</v>
      </c>
      <c r="B5" s="50">
        <v>8481011</v>
      </c>
      <c r="C5" s="48">
        <f t="shared" si="1"/>
        <v>92.99419425750357</v>
      </c>
      <c r="D5" s="50">
        <v>1912296</v>
      </c>
      <c r="E5" s="48">
        <f t="shared" si="0"/>
        <v>100.10066097039687</v>
      </c>
      <c r="F5" s="50">
        <v>1144082</v>
      </c>
      <c r="G5" s="48">
        <f t="shared" si="2"/>
        <v>100.58703803834166</v>
      </c>
      <c r="H5" s="50">
        <v>2208984</v>
      </c>
      <c r="I5" s="49">
        <f t="shared" si="3"/>
        <v>100.96957086935933</v>
      </c>
      <c r="J5" s="10"/>
      <c r="K5" s="21"/>
      <c r="O5" s="20"/>
      <c r="P5" s="11"/>
    </row>
    <row r="6" spans="1:16" ht="15">
      <c r="A6" s="46">
        <v>39845</v>
      </c>
      <c r="B6" s="50">
        <v>8362290</v>
      </c>
      <c r="C6" s="48">
        <f t="shared" si="1"/>
        <v>91.69241977136681</v>
      </c>
      <c r="D6" s="50">
        <v>1918636</v>
      </c>
      <c r="E6" s="48">
        <f t="shared" si="0"/>
        <v>100.4325333324958</v>
      </c>
      <c r="F6" s="50">
        <v>1146634</v>
      </c>
      <c r="G6" s="48">
        <f t="shared" si="2"/>
        <v>100.81140842531904</v>
      </c>
      <c r="H6" s="50">
        <v>2213460</v>
      </c>
      <c r="I6" s="49">
        <f t="shared" si="3"/>
        <v>101.17416257269953</v>
      </c>
      <c r="J6" s="10"/>
      <c r="K6" s="21"/>
      <c r="O6" s="20"/>
      <c r="P6" s="11"/>
    </row>
    <row r="7" spans="1:16" ht="15">
      <c r="A7" s="46">
        <v>39873</v>
      </c>
      <c r="B7" s="50">
        <v>8410234</v>
      </c>
      <c r="C7" s="48">
        <f t="shared" si="1"/>
        <v>92.2181252149138</v>
      </c>
      <c r="D7" s="50">
        <v>1916016</v>
      </c>
      <c r="E7" s="48">
        <f t="shared" si="0"/>
        <v>100.29538734058741</v>
      </c>
      <c r="F7" s="50">
        <v>1150295</v>
      </c>
      <c r="G7" s="48">
        <f t="shared" si="2"/>
        <v>101.13328146086926</v>
      </c>
      <c r="H7" s="50">
        <v>2279020</v>
      </c>
      <c r="I7" s="49">
        <f t="shared" si="3"/>
        <v>104.17081853136432</v>
      </c>
      <c r="J7" s="10"/>
      <c r="K7" s="21"/>
      <c r="O7" s="20"/>
      <c r="P7" s="11"/>
    </row>
    <row r="8" spans="1:16" ht="15">
      <c r="A8" s="46">
        <v>39904</v>
      </c>
      <c r="B8" s="50">
        <v>8503053</v>
      </c>
      <c r="C8" s="48">
        <f t="shared" si="1"/>
        <v>93.23588455006701</v>
      </c>
      <c r="D8" s="50">
        <v>1931510</v>
      </c>
      <c r="E8" s="48">
        <f t="shared" si="0"/>
        <v>101.10643314159067</v>
      </c>
      <c r="F8" s="50">
        <v>1149546</v>
      </c>
      <c r="G8" s="48">
        <f t="shared" si="2"/>
        <v>101.06742980732457</v>
      </c>
      <c r="H8" s="50">
        <v>2271908</v>
      </c>
      <c r="I8" s="49">
        <f t="shared" si="3"/>
        <v>103.84573895268794</v>
      </c>
      <c r="J8" s="10"/>
      <c r="K8" s="21"/>
      <c r="O8" s="20"/>
      <c r="P8" s="11"/>
    </row>
    <row r="9" spans="1:16" ht="15">
      <c r="A9" s="46">
        <v>39934</v>
      </c>
      <c r="B9" s="50">
        <v>8674726</v>
      </c>
      <c r="C9" s="48">
        <f t="shared" si="1"/>
        <v>95.11827714580453</v>
      </c>
      <c r="D9" s="50">
        <v>1945342</v>
      </c>
      <c r="E9" s="48">
        <f t="shared" si="0"/>
        <v>101.83048022558945</v>
      </c>
      <c r="F9" s="50">
        <v>1153672</v>
      </c>
      <c r="G9" s="48">
        <f t="shared" si="2"/>
        <v>101.4301853781195</v>
      </c>
      <c r="H9" s="50">
        <v>2270276</v>
      </c>
      <c r="I9" s="49">
        <f t="shared" si="3"/>
        <v>103.77114251393655</v>
      </c>
      <c r="J9" s="10"/>
      <c r="K9" s="21"/>
      <c r="O9" s="20"/>
      <c r="P9" s="11"/>
    </row>
    <row r="10" spans="1:16" ht="15">
      <c r="A10" s="46">
        <v>39965</v>
      </c>
      <c r="B10" s="50">
        <v>8922743</v>
      </c>
      <c r="C10" s="48">
        <f t="shared" si="1"/>
        <v>97.83778087916406</v>
      </c>
      <c r="D10" s="50">
        <v>1894680</v>
      </c>
      <c r="E10" s="48">
        <f t="shared" si="0"/>
        <v>99.17853738510752</v>
      </c>
      <c r="F10" s="50">
        <v>1158562</v>
      </c>
      <c r="G10" s="48">
        <f t="shared" si="2"/>
        <v>101.86011139391861</v>
      </c>
      <c r="H10" s="50">
        <v>2271485</v>
      </c>
      <c r="I10" s="49">
        <f t="shared" si="3"/>
        <v>103.82640421396745</v>
      </c>
      <c r="J10" s="10"/>
      <c r="K10" s="21"/>
      <c r="O10" s="20"/>
      <c r="P10" s="11"/>
    </row>
    <row r="11" spans="1:53" ht="15">
      <c r="A11" s="46">
        <v>39995</v>
      </c>
      <c r="B11" s="50">
        <v>9013349</v>
      </c>
      <c r="C11" s="48">
        <f t="shared" si="1"/>
        <v>98.83127469315575</v>
      </c>
      <c r="D11" s="50">
        <v>1830370</v>
      </c>
      <c r="E11" s="48">
        <f t="shared" si="0"/>
        <v>95.81217908753945</v>
      </c>
      <c r="F11" s="50">
        <v>1049015</v>
      </c>
      <c r="G11" s="48">
        <f t="shared" si="2"/>
        <v>92.22880152628132</v>
      </c>
      <c r="H11" s="50">
        <v>2260614</v>
      </c>
      <c r="I11" s="49">
        <f t="shared" si="3"/>
        <v>103.32950599971112</v>
      </c>
      <c r="J11" s="10"/>
      <c r="K11" s="21"/>
      <c r="O11" s="20"/>
      <c r="P11" s="1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</row>
    <row r="12" spans="1:53" ht="15">
      <c r="A12" s="46">
        <v>40026</v>
      </c>
      <c r="B12" s="50">
        <v>8977653</v>
      </c>
      <c r="C12" s="48">
        <f t="shared" si="1"/>
        <v>98.43986843767325</v>
      </c>
      <c r="D12" s="50">
        <v>1786003</v>
      </c>
      <c r="E12" s="48">
        <f t="shared" si="0"/>
        <v>93.4897530482267</v>
      </c>
      <c r="F12" s="50">
        <v>1053385</v>
      </c>
      <c r="G12" s="48">
        <f t="shared" si="2"/>
        <v>92.61300943815088</v>
      </c>
      <c r="H12" s="50">
        <v>2248048</v>
      </c>
      <c r="I12" s="49">
        <f t="shared" si="3"/>
        <v>102.75513170476631</v>
      </c>
      <c r="J12" s="10"/>
      <c r="K12" s="21"/>
      <c r="O12" s="20"/>
      <c r="P12" s="1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</row>
    <row r="13" spans="1:53" ht="15">
      <c r="A13" s="46">
        <v>40057</v>
      </c>
      <c r="B13" s="50">
        <v>8950211</v>
      </c>
      <c r="C13" s="48">
        <f t="shared" si="1"/>
        <v>98.13896720327861</v>
      </c>
      <c r="D13" s="50">
        <v>1820914</v>
      </c>
      <c r="E13" s="48">
        <f t="shared" si="0"/>
        <v>95.31719721750673</v>
      </c>
      <c r="F13" s="50">
        <v>1059182</v>
      </c>
      <c r="G13" s="48">
        <f t="shared" si="2"/>
        <v>93.12267837753483</v>
      </c>
      <c r="H13" s="50">
        <v>2262750</v>
      </c>
      <c r="I13" s="49">
        <f t="shared" si="3"/>
        <v>103.42713957395927</v>
      </c>
      <c r="J13" s="10"/>
      <c r="K13" s="21"/>
      <c r="O13" s="20"/>
      <c r="P13" s="1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</row>
    <row r="14" spans="1:16" ht="15">
      <c r="A14" s="46">
        <v>40087</v>
      </c>
      <c r="B14" s="50">
        <v>9046769</v>
      </c>
      <c r="C14" s="48">
        <f t="shared" si="1"/>
        <v>99.19772463315532</v>
      </c>
      <c r="D14" s="50">
        <v>1831341</v>
      </c>
      <c r="E14" s="48">
        <f t="shared" si="0"/>
        <v>95.86300685782305</v>
      </c>
      <c r="F14" s="50">
        <v>1061647</v>
      </c>
      <c r="G14" s="48">
        <f t="shared" si="2"/>
        <v>93.33939977404707</v>
      </c>
      <c r="H14" s="50">
        <v>2279402</v>
      </c>
      <c r="I14" s="49">
        <f t="shared" si="3"/>
        <v>104.1882792173956</v>
      </c>
      <c r="J14" s="10"/>
      <c r="K14" s="21"/>
      <c r="O14" s="20"/>
      <c r="P14" s="11"/>
    </row>
    <row r="15" spans="1:16" ht="15">
      <c r="A15" s="46">
        <v>40118</v>
      </c>
      <c r="B15" s="50">
        <v>8975981</v>
      </c>
      <c r="C15" s="48">
        <f t="shared" si="1"/>
        <v>98.42153497568404</v>
      </c>
      <c r="D15" s="50">
        <v>1833978</v>
      </c>
      <c r="E15" s="48">
        <f t="shared" si="0"/>
        <v>96.00104272830488</v>
      </c>
      <c r="F15" s="50">
        <v>1066653</v>
      </c>
      <c r="G15" s="48">
        <f t="shared" si="2"/>
        <v>93.7795244437997</v>
      </c>
      <c r="H15" s="50">
        <v>2266276</v>
      </c>
      <c r="I15" s="49">
        <f t="shared" si="3"/>
        <v>103.58830810523216</v>
      </c>
      <c r="J15" s="10"/>
      <c r="K15" s="21"/>
      <c r="O15" s="20"/>
      <c r="P15" s="11"/>
    </row>
    <row r="16" spans="1:16" ht="15">
      <c r="A16" s="46">
        <v>40148</v>
      </c>
      <c r="B16" s="50">
        <v>9030202</v>
      </c>
      <c r="C16" s="48">
        <f t="shared" si="1"/>
        <v>99.01606765661514</v>
      </c>
      <c r="D16" s="50">
        <v>1832133</v>
      </c>
      <c r="E16" s="48">
        <f t="shared" si="0"/>
        <v>95.9044647301862</v>
      </c>
      <c r="F16" s="50">
        <v>1016692</v>
      </c>
      <c r="G16" s="48">
        <f t="shared" si="2"/>
        <v>89.38698176990606</v>
      </c>
      <c r="H16" s="50">
        <v>2241418</v>
      </c>
      <c r="I16" s="49">
        <f t="shared" si="3"/>
        <v>102.4520836723388</v>
      </c>
      <c r="J16" s="10"/>
      <c r="K16" s="21"/>
      <c r="O16" s="20"/>
      <c r="P16" s="11"/>
    </row>
    <row r="17" spans="1:16" ht="15">
      <c r="A17" s="46">
        <v>40179</v>
      </c>
      <c r="B17" s="50">
        <v>8874966</v>
      </c>
      <c r="C17" s="48">
        <f t="shared" si="1"/>
        <v>97.31390658881817</v>
      </c>
      <c r="D17" s="50">
        <v>1829450</v>
      </c>
      <c r="E17" s="48">
        <f t="shared" si="0"/>
        <v>95.76402095297621</v>
      </c>
      <c r="F17" s="50">
        <v>1023665</v>
      </c>
      <c r="G17" s="48">
        <f t="shared" si="2"/>
        <v>90.00004395971531</v>
      </c>
      <c r="H17" s="50">
        <v>2224741</v>
      </c>
      <c r="I17" s="49">
        <f t="shared" si="3"/>
        <v>101.68980131384806</v>
      </c>
      <c r="J17" s="10"/>
      <c r="K17" s="21"/>
      <c r="O17" s="20"/>
      <c r="P17" s="11"/>
    </row>
    <row r="18" spans="1:16" ht="15">
      <c r="A18" s="46">
        <v>40210</v>
      </c>
      <c r="B18" s="50">
        <v>8900113</v>
      </c>
      <c r="C18" s="48">
        <f t="shared" si="1"/>
        <v>97.58964317293454</v>
      </c>
      <c r="D18" s="50">
        <v>1836308</v>
      </c>
      <c r="E18" s="48">
        <f t="shared" si="0"/>
        <v>96.12300843866618</v>
      </c>
      <c r="F18" s="50">
        <v>1036251</v>
      </c>
      <c r="G18" s="48">
        <f t="shared" si="2"/>
        <v>91.10659791367192</v>
      </c>
      <c r="H18" s="50">
        <v>2232394</v>
      </c>
      <c r="I18" s="49">
        <f t="shared" si="3"/>
        <v>102.03960924630171</v>
      </c>
      <c r="J18" s="10"/>
      <c r="K18" s="21"/>
      <c r="O18" s="20"/>
      <c r="P18" s="11"/>
    </row>
    <row r="19" spans="1:16" ht="15">
      <c r="A19" s="46">
        <v>40238</v>
      </c>
      <c r="B19" s="50">
        <v>9136036</v>
      </c>
      <c r="C19" s="48">
        <f t="shared" si="1"/>
        <v>100.17653632657071</v>
      </c>
      <c r="D19" s="50">
        <v>1836519</v>
      </c>
      <c r="E19" s="48">
        <f t="shared" si="0"/>
        <v>96.13405340213666</v>
      </c>
      <c r="F19" s="50">
        <v>1044023</v>
      </c>
      <c r="G19" s="48">
        <f t="shared" si="2"/>
        <v>91.78990772855755</v>
      </c>
      <c r="H19" s="50">
        <v>2233661</v>
      </c>
      <c r="I19" s="49">
        <f t="shared" si="3"/>
        <v>102.09752204525884</v>
      </c>
      <c r="J19" s="10"/>
      <c r="K19" s="21"/>
      <c r="O19" s="20"/>
      <c r="P19" s="11"/>
    </row>
    <row r="20" spans="1:16" ht="15">
      <c r="A20" s="46">
        <v>40269</v>
      </c>
      <c r="B20" s="50">
        <v>9361665</v>
      </c>
      <c r="C20" s="48">
        <f t="shared" si="1"/>
        <v>102.65055588109391</v>
      </c>
      <c r="D20" s="50">
        <v>1840882</v>
      </c>
      <c r="E20" s="48">
        <f t="shared" si="0"/>
        <v>96.36243812072303</v>
      </c>
      <c r="F20" s="50">
        <v>1049270</v>
      </c>
      <c r="G20" s="48">
        <f t="shared" si="2"/>
        <v>92.25122098109293</v>
      </c>
      <c r="H20" s="50">
        <v>2228659</v>
      </c>
      <c r="I20" s="49">
        <f t="shared" si="3"/>
        <v>101.86888761717401</v>
      </c>
      <c r="J20" s="10"/>
      <c r="K20" s="21"/>
      <c r="O20" s="20"/>
      <c r="P20" s="11"/>
    </row>
    <row r="21" spans="1:16" ht="15">
      <c r="A21" s="46">
        <v>40299</v>
      </c>
      <c r="B21" s="50">
        <v>9604589</v>
      </c>
      <c r="C21" s="48">
        <f t="shared" si="1"/>
        <v>105.31421492431525</v>
      </c>
      <c r="D21" s="50">
        <v>1850444</v>
      </c>
      <c r="E21" s="48">
        <f t="shared" si="0"/>
        <v>96.8629686453902</v>
      </c>
      <c r="F21" s="50">
        <v>1047511</v>
      </c>
      <c r="G21" s="48">
        <f t="shared" si="2"/>
        <v>92.09657070260813</v>
      </c>
      <c r="H21" s="50">
        <v>2220134</v>
      </c>
      <c r="I21" s="49">
        <f t="shared" si="3"/>
        <v>101.47922178362279</v>
      </c>
      <c r="J21" s="10"/>
      <c r="K21" s="21"/>
      <c r="O21" s="20"/>
      <c r="P21" s="11"/>
    </row>
    <row r="22" spans="1:16" ht="15">
      <c r="A22" s="46">
        <v>40330</v>
      </c>
      <c r="B22" s="50">
        <v>9743072</v>
      </c>
      <c r="C22" s="48">
        <f t="shared" si="1"/>
        <v>106.83267952757562</v>
      </c>
      <c r="D22" s="50">
        <v>1849129</v>
      </c>
      <c r="E22" s="48">
        <f t="shared" si="0"/>
        <v>96.7941339204438</v>
      </c>
      <c r="F22" s="50">
        <v>1054916</v>
      </c>
      <c r="G22" s="48">
        <f t="shared" si="2"/>
        <v>92.74761408645118</v>
      </c>
      <c r="H22" s="50">
        <v>2250200</v>
      </c>
      <c r="I22" s="49">
        <f t="shared" si="3"/>
        <v>102.85349661664927</v>
      </c>
      <c r="J22" s="10"/>
      <c r="K22" s="21"/>
      <c r="O22" s="20"/>
      <c r="P22" s="11"/>
    </row>
    <row r="23" spans="1:16" ht="15">
      <c r="A23" s="46">
        <v>40360</v>
      </c>
      <c r="B23" s="50">
        <v>9976855</v>
      </c>
      <c r="C23" s="48">
        <f t="shared" si="1"/>
        <v>109.39610760426388</v>
      </c>
      <c r="D23" s="50">
        <v>1859828.0926363636</v>
      </c>
      <c r="E23" s="48">
        <f t="shared" si="0"/>
        <v>97.35418646705976</v>
      </c>
      <c r="F23" s="50">
        <v>1068099</v>
      </c>
      <c r="G23" s="48">
        <f t="shared" si="2"/>
        <v>93.90665594049614</v>
      </c>
      <c r="H23" s="50">
        <v>2238882</v>
      </c>
      <c r="I23" s="49">
        <f t="shared" si="3"/>
        <v>102.33616665722023</v>
      </c>
      <c r="J23" s="10"/>
      <c r="K23" s="21"/>
      <c r="O23" s="20"/>
      <c r="P23" s="11"/>
    </row>
    <row r="24" spans="1:16" ht="15">
      <c r="A24" s="46">
        <v>40391</v>
      </c>
      <c r="B24" s="50">
        <v>9937919</v>
      </c>
      <c r="C24" s="48">
        <f t="shared" si="1"/>
        <v>108.96917478368269</v>
      </c>
      <c r="D24" s="50">
        <v>1861234</v>
      </c>
      <c r="E24" s="48">
        <f t="shared" si="0"/>
        <v>97.42777981053962</v>
      </c>
      <c r="F24" s="50">
        <v>1075781</v>
      </c>
      <c r="G24" s="48">
        <f t="shared" si="2"/>
        <v>94.58205300662473</v>
      </c>
      <c r="H24" s="50">
        <v>2244534</v>
      </c>
      <c r="I24" s="49">
        <f t="shared" si="3"/>
        <v>102.59451167671952</v>
      </c>
      <c r="J24" s="10"/>
      <c r="K24" s="21"/>
      <c r="O24" s="20"/>
      <c r="P24" s="11"/>
    </row>
    <row r="25" spans="1:16" ht="15">
      <c r="A25" s="46">
        <v>40422</v>
      </c>
      <c r="B25" s="50">
        <v>9959685</v>
      </c>
      <c r="C25" s="48">
        <f t="shared" si="1"/>
        <v>109.20783873921923</v>
      </c>
      <c r="D25" s="50">
        <v>1817693.7794</v>
      </c>
      <c r="E25" s="48">
        <f t="shared" si="0"/>
        <v>95.14863219905223</v>
      </c>
      <c r="F25" s="50">
        <v>1083929</v>
      </c>
      <c r="G25" s="48">
        <f t="shared" si="2"/>
        <v>95.29842052742866</v>
      </c>
      <c r="H25" s="50">
        <v>2246537</v>
      </c>
      <c r="I25" s="49">
        <f t="shared" si="3"/>
        <v>102.68606600687824</v>
      </c>
      <c r="J25" s="10"/>
      <c r="K25" s="21"/>
      <c r="O25" s="20"/>
      <c r="P25" s="11"/>
    </row>
    <row r="26" spans="1:16" ht="15">
      <c r="A26" s="46">
        <v>40452</v>
      </c>
      <c r="B26" s="50">
        <v>9992591</v>
      </c>
      <c r="C26" s="48">
        <f t="shared" si="1"/>
        <v>109.56865267475561</v>
      </c>
      <c r="D26" s="50">
        <v>1824281.3330515001</v>
      </c>
      <c r="E26" s="48">
        <f t="shared" si="0"/>
        <v>95.49346295469525</v>
      </c>
      <c r="F26" s="50">
        <v>1089543</v>
      </c>
      <c r="G26" s="48">
        <f t="shared" si="2"/>
        <v>95.79200021100664</v>
      </c>
      <c r="H26" s="50">
        <v>2263441</v>
      </c>
      <c r="I26" s="49">
        <f t="shared" si="3"/>
        <v>103.45872421806294</v>
      </c>
      <c r="J26" s="10"/>
      <c r="K26" s="21"/>
      <c r="O26" s="20"/>
      <c r="P26" s="11"/>
    </row>
    <row r="27" spans="1:16" ht="15">
      <c r="A27" s="46">
        <v>40483</v>
      </c>
      <c r="B27" s="50">
        <v>9914876</v>
      </c>
      <c r="C27" s="48">
        <f t="shared" si="1"/>
        <v>108.71650853690203</v>
      </c>
      <c r="D27" s="50">
        <v>1832451.5024645755</v>
      </c>
      <c r="E27" s="48">
        <f t="shared" si="0"/>
        <v>95.92113699599896</v>
      </c>
      <c r="F27" s="50">
        <v>1095643</v>
      </c>
      <c r="G27" s="48">
        <f t="shared" si="2"/>
        <v>96.32830873787262</v>
      </c>
      <c r="H27" s="50">
        <v>2260299</v>
      </c>
      <c r="I27" s="49">
        <f t="shared" si="3"/>
        <v>103.31510779002566</v>
      </c>
      <c r="J27" s="10"/>
      <c r="K27" s="21"/>
      <c r="O27" s="20"/>
      <c r="P27" s="11"/>
    </row>
    <row r="28" spans="1:16" ht="15">
      <c r="A28" s="46">
        <v>40513</v>
      </c>
      <c r="B28" s="50">
        <v>10030810</v>
      </c>
      <c r="C28" s="48">
        <f t="shared" si="1"/>
        <v>109.98772359806033</v>
      </c>
      <c r="D28" s="50">
        <v>1862191.7550279992</v>
      </c>
      <c r="E28" s="48">
        <f t="shared" si="0"/>
        <v>97.47791426218855</v>
      </c>
      <c r="F28" s="50">
        <v>1101131</v>
      </c>
      <c r="G28" s="48">
        <f t="shared" si="2"/>
        <v>96.81081057319074</v>
      </c>
      <c r="H28" s="50">
        <v>2282511</v>
      </c>
      <c r="I28" s="49">
        <f t="shared" si="3"/>
        <v>104.33038726156107</v>
      </c>
      <c r="J28" s="10"/>
      <c r="K28" s="21"/>
      <c r="O28" s="20"/>
      <c r="P28" s="11"/>
    </row>
    <row r="29" spans="1:16" ht="15">
      <c r="A29" s="46">
        <v>40544</v>
      </c>
      <c r="B29" s="50">
        <v>9960858</v>
      </c>
      <c r="C29" s="48">
        <f t="shared" si="1"/>
        <v>109.22070067158367</v>
      </c>
      <c r="D29" s="50">
        <v>1876534.0000000005</v>
      </c>
      <c r="E29" s="48">
        <f t="shared" si="0"/>
        <v>98.22867052664587</v>
      </c>
      <c r="F29" s="50">
        <v>1115031</v>
      </c>
      <c r="G29" s="48">
        <f t="shared" si="2"/>
        <v>98.03289065900009</v>
      </c>
      <c r="H29" s="50">
        <v>2287486</v>
      </c>
      <c r="I29" s="49">
        <f t="shared" si="3"/>
        <v>104.55778755738716</v>
      </c>
      <c r="J29" s="10"/>
      <c r="K29" s="21"/>
      <c r="O29" s="20"/>
      <c r="P29" s="11"/>
    </row>
    <row r="30" spans="1:16" ht="15">
      <c r="A30" s="46">
        <v>40575</v>
      </c>
      <c r="B30" s="50">
        <v>9970036</v>
      </c>
      <c r="C30" s="48">
        <f t="shared" si="1"/>
        <v>109.32133734271821</v>
      </c>
      <c r="D30" s="50">
        <v>1883401.7738148256</v>
      </c>
      <c r="E30" s="48">
        <f t="shared" si="0"/>
        <v>98.58816963047664</v>
      </c>
      <c r="F30" s="50">
        <v>1144364</v>
      </c>
      <c r="G30" s="48">
        <f t="shared" si="2"/>
        <v>100.61183131778037</v>
      </c>
      <c r="H30" s="50">
        <v>2301439</v>
      </c>
      <c r="I30" s="49">
        <f t="shared" si="3"/>
        <v>105.19555968355021</v>
      </c>
      <c r="J30" s="10"/>
      <c r="K30" s="21"/>
      <c r="O30" s="20"/>
      <c r="P30" s="11"/>
    </row>
    <row r="31" spans="1:16" ht="15">
      <c r="A31" s="46">
        <v>40603</v>
      </c>
      <c r="B31" s="50">
        <v>10252034</v>
      </c>
      <c r="C31" s="48">
        <f t="shared" si="1"/>
        <v>112.41344237503421</v>
      </c>
      <c r="D31" s="50">
        <v>1901118.795957645</v>
      </c>
      <c r="E31" s="48">
        <f t="shared" si="0"/>
        <v>99.51558130049185</v>
      </c>
      <c r="F31" s="50">
        <v>1157888</v>
      </c>
      <c r="G31" s="48">
        <f t="shared" si="2"/>
        <v>101.80085369767144</v>
      </c>
      <c r="H31" s="50">
        <v>2306478</v>
      </c>
      <c r="I31" s="49">
        <f t="shared" si="3"/>
        <v>105.42588532991554</v>
      </c>
      <c r="J31" s="10"/>
      <c r="K31" s="21"/>
      <c r="O31" s="20"/>
      <c r="P31" s="11"/>
    </row>
    <row r="32" spans="1:16" ht="15">
      <c r="A32" s="46">
        <v>40634</v>
      </c>
      <c r="B32" s="50">
        <v>10511792</v>
      </c>
      <c r="C32" s="48">
        <f t="shared" si="1"/>
        <v>115.26168604691962</v>
      </c>
      <c r="D32" s="50">
        <v>1906281.7196028521</v>
      </c>
      <c r="E32" s="48">
        <f t="shared" si="0"/>
        <v>99.78583866097627</v>
      </c>
      <c r="F32" s="50">
        <v>1195761</v>
      </c>
      <c r="G32" s="48">
        <f t="shared" si="2"/>
        <v>105.13062629406411</v>
      </c>
      <c r="H32" s="50">
        <v>2305863</v>
      </c>
      <c r="I32" s="49">
        <f t="shared" si="3"/>
        <v>105.39777453957726</v>
      </c>
      <c r="J32" s="10"/>
      <c r="K32" s="21"/>
      <c r="O32" s="20"/>
      <c r="P32" s="11"/>
    </row>
    <row r="33" spans="1:16" ht="15">
      <c r="A33" s="46">
        <v>40664</v>
      </c>
      <c r="B33" s="50">
        <v>10771209</v>
      </c>
      <c r="C33" s="48">
        <f t="shared" si="1"/>
        <v>118.1061906574783</v>
      </c>
      <c r="D33" s="50">
        <v>1885039.9718485156</v>
      </c>
      <c r="E33" s="48">
        <f t="shared" si="0"/>
        <v>98.67392241455022</v>
      </c>
      <c r="F33" s="50">
        <v>1218210</v>
      </c>
      <c r="G33" s="48">
        <f t="shared" si="2"/>
        <v>107.10432959236155</v>
      </c>
      <c r="H33" s="50">
        <v>2312096</v>
      </c>
      <c r="I33" s="49">
        <f t="shared" si="3"/>
        <v>105.68267625694085</v>
      </c>
      <c r="J33" s="10"/>
      <c r="K33" s="21"/>
      <c r="O33" s="20"/>
      <c r="P33" s="11"/>
    </row>
    <row r="34" spans="1:16" ht="15">
      <c r="A34" s="46">
        <v>40695</v>
      </c>
      <c r="B34" s="50">
        <v>11045909</v>
      </c>
      <c r="C34" s="48">
        <f t="shared" si="1"/>
        <v>121.1182731984084</v>
      </c>
      <c r="D34" s="50">
        <v>1889623.9999999995</v>
      </c>
      <c r="E34" s="48">
        <f t="shared" si="0"/>
        <v>98.91387702820337</v>
      </c>
      <c r="F34" s="50">
        <v>1199684</v>
      </c>
      <c r="G34" s="48">
        <f t="shared" si="2"/>
        <v>105.47553422044038</v>
      </c>
      <c r="H34" s="50">
        <v>2370551</v>
      </c>
      <c r="I34" s="49">
        <f t="shared" si="3"/>
        <v>108.3545725971445</v>
      </c>
      <c r="J34" s="10"/>
      <c r="K34" s="21"/>
      <c r="O34" s="20"/>
      <c r="P34" s="11"/>
    </row>
    <row r="35" spans="1:16" ht="15">
      <c r="A35" s="46">
        <v>40725</v>
      </c>
      <c r="B35" s="50">
        <v>11112453</v>
      </c>
      <c r="C35" s="48">
        <f t="shared" si="1"/>
        <v>121.84792744159607</v>
      </c>
      <c r="D35" s="50">
        <v>1868398.0000000002</v>
      </c>
      <c r="E35" s="48">
        <f t="shared" si="0"/>
        <v>97.80278511055172</v>
      </c>
      <c r="F35" s="50">
        <v>1184844</v>
      </c>
      <c r="G35" s="48">
        <f t="shared" si="2"/>
        <v>104.1708098698353</v>
      </c>
      <c r="H35" s="50">
        <v>2376533</v>
      </c>
      <c r="I35" s="49">
        <f t="shared" si="3"/>
        <v>108.62800145536188</v>
      </c>
      <c r="J35" s="10"/>
      <c r="K35" s="21"/>
      <c r="O35" s="20"/>
      <c r="P35" s="11"/>
    </row>
    <row r="36" spans="1:16" ht="15">
      <c r="A36" s="46">
        <v>40756</v>
      </c>
      <c r="B36" s="50">
        <v>10886860</v>
      </c>
      <c r="C36" s="48">
        <f t="shared" si="1"/>
        <v>119.3743026266851</v>
      </c>
      <c r="D36" s="50">
        <v>1876833</v>
      </c>
      <c r="E36" s="48">
        <f t="shared" si="0"/>
        <v>98.2443219203789</v>
      </c>
      <c r="F36" s="50">
        <v>1166692</v>
      </c>
      <c r="G36" s="48">
        <f t="shared" si="2"/>
        <v>102.57489636497115</v>
      </c>
      <c r="H36" s="50">
        <v>2509484</v>
      </c>
      <c r="I36" s="49">
        <f t="shared" si="3"/>
        <v>114.70500582327591</v>
      </c>
      <c r="J36" s="10"/>
      <c r="K36" s="21"/>
      <c r="O36" s="20"/>
      <c r="P36" s="11"/>
    </row>
    <row r="37" spans="1:16" ht="15">
      <c r="A37" s="46">
        <v>40787</v>
      </c>
      <c r="B37" s="50">
        <v>11061597</v>
      </c>
      <c r="C37" s="48">
        <f t="shared" si="1"/>
        <v>121.29029194941718</v>
      </c>
      <c r="D37" s="50">
        <v>1864766</v>
      </c>
      <c r="E37" s="48">
        <f t="shared" si="0"/>
        <v>97.61266517062374</v>
      </c>
      <c r="F37" s="50">
        <v>1155959</v>
      </c>
      <c r="G37" s="48">
        <f t="shared" si="2"/>
        <v>101.63125711597891</v>
      </c>
      <c r="H37" s="50">
        <v>2537648</v>
      </c>
      <c r="I37" s="49">
        <f t="shared" si="3"/>
        <v>115.99234289496346</v>
      </c>
      <c r="J37" s="10"/>
      <c r="K37" s="21"/>
      <c r="O37" s="20"/>
      <c r="P37" s="11"/>
    </row>
    <row r="38" spans="1:16" ht="15">
      <c r="A38" s="46">
        <v>40817</v>
      </c>
      <c r="B38" s="50">
        <v>11078121</v>
      </c>
      <c r="C38" s="48">
        <f t="shared" si="1"/>
        <v>121.47147743142057</v>
      </c>
      <c r="D38" s="50">
        <v>1869097</v>
      </c>
      <c r="E38" s="48">
        <f t="shared" si="0"/>
        <v>97.8393748236601</v>
      </c>
      <c r="F38" s="50">
        <v>1154076</v>
      </c>
      <c r="G38" s="48">
        <f t="shared" si="2"/>
        <v>101.46570482809554</v>
      </c>
      <c r="H38" s="50">
        <v>2579366</v>
      </c>
      <c r="I38" s="49">
        <f t="shared" si="3"/>
        <v>117.8992143605458</v>
      </c>
      <c r="J38" s="10"/>
      <c r="K38" s="21"/>
      <c r="O38" s="20"/>
      <c r="P38" s="11"/>
    </row>
    <row r="39" spans="1:15" ht="15">
      <c r="A39" s="46">
        <v>40848</v>
      </c>
      <c r="B39" s="50">
        <v>10984191</v>
      </c>
      <c r="C39" s="48">
        <f t="shared" si="1"/>
        <v>120.44153599323504</v>
      </c>
      <c r="D39" s="50">
        <v>1878909</v>
      </c>
      <c r="E39" s="48">
        <f t="shared" si="0"/>
        <v>98.35299179793684</v>
      </c>
      <c r="F39" s="50">
        <v>1142647</v>
      </c>
      <c r="G39" s="48">
        <f t="shared" si="2"/>
        <v>100.46087365538222</v>
      </c>
      <c r="H39" s="50">
        <v>2543634</v>
      </c>
      <c r="I39" s="49">
        <f t="shared" si="3"/>
        <v>116.26595458758958</v>
      </c>
      <c r="J39" s="10"/>
      <c r="K39" s="21"/>
      <c r="O39" s="11"/>
    </row>
    <row r="40" spans="1:15" ht="15">
      <c r="A40" s="46">
        <v>40878</v>
      </c>
      <c r="B40" s="50">
        <v>11030939</v>
      </c>
      <c r="C40" s="48">
        <f t="shared" si="1"/>
        <v>120.95412730966532</v>
      </c>
      <c r="D40" s="50">
        <v>1880740</v>
      </c>
      <c r="E40" s="48">
        <f t="shared" si="0"/>
        <v>98.4488369548774</v>
      </c>
      <c r="F40" s="50">
        <v>1121777</v>
      </c>
      <c r="G40" s="48">
        <f t="shared" si="2"/>
        <v>98.62599513805549</v>
      </c>
      <c r="H40" s="50">
        <v>2554200</v>
      </c>
      <c r="I40" s="49">
        <f t="shared" si="3"/>
        <v>116.74891167818218</v>
      </c>
      <c r="J40" s="10"/>
      <c r="K40" s="21"/>
      <c r="O40" s="11"/>
    </row>
    <row r="41" spans="1:11" ht="15">
      <c r="A41" s="46">
        <v>40909</v>
      </c>
      <c r="B41" s="50">
        <v>10957242</v>
      </c>
      <c r="C41" s="48">
        <f t="shared" si="1"/>
        <v>120.14604049852981</v>
      </c>
      <c r="D41" s="50">
        <v>1900471</v>
      </c>
      <c r="E41" s="48">
        <f t="shared" si="0"/>
        <v>99.4816719038638</v>
      </c>
      <c r="F41" s="50">
        <v>1139504</v>
      </c>
      <c r="G41" s="48">
        <f t="shared" si="2"/>
        <v>100.18454288490028</v>
      </c>
      <c r="H41" s="50">
        <v>2563237</v>
      </c>
      <c r="I41" s="49">
        <f t="shared" si="3"/>
        <v>117.16198031604756</v>
      </c>
      <c r="J41" s="10"/>
      <c r="K41" s="21"/>
    </row>
    <row r="42" spans="1:11" ht="15">
      <c r="A42" s="46">
        <v>40940</v>
      </c>
      <c r="B42" s="50">
        <v>10845430</v>
      </c>
      <c r="C42" s="48">
        <f t="shared" si="1"/>
        <v>118.92002312296927</v>
      </c>
      <c r="D42" s="50">
        <v>1921116</v>
      </c>
      <c r="E42" s="48">
        <f t="shared" si="0"/>
        <v>100.56235091262282</v>
      </c>
      <c r="F42" s="50">
        <v>1138592</v>
      </c>
      <c r="G42" s="48">
        <f t="shared" si="2"/>
        <v>100.10436036416228</v>
      </c>
      <c r="H42" s="50">
        <v>2576419</v>
      </c>
      <c r="I42" s="49">
        <f t="shared" si="3"/>
        <v>117.76451110993284</v>
      </c>
      <c r="J42" s="10"/>
      <c r="K42" s="21"/>
    </row>
    <row r="43" spans="1:11" ht="15">
      <c r="A43" s="46">
        <v>40969</v>
      </c>
      <c r="B43" s="50">
        <v>11257343</v>
      </c>
      <c r="C43" s="48">
        <f t="shared" si="1"/>
        <v>123.43664473084021</v>
      </c>
      <c r="D43" s="50">
        <v>1932074</v>
      </c>
      <c r="E43" s="48">
        <f t="shared" si="0"/>
        <v>101.1359561719099</v>
      </c>
      <c r="F43" s="50">
        <v>1136096</v>
      </c>
      <c r="G43" s="48">
        <f t="shared" si="2"/>
        <v>99.8849134653004</v>
      </c>
      <c r="H43" s="50">
        <v>2574644</v>
      </c>
      <c r="I43" s="49">
        <f t="shared" si="3"/>
        <v>117.68337834107028</v>
      </c>
      <c r="J43" s="10"/>
      <c r="K43" s="21"/>
    </row>
    <row r="44" spans="1:11" ht="15">
      <c r="A44" s="46">
        <v>41000</v>
      </c>
      <c r="B44" s="50">
        <v>11521869</v>
      </c>
      <c r="C44" s="48">
        <f t="shared" si="1"/>
        <v>126.3371694713647</v>
      </c>
      <c r="D44" s="50">
        <v>1937480</v>
      </c>
      <c r="E44" s="48">
        <f t="shared" si="0"/>
        <v>101.4189375582674</v>
      </c>
      <c r="F44" s="50">
        <v>1121103</v>
      </c>
      <c r="G44" s="48">
        <f t="shared" si="2"/>
        <v>98.56673744180833</v>
      </c>
      <c r="H44" s="50">
        <v>2569269</v>
      </c>
      <c r="I44" s="49">
        <f t="shared" si="3"/>
        <v>117.43769460437376</v>
      </c>
      <c r="J44" s="10"/>
      <c r="K44" s="21"/>
    </row>
    <row r="45" spans="1:11" ht="15">
      <c r="A45" s="46">
        <v>41030</v>
      </c>
      <c r="B45" s="50">
        <v>11820778</v>
      </c>
      <c r="C45" s="48">
        <f t="shared" si="1"/>
        <v>129.61470343651536</v>
      </c>
      <c r="D45" s="50">
        <v>1931182</v>
      </c>
      <c r="E45" s="48">
        <f t="shared" si="0"/>
        <v>101.0892637197029</v>
      </c>
      <c r="F45" s="50">
        <v>1113613</v>
      </c>
      <c r="G45" s="48">
        <f t="shared" si="2"/>
        <v>97.90822090636141</v>
      </c>
      <c r="H45" s="50">
        <v>2574350</v>
      </c>
      <c r="I45" s="49">
        <f t="shared" si="3"/>
        <v>117.66994001203051</v>
      </c>
      <c r="J45" s="10"/>
      <c r="K45" s="21"/>
    </row>
    <row r="46" spans="1:11" ht="15">
      <c r="A46" s="46">
        <v>41061</v>
      </c>
      <c r="B46" s="50">
        <v>12087084</v>
      </c>
      <c r="C46" s="48">
        <f t="shared" si="1"/>
        <v>132.53474585786566</v>
      </c>
      <c r="D46" s="50">
        <v>1935759</v>
      </c>
      <c r="E46" s="48">
        <f t="shared" si="0"/>
        <v>101.32885043915508</v>
      </c>
      <c r="F46" s="50">
        <v>1104403</v>
      </c>
      <c r="G46" s="48">
        <f t="shared" si="2"/>
        <v>97.09848295022442</v>
      </c>
      <c r="H46" s="50">
        <v>2610813</v>
      </c>
      <c r="I46" s="49">
        <f t="shared" si="3"/>
        <v>119.33661277317746</v>
      </c>
      <c r="J46" s="10"/>
      <c r="K46" s="21"/>
    </row>
    <row r="47" spans="1:11" ht="15">
      <c r="A47" s="46">
        <v>41091</v>
      </c>
      <c r="B47" s="50">
        <v>12107944</v>
      </c>
      <c r="C47" s="48">
        <f t="shared" si="1"/>
        <v>132.76347553316162</v>
      </c>
      <c r="D47" s="50">
        <v>1938997</v>
      </c>
      <c r="E47" s="48">
        <f t="shared" si="0"/>
        <v>101.49834613449835</v>
      </c>
      <c r="F47" s="50">
        <v>1103934</v>
      </c>
      <c r="G47" s="48">
        <f t="shared" si="2"/>
        <v>97.05724873725717</v>
      </c>
      <c r="H47" s="50">
        <v>2613791</v>
      </c>
      <c r="I47" s="49">
        <f t="shared" si="3"/>
        <v>119.47273299045787</v>
      </c>
      <c r="J47" s="10"/>
      <c r="K47" s="21"/>
    </row>
    <row r="48" spans="1:11" ht="15">
      <c r="A48" s="46">
        <v>41122</v>
      </c>
      <c r="B48" s="50">
        <v>11716148</v>
      </c>
      <c r="C48" s="48">
        <f t="shared" si="1"/>
        <v>128.46743661359028</v>
      </c>
      <c r="D48" s="50">
        <v>1937355</v>
      </c>
      <c r="E48" s="48">
        <f t="shared" si="0"/>
        <v>101.41239433346263</v>
      </c>
      <c r="F48" s="50">
        <v>1101083</v>
      </c>
      <c r="G48" s="48">
        <f t="shared" si="2"/>
        <v>96.80659044052031</v>
      </c>
      <c r="H48" s="50">
        <v>2600540</v>
      </c>
      <c r="I48" s="49">
        <f t="shared" si="3"/>
        <v>118.86704830302244</v>
      </c>
      <c r="J48" s="10"/>
      <c r="K48" s="21"/>
    </row>
    <row r="49" spans="1:11" ht="15">
      <c r="A49" s="46">
        <v>41153</v>
      </c>
      <c r="B49" s="50">
        <v>12069085</v>
      </c>
      <c r="C49" s="48">
        <f t="shared" si="1"/>
        <v>132.337387016751</v>
      </c>
      <c r="D49" s="50">
        <v>1937908</v>
      </c>
      <c r="E49" s="48">
        <f t="shared" si="0"/>
        <v>101.44134155999902</v>
      </c>
      <c r="F49" s="50">
        <v>1097163</v>
      </c>
      <c r="G49" s="48">
        <f t="shared" si="2"/>
        <v>96.46194627243594</v>
      </c>
      <c r="H49" s="50">
        <v>2613470</v>
      </c>
      <c r="I49" s="49">
        <f t="shared" si="3"/>
        <v>119.45806052915935</v>
      </c>
      <c r="J49" s="10"/>
      <c r="K49" s="21"/>
    </row>
    <row r="50" spans="1:11" ht="15">
      <c r="A50" s="46">
        <v>41183</v>
      </c>
      <c r="B50" s="50">
        <v>11743906</v>
      </c>
      <c r="C50" s="48">
        <f t="shared" si="1"/>
        <v>128.77180278458093</v>
      </c>
      <c r="D50" s="50">
        <v>1987922</v>
      </c>
      <c r="E50" s="48">
        <f t="shared" si="0"/>
        <v>104.05936432309292</v>
      </c>
      <c r="F50" s="50">
        <v>1079239</v>
      </c>
      <c r="G50" s="48">
        <f t="shared" si="2"/>
        <v>94.88607839775631</v>
      </c>
      <c r="H50" s="50">
        <v>2688851</v>
      </c>
      <c r="I50" s="49">
        <f t="shared" si="3"/>
        <v>122.90362066979557</v>
      </c>
      <c r="J50" s="10"/>
      <c r="K50" s="21"/>
    </row>
    <row r="51" spans="1:11" ht="15">
      <c r="A51" s="46">
        <v>41214</v>
      </c>
      <c r="B51" s="50">
        <v>11996881</v>
      </c>
      <c r="C51" s="48">
        <f t="shared" si="1"/>
        <v>131.54567093453286</v>
      </c>
      <c r="D51" s="50">
        <v>1933781</v>
      </c>
      <c r="E51" s="48">
        <f t="shared" si="0"/>
        <v>101.22531044984409</v>
      </c>
      <c r="F51" s="50">
        <v>1071133</v>
      </c>
      <c r="G51" s="48">
        <f t="shared" si="2"/>
        <v>94.17340349303898</v>
      </c>
      <c r="H51" s="50">
        <v>2622715</v>
      </c>
      <c r="I51" s="49">
        <f t="shared" si="3"/>
        <v>119.88063655627734</v>
      </c>
      <c r="J51" s="10"/>
      <c r="K51" s="21"/>
    </row>
    <row r="52" spans="1:11" ht="15">
      <c r="A52" s="46">
        <v>41244</v>
      </c>
      <c r="B52" s="50">
        <v>11939620</v>
      </c>
      <c r="C52" s="48">
        <f t="shared" si="1"/>
        <v>130.9178046863487</v>
      </c>
      <c r="D52" s="50">
        <v>1910505</v>
      </c>
      <c r="E52" s="48">
        <f t="shared" si="0"/>
        <v>100.00690964539385</v>
      </c>
      <c r="F52" s="50">
        <v>1056852</v>
      </c>
      <c r="G52" s="48">
        <f t="shared" si="2"/>
        <v>92.91782610415815</v>
      </c>
      <c r="H52" s="50">
        <v>2662608</v>
      </c>
      <c r="I52" s="49">
        <f t="shared" si="3"/>
        <v>121.70408982288832</v>
      </c>
      <c r="J52" s="10"/>
      <c r="K52" s="21"/>
    </row>
    <row r="53" spans="1:11" ht="15">
      <c r="A53" s="46">
        <v>41275</v>
      </c>
      <c r="B53" s="50">
        <v>11818115</v>
      </c>
      <c r="C53" s="48">
        <f t="shared" si="1"/>
        <v>129.58550367020118</v>
      </c>
      <c r="D53" s="50">
        <v>1913440</v>
      </c>
      <c r="E53" s="48">
        <f t="shared" si="0"/>
        <v>100.16054456381032</v>
      </c>
      <c r="F53" s="50">
        <v>1050279</v>
      </c>
      <c r="G53" s="48">
        <f t="shared" si="2"/>
        <v>92.3399316866024</v>
      </c>
      <c r="H53" s="50">
        <v>2667984</v>
      </c>
      <c r="I53" s="49">
        <f t="shared" si="3"/>
        <v>121.949819268187</v>
      </c>
      <c r="J53" s="10"/>
      <c r="K53" s="21"/>
    </row>
    <row r="54" spans="1:11" ht="15">
      <c r="A54" s="46">
        <v>41306</v>
      </c>
      <c r="B54" s="50">
        <v>11748042</v>
      </c>
      <c r="C54" s="48">
        <f t="shared" si="1"/>
        <v>128.81715398002794</v>
      </c>
      <c r="D54" s="50">
        <v>1927111.9999999998</v>
      </c>
      <c r="E54" s="48">
        <f t="shared" si="0"/>
        <v>100.87621632005894</v>
      </c>
      <c r="F54" s="50">
        <v>1042120</v>
      </c>
      <c r="G54" s="48">
        <f t="shared" si="2"/>
        <v>91.6225970520615</v>
      </c>
      <c r="H54" s="50">
        <v>2670744</v>
      </c>
      <c r="I54" s="49">
        <f t="shared" si="3"/>
        <v>122.07597501019303</v>
      </c>
      <c r="K54" s="21"/>
    </row>
    <row r="55" spans="1:11" ht="15">
      <c r="A55" s="46">
        <v>41334</v>
      </c>
      <c r="B55" s="50">
        <v>12030850</v>
      </c>
      <c r="C55" s="48">
        <f t="shared" si="1"/>
        <v>131.91814065361862</v>
      </c>
      <c r="D55" s="50">
        <v>1938193</v>
      </c>
      <c r="E55" s="48">
        <f t="shared" si="0"/>
        <v>101.45626011255393</v>
      </c>
      <c r="F55" s="50">
        <v>1034903</v>
      </c>
      <c r="G55" s="48">
        <f t="shared" si="2"/>
        <v>90.98808252117759</v>
      </c>
      <c r="H55" s="50">
        <v>2651342</v>
      </c>
      <c r="I55" s="49">
        <f t="shared" si="3"/>
        <v>121.18913671077243</v>
      </c>
      <c r="K55" s="21"/>
    </row>
    <row r="56" spans="1:11" ht="15">
      <c r="A56" s="46">
        <v>41365</v>
      </c>
      <c r="B56" s="50">
        <v>12262422</v>
      </c>
      <c r="C56" s="48">
        <f t="shared" si="1"/>
        <v>134.45732513912378</v>
      </c>
      <c r="D56" s="50">
        <v>1948982</v>
      </c>
      <c r="E56" s="48">
        <f t="shared" si="0"/>
        <v>102.02101893190492</v>
      </c>
      <c r="F56" s="50">
        <v>1027778</v>
      </c>
      <c r="G56" s="48">
        <f t="shared" si="2"/>
        <v>90.361656577912</v>
      </c>
      <c r="H56" s="50">
        <v>2649513</v>
      </c>
      <c r="I56" s="49">
        <f t="shared" si="3"/>
        <v>121.10553567739235</v>
      </c>
      <c r="J56" s="11"/>
      <c r="K56" s="21"/>
    </row>
    <row r="57" spans="1:11" ht="15">
      <c r="A57" s="46">
        <v>41395</v>
      </c>
      <c r="B57" s="50">
        <v>12354071</v>
      </c>
      <c r="C57" s="48">
        <f t="shared" si="1"/>
        <v>135.46225543688027</v>
      </c>
      <c r="D57" s="50">
        <v>1958586</v>
      </c>
      <c r="E57" s="48">
        <f t="shared" si="0"/>
        <v>102.5237479801065</v>
      </c>
      <c r="F57" s="50">
        <v>1022716</v>
      </c>
      <c r="G57" s="48">
        <f t="shared" si="2"/>
        <v>89.91660842004387</v>
      </c>
      <c r="H57" s="50">
        <v>2650756</v>
      </c>
      <c r="I57" s="49">
        <f t="shared" si="3"/>
        <v>121.16235146989722</v>
      </c>
      <c r="K57" s="21"/>
    </row>
    <row r="58" spans="1:11" ht="15">
      <c r="A58" s="46">
        <v>41426</v>
      </c>
      <c r="B58" s="50">
        <v>12561253</v>
      </c>
      <c r="C58" s="48">
        <f t="shared" si="1"/>
        <v>137.73400383511463</v>
      </c>
      <c r="D58" s="50">
        <v>1961927</v>
      </c>
      <c r="E58" s="48">
        <f t="shared" si="0"/>
        <v>102.69863529268892</v>
      </c>
      <c r="F58" s="50">
        <v>1012428</v>
      </c>
      <c r="G58" s="48">
        <f t="shared" si="2"/>
        <v>89.01209331768368</v>
      </c>
      <c r="H58" s="50">
        <v>2663305</v>
      </c>
      <c r="I58" s="49">
        <f t="shared" si="3"/>
        <v>121.73594871860504</v>
      </c>
      <c r="K58" s="21"/>
    </row>
    <row r="59" spans="1:11" ht="15">
      <c r="A59" s="46">
        <v>41456</v>
      </c>
      <c r="B59" s="50">
        <v>12615267</v>
      </c>
      <c r="C59" s="48">
        <f t="shared" si="1"/>
        <v>138.32626676327553</v>
      </c>
      <c r="D59" s="50">
        <v>1966920</v>
      </c>
      <c r="E59" s="48">
        <f t="shared" si="0"/>
        <v>102.95999786429142</v>
      </c>
      <c r="F59" s="50">
        <v>1003774</v>
      </c>
      <c r="G59" s="48">
        <f t="shared" si="2"/>
        <v>88.25123856497905</v>
      </c>
      <c r="H59" s="50">
        <v>2668898</v>
      </c>
      <c r="I59" s="49">
        <f t="shared" si="3"/>
        <v>121.99159693057595</v>
      </c>
      <c r="K59" s="21"/>
    </row>
    <row r="60" spans="1:11" ht="15">
      <c r="A60" s="46">
        <v>41487</v>
      </c>
      <c r="B60" s="50">
        <v>12542642</v>
      </c>
      <c r="C60" s="48">
        <f t="shared" si="1"/>
        <v>137.52993442059244</v>
      </c>
      <c r="D60" s="50">
        <v>1945347</v>
      </c>
      <c r="E60" s="48">
        <f t="shared" si="0"/>
        <v>101.83074195458164</v>
      </c>
      <c r="F60" s="50">
        <v>986334</v>
      </c>
      <c r="G60" s="48">
        <f t="shared" si="2"/>
        <v>86.71792369472615</v>
      </c>
      <c r="H60" s="50">
        <v>2663081</v>
      </c>
      <c r="I60" s="49">
        <f t="shared" si="3"/>
        <v>121.72570999171761</v>
      </c>
      <c r="K60" s="21"/>
    </row>
    <row r="61" spans="1:11" ht="15">
      <c r="A61" s="46">
        <v>41518</v>
      </c>
      <c r="B61" s="50">
        <v>12679379</v>
      </c>
      <c r="C61" s="48">
        <f t="shared" si="1"/>
        <v>139.0292541526607</v>
      </c>
      <c r="D61" s="50">
        <v>1913073</v>
      </c>
      <c r="E61" s="48">
        <f t="shared" si="0"/>
        <v>100.14133365578346</v>
      </c>
      <c r="F61" s="50">
        <v>970007</v>
      </c>
      <c r="G61" s="48">
        <f t="shared" si="2"/>
        <v>85.28246315076863</v>
      </c>
      <c r="H61" s="50">
        <v>2707070</v>
      </c>
      <c r="I61" s="49">
        <f t="shared" si="3"/>
        <v>123.73638569284185</v>
      </c>
      <c r="K61" s="21"/>
    </row>
    <row r="62" spans="1:9" ht="15">
      <c r="A62" s="46">
        <v>41548</v>
      </c>
      <c r="B62" s="50">
        <v>12412998</v>
      </c>
      <c r="C62" s="48">
        <f t="shared" si="1"/>
        <v>136.10838935711828</v>
      </c>
      <c r="D62" s="50">
        <v>1896377</v>
      </c>
      <c r="E62" s="48">
        <f t="shared" si="0"/>
        <v>99.26736820505734</v>
      </c>
      <c r="F62" s="50">
        <v>960369</v>
      </c>
      <c r="G62" s="48">
        <f t="shared" si="2"/>
        <v>84.43509567832038</v>
      </c>
      <c r="H62" s="50">
        <v>2756891</v>
      </c>
      <c r="I62" s="49">
        <f t="shared" si="3"/>
        <v>126.0136339618571</v>
      </c>
    </row>
    <row r="63" spans="1:9" ht="15">
      <c r="A63" s="46">
        <v>41579</v>
      </c>
      <c r="B63" s="50">
        <v>12557625</v>
      </c>
      <c r="C63" s="48">
        <f t="shared" si="1"/>
        <v>137.69422285419546</v>
      </c>
      <c r="D63" s="50">
        <v>1860055</v>
      </c>
      <c r="E63" s="48">
        <f t="shared" si="0"/>
        <v>97.36606411418084</v>
      </c>
      <c r="F63" s="50">
        <v>940806</v>
      </c>
      <c r="G63" s="48">
        <f t="shared" si="2"/>
        <v>82.715127856832</v>
      </c>
      <c r="H63" s="50">
        <v>2766055</v>
      </c>
      <c r="I63" s="49">
        <f t="shared" si="3"/>
        <v>126.43250759219882</v>
      </c>
    </row>
    <row r="64" spans="1:9" ht="15">
      <c r="A64" s="46">
        <v>41609</v>
      </c>
      <c r="B64" s="50">
        <v>12484113</v>
      </c>
      <c r="C64" s="48">
        <f t="shared" si="1"/>
        <v>136.88816456606713</v>
      </c>
      <c r="D64" s="50">
        <v>1832463</v>
      </c>
      <c r="E64" s="48">
        <f t="shared" si="0"/>
        <v>95.92173884367085</v>
      </c>
      <c r="F64" s="50">
        <v>928454</v>
      </c>
      <c r="G64" s="48">
        <f t="shared" si="2"/>
        <v>81.6291470496437</v>
      </c>
      <c r="H64" s="50">
        <v>2823400</v>
      </c>
      <c r="I64" s="49">
        <f t="shared" si="3"/>
        <v>129.053667383987</v>
      </c>
    </row>
    <row r="65" spans="1:9" ht="15">
      <c r="A65" s="46">
        <v>41640</v>
      </c>
      <c r="B65" s="50">
        <v>12447958</v>
      </c>
      <c r="C65" s="48">
        <f t="shared" si="1"/>
        <v>136.49172538052898</v>
      </c>
      <c r="D65" s="50">
        <v>1849023</v>
      </c>
      <c r="E65" s="48">
        <f t="shared" si="0"/>
        <v>96.78858526580935</v>
      </c>
      <c r="F65" s="50">
        <v>908141</v>
      </c>
      <c r="G65" s="48">
        <f t="shared" si="2"/>
        <v>79.84323965518</v>
      </c>
      <c r="H65" s="51">
        <v>2838873</v>
      </c>
      <c r="I65" s="49">
        <f t="shared" si="3"/>
        <v>129.76091658545772</v>
      </c>
    </row>
    <row r="66" spans="1:9" ht="15">
      <c r="A66" s="46">
        <v>41671</v>
      </c>
      <c r="B66" s="50">
        <v>12486017</v>
      </c>
      <c r="C66" s="48">
        <f t="shared" si="1"/>
        <v>136.90904190555725</v>
      </c>
      <c r="D66" s="50">
        <v>1925354</v>
      </c>
      <c r="E66" s="48">
        <f aca="true" t="shared" si="4" ref="E66:E76">(D66/$D$2)*100</f>
        <v>100.7841924064044</v>
      </c>
      <c r="F66" s="50">
        <v>929946</v>
      </c>
      <c r="G66" s="48">
        <f t="shared" si="2"/>
        <v>81.76032284014929</v>
      </c>
      <c r="H66" s="51">
        <v>2836699</v>
      </c>
      <c r="I66" s="49">
        <f t="shared" si="3"/>
        <v>129.6615460843269</v>
      </c>
    </row>
    <row r="67" spans="1:9" ht="15">
      <c r="A67" s="46">
        <v>41699</v>
      </c>
      <c r="B67" s="50">
        <v>12700185</v>
      </c>
      <c r="C67" s="48">
        <f aca="true" t="shared" si="5" ref="C67:C76">(B67/$B$2)*100</f>
        <v>139.25739171853837</v>
      </c>
      <c r="D67" s="50">
        <v>1928800</v>
      </c>
      <c r="E67" s="48">
        <f t="shared" si="4"/>
        <v>100.96457602782283</v>
      </c>
      <c r="F67" s="50">
        <v>942484</v>
      </c>
      <c r="G67" s="48">
        <f aca="true" t="shared" si="6" ref="G67:G88">(F67/$F$2)*100</f>
        <v>82.86265666143547</v>
      </c>
      <c r="H67" s="51">
        <v>2849623</v>
      </c>
      <c r="I67" s="49">
        <f aca="true" t="shared" si="7" ref="I67:I88">(H67/$H$2)*100</f>
        <v>130.25228405885073</v>
      </c>
    </row>
    <row r="68" spans="1:9" ht="15">
      <c r="A68" s="46">
        <v>41730</v>
      </c>
      <c r="B68" s="50">
        <v>12868737</v>
      </c>
      <c r="C68" s="48">
        <f t="shared" si="5"/>
        <v>141.10556258289532</v>
      </c>
      <c r="D68" s="50">
        <v>1902614</v>
      </c>
      <c r="E68" s="48">
        <f t="shared" si="4"/>
        <v>99.5938489499171</v>
      </c>
      <c r="F68" s="50">
        <v>913407</v>
      </c>
      <c r="G68" s="48">
        <f t="shared" si="6"/>
        <v>80.3062233768974</v>
      </c>
      <c r="H68" s="51">
        <v>2844868</v>
      </c>
      <c r="I68" s="49">
        <f t="shared" si="7"/>
        <v>130.03493965550342</v>
      </c>
    </row>
    <row r="69" spans="1:9" ht="15">
      <c r="A69" s="46">
        <v>41760</v>
      </c>
      <c r="B69" s="50">
        <v>13068558</v>
      </c>
      <c r="C69" s="48">
        <f t="shared" si="5"/>
        <v>143.29659769542243</v>
      </c>
      <c r="D69" s="50">
        <v>1904808</v>
      </c>
      <c r="E69" s="48">
        <f t="shared" si="4"/>
        <v>99.70869563169077</v>
      </c>
      <c r="F69" s="50">
        <v>911396</v>
      </c>
      <c r="G69" s="48">
        <f t="shared" si="6"/>
        <v>80.12941740189291</v>
      </c>
      <c r="H69" s="51">
        <v>2849314</v>
      </c>
      <c r="I69" s="49">
        <f t="shared" si="7"/>
        <v>130.23816010077834</v>
      </c>
    </row>
    <row r="70" spans="1:9" ht="15">
      <c r="A70" s="46">
        <v>41791</v>
      </c>
      <c r="B70" s="50">
        <v>13351474</v>
      </c>
      <c r="C70" s="48">
        <f t="shared" si="5"/>
        <v>146.39876858784976</v>
      </c>
      <c r="D70" s="50">
        <v>1906518</v>
      </c>
      <c r="E70" s="48">
        <f t="shared" si="4"/>
        <v>99.79820694702029</v>
      </c>
      <c r="F70" s="50">
        <v>911356</v>
      </c>
      <c r="G70" s="48">
        <f t="shared" si="6"/>
        <v>80.12590062466755</v>
      </c>
      <c r="H70" s="51">
        <v>2852087</v>
      </c>
      <c r="I70" s="49">
        <f t="shared" si="7"/>
        <v>130.36491005461264</v>
      </c>
    </row>
    <row r="71" spans="1:9" ht="15">
      <c r="A71" s="46">
        <v>41821</v>
      </c>
      <c r="B71" s="50">
        <v>13109755</v>
      </c>
      <c r="C71" s="48">
        <f t="shared" si="5"/>
        <v>143.74832235664812</v>
      </c>
      <c r="D71" s="50">
        <v>1948562</v>
      </c>
      <c r="E71" s="48">
        <f t="shared" si="4"/>
        <v>101.99903369656083</v>
      </c>
      <c r="F71" s="50">
        <v>927355</v>
      </c>
      <c r="G71" s="48">
        <f t="shared" si="6"/>
        <v>81.5325235953772</v>
      </c>
      <c r="H71" s="51">
        <v>2864800</v>
      </c>
      <c r="I71" s="49">
        <f t="shared" si="7"/>
        <v>130.94600351407732</v>
      </c>
    </row>
    <row r="72" spans="1:9" ht="15">
      <c r="A72" s="46">
        <v>41852</v>
      </c>
      <c r="B72" s="50">
        <v>13212186</v>
      </c>
      <c r="C72" s="48">
        <f t="shared" si="5"/>
        <v>144.87147716826084</v>
      </c>
      <c r="D72" s="50">
        <v>1983848</v>
      </c>
      <c r="E72" s="48">
        <f t="shared" si="4"/>
        <v>103.84610754025523</v>
      </c>
      <c r="F72" s="50">
        <v>925809</v>
      </c>
      <c r="G72" s="48">
        <f t="shared" si="6"/>
        <v>81.39660015561739</v>
      </c>
      <c r="H72" s="51">
        <v>2859563</v>
      </c>
      <c r="I72" s="49">
        <f t="shared" si="7"/>
        <v>130.70662756448112</v>
      </c>
    </row>
    <row r="73" spans="1:9" ht="15">
      <c r="A73" s="46">
        <v>41883</v>
      </c>
      <c r="B73" s="50">
        <v>13321597</v>
      </c>
      <c r="C73" s="48">
        <f t="shared" si="5"/>
        <v>146.07116760468494</v>
      </c>
      <c r="D73" s="50">
        <v>1984653</v>
      </c>
      <c r="E73" s="48">
        <f t="shared" si="4"/>
        <v>103.88824590799808</v>
      </c>
      <c r="F73" s="50">
        <v>922896</v>
      </c>
      <c r="G73" s="48">
        <f t="shared" si="6"/>
        <v>81.14049085418122</v>
      </c>
      <c r="H73" s="51">
        <v>2879940</v>
      </c>
      <c r="I73" s="49">
        <f t="shared" si="7"/>
        <v>131.63803175102342</v>
      </c>
    </row>
    <row r="74" spans="1:9" ht="15">
      <c r="A74" s="46">
        <v>41913</v>
      </c>
      <c r="B74" s="51">
        <v>13211467</v>
      </c>
      <c r="C74" s="48">
        <f t="shared" si="5"/>
        <v>144.8635933410059</v>
      </c>
      <c r="D74" s="50">
        <v>2001958</v>
      </c>
      <c r="E74" s="48">
        <f t="shared" si="4"/>
        <v>104.79408994997313</v>
      </c>
      <c r="F74" s="50">
        <v>922888</v>
      </c>
      <c r="G74" s="48">
        <f t="shared" si="6"/>
        <v>81.13978749873615</v>
      </c>
      <c r="H74" s="51">
        <v>2908367</v>
      </c>
      <c r="I74" s="49">
        <f t="shared" si="7"/>
        <v>132.93739018508327</v>
      </c>
    </row>
    <row r="75" spans="1:9" s="69" customFormat="1" ht="15">
      <c r="A75" s="68">
        <v>41944</v>
      </c>
      <c r="B75" s="70">
        <v>13237370</v>
      </c>
      <c r="C75" s="47">
        <f t="shared" si="5"/>
        <v>145.14761945697865</v>
      </c>
      <c r="D75" s="70">
        <v>1990727</v>
      </c>
      <c r="E75" s="47">
        <f t="shared" si="4"/>
        <v>104.2061942877124</v>
      </c>
      <c r="F75" s="70">
        <v>878159</v>
      </c>
      <c r="G75" s="47">
        <f t="shared" si="6"/>
        <v>77.20723928591838</v>
      </c>
      <c r="H75" s="70">
        <v>2929226</v>
      </c>
      <c r="I75" s="49">
        <f t="shared" si="7"/>
        <v>133.89082591787445</v>
      </c>
    </row>
    <row r="76" spans="1:9" ht="15">
      <c r="A76" s="72">
        <v>41974</v>
      </c>
      <c r="B76" s="73">
        <v>13240122</v>
      </c>
      <c r="C76" s="47">
        <f t="shared" si="5"/>
        <v>145.17779510733408</v>
      </c>
      <c r="D76" s="74">
        <v>1963165</v>
      </c>
      <c r="E76" s="47">
        <f t="shared" si="4"/>
        <v>102.76343939115556</v>
      </c>
      <c r="F76" s="70">
        <v>864468</v>
      </c>
      <c r="G76" s="47">
        <f t="shared" si="6"/>
        <v>76.00353436111148</v>
      </c>
      <c r="H76" s="67">
        <v>2910148</v>
      </c>
      <c r="I76" s="49">
        <f t="shared" si="7"/>
        <v>133.01879720555888</v>
      </c>
    </row>
    <row r="77" spans="1:9" ht="15">
      <c r="A77" s="72">
        <v>42005</v>
      </c>
      <c r="B77" s="76">
        <v>13058277</v>
      </c>
      <c r="C77" s="47">
        <f aca="true" t="shared" si="8" ref="C77:C86">(B77/$B$2)*100</f>
        <v>143.18386664116943</v>
      </c>
      <c r="D77" s="85">
        <v>1971494</v>
      </c>
      <c r="E77" s="47">
        <f aca="true" t="shared" si="9" ref="E77:E88">(D77/$D$2)*100</f>
        <v>103.19942754634828</v>
      </c>
      <c r="F77" s="76">
        <v>850325</v>
      </c>
      <c r="G77" s="47">
        <f t="shared" si="6"/>
        <v>74.7600898536581</v>
      </c>
      <c r="H77" s="76">
        <v>2926680</v>
      </c>
      <c r="I77" s="49">
        <f t="shared" si="7"/>
        <v>133.7744518167341</v>
      </c>
    </row>
    <row r="78" spans="1:9" ht="15">
      <c r="A78" s="72">
        <v>42036</v>
      </c>
      <c r="B78" s="87">
        <v>13019198</v>
      </c>
      <c r="C78" s="47">
        <f t="shared" si="8"/>
        <v>142.75536582712863</v>
      </c>
      <c r="D78" s="77">
        <v>2027866</v>
      </c>
      <c r="E78" s="47">
        <f t="shared" si="9"/>
        <v>106.150264895913</v>
      </c>
      <c r="F78" s="87">
        <v>886675</v>
      </c>
      <c r="G78" s="47">
        <f t="shared" si="6"/>
        <v>77.95596115719555</v>
      </c>
      <c r="H78" s="87">
        <v>2929385</v>
      </c>
      <c r="I78" s="49">
        <f t="shared" si="7"/>
        <v>133.89809358562044</v>
      </c>
    </row>
    <row r="79" spans="1:9" ht="15">
      <c r="A79" s="72">
        <v>42064</v>
      </c>
      <c r="B79" s="77">
        <v>13328128</v>
      </c>
      <c r="C79" s="47">
        <f t="shared" si="8"/>
        <v>146.14277994933298</v>
      </c>
      <c r="D79" s="77">
        <v>2025815</v>
      </c>
      <c r="E79" s="47">
        <f t="shared" si="9"/>
        <v>106.04290366331601</v>
      </c>
      <c r="F79" s="77">
        <v>872201</v>
      </c>
      <c r="G79" s="47">
        <f t="shared" si="6"/>
        <v>76.68341531820239</v>
      </c>
      <c r="H79" s="77">
        <v>2926533</v>
      </c>
      <c r="I79" s="49">
        <f t="shared" si="7"/>
        <v>133.76773265221422</v>
      </c>
    </row>
    <row r="80" spans="1:9" ht="15">
      <c r="A80" s="72">
        <v>42095</v>
      </c>
      <c r="B80" s="87">
        <v>13681271</v>
      </c>
      <c r="C80" s="47">
        <f t="shared" si="8"/>
        <v>150.01498914027468</v>
      </c>
      <c r="D80" s="87">
        <v>1949831</v>
      </c>
      <c r="E80" s="47">
        <f t="shared" si="9"/>
        <v>102.06546051477905</v>
      </c>
      <c r="F80" s="90">
        <v>839337</v>
      </c>
      <c r="G80" s="47">
        <f t="shared" si="6"/>
        <v>73.79403114985428</v>
      </c>
      <c r="H80" s="87">
        <v>2928695</v>
      </c>
      <c r="I80" s="49">
        <f t="shared" si="7"/>
        <v>133.86655465011893</v>
      </c>
    </row>
    <row r="81" spans="1:9" ht="15">
      <c r="A81" s="72">
        <v>42125</v>
      </c>
      <c r="B81" s="90">
        <v>13830442</v>
      </c>
      <c r="C81" s="47">
        <f t="shared" si="8"/>
        <v>151.65064754840384</v>
      </c>
      <c r="D81" s="90">
        <v>2026587</v>
      </c>
      <c r="E81" s="47">
        <f t="shared" si="9"/>
        <v>106.08331461971039</v>
      </c>
      <c r="F81" s="90">
        <v>848248</v>
      </c>
      <c r="G81" s="47">
        <f t="shared" si="6"/>
        <v>74.57748119623177</v>
      </c>
      <c r="H81" s="90">
        <v>2928677</v>
      </c>
      <c r="I81" s="49">
        <f t="shared" si="7"/>
        <v>133.86573189527977</v>
      </c>
    </row>
    <row r="82" spans="1:9" ht="15">
      <c r="A82" s="72">
        <v>42156</v>
      </c>
      <c r="B82" s="60">
        <v>14033585</v>
      </c>
      <c r="C82" s="47">
        <f t="shared" si="8"/>
        <v>153.87810835514634</v>
      </c>
      <c r="D82" s="99">
        <v>1996411</v>
      </c>
      <c r="E82" s="47">
        <f t="shared" si="9"/>
        <v>104.50372780603578</v>
      </c>
      <c r="F82" s="99">
        <v>833523</v>
      </c>
      <c r="G82" s="47">
        <f t="shared" si="6"/>
        <v>73.28286758014954</v>
      </c>
      <c r="H82" s="99">
        <v>2936848</v>
      </c>
      <c r="I82" s="49">
        <f t="shared" si="7"/>
        <v>134.23921688366062</v>
      </c>
    </row>
    <row r="83" spans="1:9" ht="15">
      <c r="A83" s="72">
        <v>42186</v>
      </c>
      <c r="B83" s="99">
        <v>13891275</v>
      </c>
      <c r="C83" s="47">
        <f t="shared" si="8"/>
        <v>152.31768073811045</v>
      </c>
      <c r="D83" s="99">
        <v>2010252</v>
      </c>
      <c r="E83" s="47">
        <f t="shared" si="9"/>
        <v>105.22824600222052</v>
      </c>
      <c r="F83" s="99">
        <v>828946</v>
      </c>
      <c r="G83" s="47">
        <f t="shared" si="6"/>
        <v>72.8804603461388</v>
      </c>
      <c r="H83" s="99">
        <v>2948014</v>
      </c>
      <c r="I83" s="49">
        <f t="shared" si="7"/>
        <v>134.7495991355589</v>
      </c>
    </row>
    <row r="84" spans="1:9" ht="15">
      <c r="A84" s="72">
        <v>42217</v>
      </c>
      <c r="B84" s="39">
        <v>14021397</v>
      </c>
      <c r="C84" s="47">
        <f t="shared" si="8"/>
        <v>153.74446706643556</v>
      </c>
      <c r="D84" s="39">
        <v>2018645</v>
      </c>
      <c r="E84" s="47">
        <f t="shared" si="9"/>
        <v>105.66758428851328</v>
      </c>
      <c r="F84" s="39">
        <v>611147</v>
      </c>
      <c r="G84" s="47">
        <f t="shared" si="6"/>
        <v>53.731696273534936</v>
      </c>
      <c r="H84" s="39">
        <v>2949836</v>
      </c>
      <c r="I84" s="49">
        <f t="shared" si="7"/>
        <v>134.83288020872376</v>
      </c>
    </row>
    <row r="85" spans="1:9" ht="15">
      <c r="A85" s="72">
        <v>42248</v>
      </c>
      <c r="B85" s="99">
        <v>13761913</v>
      </c>
      <c r="C85" s="47">
        <f t="shared" si="8"/>
        <v>150.8992278015986</v>
      </c>
      <c r="D85" s="99">
        <v>2027249</v>
      </c>
      <c r="E85" s="47">
        <f t="shared" si="9"/>
        <v>106.11796753827656</v>
      </c>
      <c r="F85" s="99">
        <v>814110</v>
      </c>
      <c r="G85" s="47">
        <f t="shared" si="6"/>
        <v>71.57608767325623</v>
      </c>
      <c r="H85" s="99">
        <v>2967562</v>
      </c>
      <c r="I85" s="49">
        <f t="shared" si="7"/>
        <v>135.64311089089722</v>
      </c>
    </row>
    <row r="86" spans="1:9" ht="15">
      <c r="A86" s="72">
        <v>42278</v>
      </c>
      <c r="B86" s="99">
        <v>14004735</v>
      </c>
      <c r="C86" s="47">
        <f t="shared" si="8"/>
        <v>153.56176841591872</v>
      </c>
      <c r="D86" s="99">
        <v>2026155</v>
      </c>
      <c r="E86" s="47">
        <f t="shared" si="9"/>
        <v>106.06070123478504</v>
      </c>
      <c r="F86" s="99">
        <v>808113</v>
      </c>
      <c r="G86" s="47">
        <f t="shared" si="6"/>
        <v>71.04883484774552</v>
      </c>
      <c r="H86" s="99">
        <v>3071020</v>
      </c>
      <c r="I86" s="49">
        <f t="shared" si="7"/>
        <v>140.37203145483167</v>
      </c>
    </row>
    <row r="87" spans="1:9" ht="15">
      <c r="A87" s="72">
        <v>42309</v>
      </c>
      <c r="B87" s="39">
        <v>14040015</v>
      </c>
      <c r="C87" s="47">
        <f>(B87/$B$2)*100</f>
        <v>153.94861323588236</v>
      </c>
      <c r="D87" s="99">
        <v>2027916</v>
      </c>
      <c r="E87" s="47">
        <f t="shared" si="9"/>
        <v>106.15288218583491</v>
      </c>
      <c r="F87" s="99">
        <v>802893</v>
      </c>
      <c r="G87" s="47">
        <f t="shared" si="6"/>
        <v>70.58989541983726</v>
      </c>
      <c r="H87" s="39">
        <v>2996123</v>
      </c>
      <c r="I87" s="49">
        <f t="shared" si="7"/>
        <v>136.94859427764868</v>
      </c>
    </row>
    <row r="88" spans="1:9" ht="15">
      <c r="A88" s="72">
        <v>42339</v>
      </c>
      <c r="B88" s="99">
        <v>13999398</v>
      </c>
      <c r="C88" s="47">
        <f>(B88/$B$2)*100</f>
        <v>153.5032482684089</v>
      </c>
      <c r="D88" s="99">
        <v>2021157</v>
      </c>
      <c r="E88" s="47">
        <f t="shared" si="9"/>
        <v>105.79907693419032</v>
      </c>
      <c r="F88" s="99">
        <v>797334</v>
      </c>
      <c r="G88" s="47">
        <f t="shared" si="6"/>
        <v>70.10115130494415</v>
      </c>
      <c r="H88" s="99">
        <v>3032971</v>
      </c>
      <c r="I88" s="49">
        <f t="shared" si="7"/>
        <v>138.6328648506334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92"/>
  <sheetViews>
    <sheetView workbookViewId="0" topLeftCell="A1">
      <pane ySplit="1" topLeftCell="A2" activePane="bottomLeft" state="frozen"/>
      <selection pane="topLeft" activeCell="W1" sqref="W1"/>
      <selection pane="bottomLeft" activeCell="P11" sqref="P11"/>
    </sheetView>
  </sheetViews>
  <sheetFormatPr defaultColWidth="9.140625" defaultRowHeight="15"/>
  <cols>
    <col min="1" max="1" width="13.7109375" style="9" bestFit="1" customWidth="1"/>
    <col min="2" max="2" width="34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33.140625" style="9" customWidth="1"/>
    <col min="7" max="7" width="28.421875" style="9" customWidth="1"/>
    <col min="8" max="8" width="26.7109375" style="9" customWidth="1"/>
    <col min="9" max="9" width="20.28125" style="9" customWidth="1"/>
    <col min="10" max="10" width="32.421875" style="9" customWidth="1"/>
    <col min="11" max="11" width="9.140625" style="9" customWidth="1"/>
    <col min="12" max="12" width="32.7109375" style="9" bestFit="1" customWidth="1"/>
    <col min="13" max="20" width="9.140625" style="9" customWidth="1"/>
    <col min="21" max="21" width="34.57421875" style="9" bestFit="1" customWidth="1"/>
    <col min="22" max="16384" width="9.140625" style="9" customWidth="1"/>
  </cols>
  <sheetData>
    <row r="1" spans="1:10" ht="29">
      <c r="A1" s="17" t="s">
        <v>1</v>
      </c>
      <c r="B1" s="8" t="s">
        <v>91</v>
      </c>
      <c r="C1" s="4">
        <v>41974</v>
      </c>
      <c r="D1" s="4">
        <v>42309</v>
      </c>
      <c r="E1" s="4">
        <v>42339</v>
      </c>
      <c r="F1" s="1" t="s">
        <v>301</v>
      </c>
      <c r="G1" s="1" t="s">
        <v>285</v>
      </c>
      <c r="H1" s="1" t="s">
        <v>286</v>
      </c>
      <c r="I1" s="1" t="s">
        <v>287</v>
      </c>
      <c r="J1" s="52" t="s">
        <v>288</v>
      </c>
    </row>
    <row r="2" spans="1:22" ht="15">
      <c r="A2" s="53">
        <v>1</v>
      </c>
      <c r="B2" s="54" t="s">
        <v>2</v>
      </c>
      <c r="C2" s="76">
        <v>28278</v>
      </c>
      <c r="D2" s="77">
        <v>33836</v>
      </c>
      <c r="E2" s="76">
        <v>33190</v>
      </c>
      <c r="F2" s="55">
        <f aca="true" t="shared" si="0" ref="F2:F33">E2/$E$90</f>
        <v>0.008585776015496304</v>
      </c>
      <c r="G2" s="55">
        <f aca="true" t="shared" si="1" ref="G2:G33">(E2-C2)/C2</f>
        <v>0.1737039394582361</v>
      </c>
      <c r="H2" s="38">
        <f aca="true" t="shared" si="2" ref="H2:H33">E2-C2</f>
        <v>4912</v>
      </c>
      <c r="I2" s="56">
        <f>H2/$H$90</f>
        <v>0.013327219597958592</v>
      </c>
      <c r="J2" s="44">
        <f aca="true" t="shared" si="3" ref="J2:J33">E2-D2</f>
        <v>-646</v>
      </c>
      <c r="L2" s="148"/>
      <c r="M2" s="149"/>
      <c r="U2" s="3"/>
      <c r="V2" s="12"/>
    </row>
    <row r="3" spans="1:22" ht="15">
      <c r="A3" s="53">
        <v>2</v>
      </c>
      <c r="B3" s="54" t="s">
        <v>3</v>
      </c>
      <c r="C3" s="76">
        <v>4077</v>
      </c>
      <c r="D3" s="77">
        <v>26611</v>
      </c>
      <c r="E3" s="76">
        <v>26606</v>
      </c>
      <c r="F3" s="55">
        <f t="shared" si="0"/>
        <v>0.006882589836345124</v>
      </c>
      <c r="G3" s="55">
        <f t="shared" si="1"/>
        <v>5.525876870247731</v>
      </c>
      <c r="H3" s="38">
        <f t="shared" si="2"/>
        <v>22529</v>
      </c>
      <c r="I3" s="56">
        <f aca="true" t="shared" si="4" ref="I3:I66">H3/$H$90</f>
        <v>0.061125596564008365</v>
      </c>
      <c r="J3" s="44">
        <f t="shared" si="3"/>
        <v>-5</v>
      </c>
      <c r="L3" s="148"/>
      <c r="M3" s="149"/>
      <c r="U3" s="3"/>
      <c r="V3" s="12"/>
    </row>
    <row r="4" spans="1:22" ht="15">
      <c r="A4" s="53">
        <v>3</v>
      </c>
      <c r="B4" s="54" t="s">
        <v>4</v>
      </c>
      <c r="C4" s="76">
        <v>1225</v>
      </c>
      <c r="D4" s="77">
        <v>1310</v>
      </c>
      <c r="E4" s="76">
        <v>1288</v>
      </c>
      <c r="F4" s="55">
        <f t="shared" si="0"/>
        <v>0.0003331870897245929</v>
      </c>
      <c r="G4" s="55">
        <f t="shared" si="1"/>
        <v>0.05142857142857143</v>
      </c>
      <c r="H4" s="38">
        <f t="shared" si="2"/>
        <v>63</v>
      </c>
      <c r="I4" s="56">
        <f t="shared" si="4"/>
        <v>0.00017093135885003894</v>
      </c>
      <c r="J4" s="44">
        <f t="shared" si="3"/>
        <v>-22</v>
      </c>
      <c r="L4" s="148"/>
      <c r="M4" s="149"/>
      <c r="U4" s="3"/>
      <c r="V4" s="12"/>
    </row>
    <row r="5" spans="1:22" ht="15">
      <c r="A5" s="53">
        <v>5</v>
      </c>
      <c r="B5" s="54" t="s">
        <v>5</v>
      </c>
      <c r="C5" s="76">
        <v>470</v>
      </c>
      <c r="D5" s="77">
        <v>480</v>
      </c>
      <c r="E5" s="76">
        <v>490</v>
      </c>
      <c r="F5" s="55">
        <f t="shared" si="0"/>
        <v>0.00012675595804739949</v>
      </c>
      <c r="G5" s="55">
        <f t="shared" si="1"/>
        <v>0.0425531914893617</v>
      </c>
      <c r="H5" s="38">
        <f t="shared" si="2"/>
        <v>20</v>
      </c>
      <c r="I5" s="56">
        <f t="shared" si="4"/>
        <v>5.4263923444456805E-05</v>
      </c>
      <c r="J5" s="44">
        <f t="shared" si="3"/>
        <v>10</v>
      </c>
      <c r="L5" s="148"/>
      <c r="M5" s="149"/>
      <c r="U5" s="3"/>
      <c r="V5" s="12"/>
    </row>
    <row r="6" spans="1:22" ht="15">
      <c r="A6" s="53">
        <v>6</v>
      </c>
      <c r="B6" s="54" t="s">
        <v>6</v>
      </c>
      <c r="C6" s="76">
        <v>76</v>
      </c>
      <c r="D6" s="77">
        <v>96</v>
      </c>
      <c r="E6" s="76">
        <v>97</v>
      </c>
      <c r="F6" s="55">
        <f t="shared" si="0"/>
        <v>2.5092505980811736E-05</v>
      </c>
      <c r="G6" s="55">
        <f t="shared" si="1"/>
        <v>0.27631578947368424</v>
      </c>
      <c r="H6" s="38">
        <f t="shared" si="2"/>
        <v>21</v>
      </c>
      <c r="I6" s="56">
        <f t="shared" si="4"/>
        <v>5.6977119616679646E-05</v>
      </c>
      <c r="J6" s="44">
        <f t="shared" si="3"/>
        <v>1</v>
      </c>
      <c r="L6" s="148"/>
      <c r="M6" s="149"/>
      <c r="U6" s="3"/>
      <c r="V6" s="12"/>
    </row>
    <row r="7" spans="1:22" ht="15">
      <c r="A7" s="53">
        <v>7</v>
      </c>
      <c r="B7" s="54" t="s">
        <v>7</v>
      </c>
      <c r="C7" s="76">
        <v>884</v>
      </c>
      <c r="D7" s="77">
        <v>922</v>
      </c>
      <c r="E7" s="76">
        <v>883</v>
      </c>
      <c r="F7" s="55">
        <f t="shared" si="0"/>
        <v>0.00022841941011398723</v>
      </c>
      <c r="G7" s="55">
        <f t="shared" si="1"/>
        <v>-0.0011312217194570137</v>
      </c>
      <c r="H7" s="38">
        <f t="shared" si="2"/>
        <v>-1</v>
      </c>
      <c r="I7" s="56">
        <f t="shared" si="4"/>
        <v>-2.71319617222284E-06</v>
      </c>
      <c r="J7" s="44">
        <f t="shared" si="3"/>
        <v>-39</v>
      </c>
      <c r="L7" s="148"/>
      <c r="M7" s="149"/>
      <c r="U7" s="3"/>
      <c r="V7" s="12"/>
    </row>
    <row r="8" spans="1:22" ht="15">
      <c r="A8" s="53">
        <v>8</v>
      </c>
      <c r="B8" s="54" t="s">
        <v>8</v>
      </c>
      <c r="C8" s="76">
        <v>2633</v>
      </c>
      <c r="D8" s="77">
        <v>3236</v>
      </c>
      <c r="E8" s="76">
        <v>3065</v>
      </c>
      <c r="F8" s="55">
        <f t="shared" si="0"/>
        <v>0.0007928714518679172</v>
      </c>
      <c r="G8" s="55">
        <f t="shared" si="1"/>
        <v>0.16407140144322066</v>
      </c>
      <c r="H8" s="38">
        <f t="shared" si="2"/>
        <v>432</v>
      </c>
      <c r="I8" s="56">
        <f t="shared" si="4"/>
        <v>0.001172100746400267</v>
      </c>
      <c r="J8" s="44">
        <f t="shared" si="3"/>
        <v>-171</v>
      </c>
      <c r="L8" s="148"/>
      <c r="M8" s="149"/>
      <c r="U8" s="3"/>
      <c r="V8" s="12"/>
    </row>
    <row r="9" spans="1:22" ht="15">
      <c r="A9" s="53">
        <v>9</v>
      </c>
      <c r="B9" s="54" t="s">
        <v>9</v>
      </c>
      <c r="C9" s="76">
        <v>508</v>
      </c>
      <c r="D9" s="77">
        <v>465</v>
      </c>
      <c r="E9" s="76">
        <v>465</v>
      </c>
      <c r="F9" s="55">
        <f t="shared" si="0"/>
        <v>0.00012028881733069543</v>
      </c>
      <c r="G9" s="55">
        <f t="shared" si="1"/>
        <v>-0.08464566929133858</v>
      </c>
      <c r="H9" s="38">
        <f t="shared" si="2"/>
        <v>-43</v>
      </c>
      <c r="I9" s="56">
        <f t="shared" si="4"/>
        <v>-0.00011666743540558213</v>
      </c>
      <c r="J9" s="44">
        <f t="shared" si="3"/>
        <v>0</v>
      </c>
      <c r="L9" s="148"/>
      <c r="M9" s="149"/>
      <c r="U9" s="3"/>
      <c r="V9" s="12"/>
    </row>
    <row r="10" spans="1:22" ht="15">
      <c r="A10" s="57">
        <v>10</v>
      </c>
      <c r="B10" s="54" t="s">
        <v>10</v>
      </c>
      <c r="C10" s="77">
        <v>118958</v>
      </c>
      <c r="D10" s="77">
        <v>128632</v>
      </c>
      <c r="E10" s="77">
        <v>127685</v>
      </c>
      <c r="F10" s="55">
        <f t="shared" si="0"/>
        <v>0.033030274496494295</v>
      </c>
      <c r="G10" s="55">
        <f t="shared" si="1"/>
        <v>0.07336202693387582</v>
      </c>
      <c r="H10" s="38">
        <f t="shared" si="2"/>
        <v>8727</v>
      </c>
      <c r="I10" s="56">
        <f t="shared" si="4"/>
        <v>0.023678062994988727</v>
      </c>
      <c r="J10" s="44">
        <f t="shared" si="3"/>
        <v>-947</v>
      </c>
      <c r="L10" s="148"/>
      <c r="M10" s="149"/>
      <c r="U10" s="3"/>
      <c r="V10" s="12"/>
    </row>
    <row r="11" spans="1:22" ht="15">
      <c r="A11" s="57">
        <v>11</v>
      </c>
      <c r="B11" s="54" t="s">
        <v>11</v>
      </c>
      <c r="C11" s="77">
        <v>2300</v>
      </c>
      <c r="D11" s="77">
        <v>2563</v>
      </c>
      <c r="E11" s="77">
        <v>2504</v>
      </c>
      <c r="F11" s="55">
        <f t="shared" si="0"/>
        <v>0.0006477488141850782</v>
      </c>
      <c r="G11" s="55">
        <f t="shared" si="1"/>
        <v>0.08869565217391304</v>
      </c>
      <c r="H11" s="38">
        <f t="shared" si="2"/>
        <v>204</v>
      </c>
      <c r="I11" s="56">
        <f t="shared" si="4"/>
        <v>0.0005534920191334594</v>
      </c>
      <c r="J11" s="44">
        <f t="shared" si="3"/>
        <v>-59</v>
      </c>
      <c r="L11" s="148"/>
      <c r="M11" s="149"/>
      <c r="U11" s="3"/>
      <c r="V11" s="12"/>
    </row>
    <row r="12" spans="1:13" ht="15">
      <c r="A12" s="57">
        <v>12</v>
      </c>
      <c r="B12" s="54" t="s">
        <v>12</v>
      </c>
      <c r="C12" s="77">
        <v>757</v>
      </c>
      <c r="D12" s="77">
        <v>596</v>
      </c>
      <c r="E12" s="77">
        <v>833</v>
      </c>
      <c r="F12" s="55">
        <f t="shared" si="0"/>
        <v>0.00021548512868057912</v>
      </c>
      <c r="G12" s="55">
        <f t="shared" si="1"/>
        <v>0.10039630118890357</v>
      </c>
      <c r="H12" s="38">
        <f t="shared" si="2"/>
        <v>76</v>
      </c>
      <c r="I12" s="56">
        <f t="shared" si="4"/>
        <v>0.00020620290908893586</v>
      </c>
      <c r="J12" s="44">
        <f t="shared" si="3"/>
        <v>237</v>
      </c>
      <c r="L12" s="89"/>
      <c r="M12"/>
    </row>
    <row r="13" spans="1:13" ht="15">
      <c r="A13" s="57">
        <v>13</v>
      </c>
      <c r="B13" s="54" t="s">
        <v>13</v>
      </c>
      <c r="C13" s="77">
        <v>126205</v>
      </c>
      <c r="D13" s="77">
        <v>122446</v>
      </c>
      <c r="E13" s="77">
        <v>121708</v>
      </c>
      <c r="F13" s="55">
        <f t="shared" si="0"/>
        <v>0.031484110493944686</v>
      </c>
      <c r="G13" s="55">
        <f t="shared" si="1"/>
        <v>-0.035632502674220516</v>
      </c>
      <c r="H13" s="38">
        <f t="shared" si="2"/>
        <v>-4497</v>
      </c>
      <c r="I13" s="56">
        <f t="shared" si="4"/>
        <v>-0.012201243186486112</v>
      </c>
      <c r="J13" s="44">
        <f t="shared" si="3"/>
        <v>-738</v>
      </c>
      <c r="L13" s="3"/>
      <c r="M13" s="12"/>
    </row>
    <row r="14" spans="1:13" ht="15">
      <c r="A14" s="57">
        <v>14</v>
      </c>
      <c r="B14" s="54" t="s">
        <v>14</v>
      </c>
      <c r="C14" s="77">
        <v>245751</v>
      </c>
      <c r="D14" s="77">
        <v>240327</v>
      </c>
      <c r="E14" s="77">
        <v>240993</v>
      </c>
      <c r="F14" s="55">
        <f t="shared" si="0"/>
        <v>0.06234142570962642</v>
      </c>
      <c r="G14" s="55">
        <f t="shared" si="1"/>
        <v>-0.01936106058571481</v>
      </c>
      <c r="H14" s="38">
        <f t="shared" si="2"/>
        <v>-4758</v>
      </c>
      <c r="I14" s="56">
        <f t="shared" si="4"/>
        <v>-0.012909387387436274</v>
      </c>
      <c r="J14" s="44">
        <f t="shared" si="3"/>
        <v>666</v>
      </c>
      <c r="L14" s="3"/>
      <c r="M14" s="12"/>
    </row>
    <row r="15" spans="1:13" ht="15">
      <c r="A15" s="57">
        <v>15</v>
      </c>
      <c r="B15" s="54" t="s">
        <v>15</v>
      </c>
      <c r="C15" s="77">
        <v>13022</v>
      </c>
      <c r="D15" s="77">
        <v>12873</v>
      </c>
      <c r="E15" s="77">
        <v>12763</v>
      </c>
      <c r="F15" s="55">
        <f t="shared" si="0"/>
        <v>0.0033016046786917544</v>
      </c>
      <c r="G15" s="55">
        <f t="shared" si="1"/>
        <v>-0.01988941790815543</v>
      </c>
      <c r="H15" s="38">
        <f t="shared" si="2"/>
        <v>-259</v>
      </c>
      <c r="I15" s="56">
        <f t="shared" si="4"/>
        <v>-0.0007027178086057156</v>
      </c>
      <c r="J15" s="44">
        <f t="shared" si="3"/>
        <v>-110</v>
      </c>
      <c r="L15" s="3"/>
      <c r="M15" s="12"/>
    </row>
    <row r="16" spans="1:13" ht="15">
      <c r="A16" s="57">
        <v>16</v>
      </c>
      <c r="B16" s="54" t="s">
        <v>16</v>
      </c>
      <c r="C16" s="77">
        <v>10299</v>
      </c>
      <c r="D16" s="77">
        <v>8069</v>
      </c>
      <c r="E16" s="77">
        <v>8135</v>
      </c>
      <c r="F16" s="55">
        <f t="shared" si="0"/>
        <v>0.0021044075892154997</v>
      </c>
      <c r="G16" s="55">
        <f t="shared" si="1"/>
        <v>-0.21011748713467326</v>
      </c>
      <c r="H16" s="38">
        <f t="shared" si="2"/>
        <v>-2164</v>
      </c>
      <c r="I16" s="56">
        <f t="shared" si="4"/>
        <v>-0.0058713565166902265</v>
      </c>
      <c r="J16" s="44">
        <f t="shared" si="3"/>
        <v>66</v>
      </c>
      <c r="L16" s="3"/>
      <c r="M16" s="12"/>
    </row>
    <row r="17" spans="1:13" ht="15">
      <c r="A17" s="57">
        <v>17</v>
      </c>
      <c r="B17" s="54" t="s">
        <v>17</v>
      </c>
      <c r="C17" s="77">
        <v>9319</v>
      </c>
      <c r="D17" s="77">
        <v>9548</v>
      </c>
      <c r="E17" s="77">
        <v>9509</v>
      </c>
      <c r="F17" s="55">
        <f t="shared" si="0"/>
        <v>0.0024598416430055546</v>
      </c>
      <c r="G17" s="55">
        <f t="shared" si="1"/>
        <v>0.02038845369674858</v>
      </c>
      <c r="H17" s="38">
        <f t="shared" si="2"/>
        <v>190</v>
      </c>
      <c r="I17" s="56">
        <f t="shared" si="4"/>
        <v>0.0005155072727223396</v>
      </c>
      <c r="J17" s="44">
        <f t="shared" si="3"/>
        <v>-39</v>
      </c>
      <c r="L17" s="3"/>
      <c r="M17" s="12"/>
    </row>
    <row r="18" spans="1:13" ht="15">
      <c r="A18" s="57">
        <v>18</v>
      </c>
      <c r="B18" s="54" t="s">
        <v>18</v>
      </c>
      <c r="C18" s="77">
        <v>15227</v>
      </c>
      <c r="D18" s="77">
        <v>13707</v>
      </c>
      <c r="E18" s="77">
        <v>13737</v>
      </c>
      <c r="F18" s="55">
        <f t="shared" si="0"/>
        <v>0.0035535644810145445</v>
      </c>
      <c r="G18" s="55">
        <f t="shared" si="1"/>
        <v>-0.09785249885072568</v>
      </c>
      <c r="H18" s="38">
        <f t="shared" si="2"/>
        <v>-1490</v>
      </c>
      <c r="I18" s="56">
        <f t="shared" si="4"/>
        <v>-0.004042662296612032</v>
      </c>
      <c r="J18" s="44">
        <f t="shared" si="3"/>
        <v>30</v>
      </c>
      <c r="L18" s="3"/>
      <c r="M18" s="12"/>
    </row>
    <row r="19" spans="1:13" ht="15">
      <c r="A19" s="57">
        <v>19</v>
      </c>
      <c r="B19" s="54" t="s">
        <v>19</v>
      </c>
      <c r="C19" s="77">
        <v>944</v>
      </c>
      <c r="D19" s="77">
        <v>979</v>
      </c>
      <c r="E19" s="77">
        <v>980</v>
      </c>
      <c r="F19" s="55">
        <f t="shared" si="0"/>
        <v>0.00025351191609479897</v>
      </c>
      <c r="G19" s="55">
        <f t="shared" si="1"/>
        <v>0.038135593220338986</v>
      </c>
      <c r="H19" s="38">
        <f t="shared" si="2"/>
        <v>36</v>
      </c>
      <c r="I19" s="56">
        <f t="shared" si="4"/>
        <v>9.767506220002225E-05</v>
      </c>
      <c r="J19" s="44">
        <f t="shared" si="3"/>
        <v>1</v>
      </c>
      <c r="L19" s="3"/>
      <c r="M19" s="12"/>
    </row>
    <row r="20" spans="1:13" ht="15">
      <c r="A20" s="57">
        <v>20</v>
      </c>
      <c r="B20" s="54" t="s">
        <v>20</v>
      </c>
      <c r="C20" s="77">
        <v>16524</v>
      </c>
      <c r="D20" s="77">
        <v>17233</v>
      </c>
      <c r="E20" s="77">
        <v>17042</v>
      </c>
      <c r="F20" s="55">
        <f t="shared" si="0"/>
        <v>0.004408520483762821</v>
      </c>
      <c r="G20" s="55">
        <f t="shared" si="1"/>
        <v>0.031348341805858146</v>
      </c>
      <c r="H20" s="38">
        <f t="shared" si="2"/>
        <v>518</v>
      </c>
      <c r="I20" s="56">
        <f t="shared" si="4"/>
        <v>0.0014054356172114313</v>
      </c>
      <c r="J20" s="44">
        <f t="shared" si="3"/>
        <v>-191</v>
      </c>
      <c r="L20" s="3"/>
      <c r="M20" s="12"/>
    </row>
    <row r="21" spans="1:13" ht="15">
      <c r="A21" s="57">
        <v>21</v>
      </c>
      <c r="B21" s="54" t="s">
        <v>21</v>
      </c>
      <c r="C21" s="77">
        <v>6916</v>
      </c>
      <c r="D21" s="77">
        <v>7317</v>
      </c>
      <c r="E21" s="77">
        <v>7424</v>
      </c>
      <c r="F21" s="55">
        <f t="shared" si="0"/>
        <v>0.0019204821072324363</v>
      </c>
      <c r="G21" s="55">
        <f t="shared" si="1"/>
        <v>0.07345286292654714</v>
      </c>
      <c r="H21" s="38">
        <f t="shared" si="2"/>
        <v>508</v>
      </c>
      <c r="I21" s="56">
        <f t="shared" si="4"/>
        <v>0.0013783036554892028</v>
      </c>
      <c r="J21" s="44">
        <f t="shared" si="3"/>
        <v>107</v>
      </c>
      <c r="L21" s="3"/>
      <c r="M21" s="12"/>
    </row>
    <row r="22" spans="1:13" ht="15">
      <c r="A22" s="57">
        <v>22</v>
      </c>
      <c r="B22" s="54" t="s">
        <v>22</v>
      </c>
      <c r="C22" s="77">
        <v>37496</v>
      </c>
      <c r="D22" s="77">
        <v>40737</v>
      </c>
      <c r="E22" s="77">
        <v>40600</v>
      </c>
      <c r="F22" s="55">
        <f t="shared" si="0"/>
        <v>0.010502636523927385</v>
      </c>
      <c r="G22" s="55">
        <f t="shared" si="1"/>
        <v>0.08278216343076594</v>
      </c>
      <c r="H22" s="38">
        <f t="shared" si="2"/>
        <v>3104</v>
      </c>
      <c r="I22" s="56">
        <f t="shared" si="4"/>
        <v>0.008421760918579695</v>
      </c>
      <c r="J22" s="44">
        <f t="shared" si="3"/>
        <v>-137</v>
      </c>
      <c r="L22" s="3"/>
      <c r="M22" s="12"/>
    </row>
    <row r="23" spans="1:13" ht="15">
      <c r="A23" s="57">
        <v>23</v>
      </c>
      <c r="B23" s="54" t="s">
        <v>23</v>
      </c>
      <c r="C23" s="77">
        <v>26704</v>
      </c>
      <c r="D23" s="77">
        <v>28538</v>
      </c>
      <c r="E23" s="77">
        <v>28132</v>
      </c>
      <c r="F23" s="55">
        <f t="shared" si="0"/>
        <v>0.007277344105692739</v>
      </c>
      <c r="G23" s="55">
        <f t="shared" si="1"/>
        <v>0.05347513481126423</v>
      </c>
      <c r="H23" s="38">
        <f t="shared" si="2"/>
        <v>1428</v>
      </c>
      <c r="I23" s="56">
        <f t="shared" si="4"/>
        <v>0.003874444133934216</v>
      </c>
      <c r="J23" s="44">
        <f t="shared" si="3"/>
        <v>-406</v>
      </c>
      <c r="L23" s="3"/>
      <c r="M23" s="12"/>
    </row>
    <row r="24" spans="1:10" ht="15">
      <c r="A24" s="57">
        <v>24</v>
      </c>
      <c r="B24" s="54" t="s">
        <v>24</v>
      </c>
      <c r="C24" s="77">
        <v>11713</v>
      </c>
      <c r="D24" s="77">
        <v>11432</v>
      </c>
      <c r="E24" s="77">
        <v>11469</v>
      </c>
      <c r="F24" s="55">
        <f t="shared" si="0"/>
        <v>0.0029668654751951523</v>
      </c>
      <c r="G24" s="55">
        <f t="shared" si="1"/>
        <v>-0.020831554682831044</v>
      </c>
      <c r="H24" s="38">
        <f t="shared" si="2"/>
        <v>-244</v>
      </c>
      <c r="I24" s="56">
        <f t="shared" si="4"/>
        <v>-0.000662019866022373</v>
      </c>
      <c r="J24" s="44">
        <f t="shared" si="3"/>
        <v>37</v>
      </c>
    </row>
    <row r="25" spans="1:10" ht="15">
      <c r="A25" s="57">
        <v>25</v>
      </c>
      <c r="B25" s="54" t="s">
        <v>25</v>
      </c>
      <c r="C25" s="77">
        <v>53006</v>
      </c>
      <c r="D25" s="77">
        <v>55826</v>
      </c>
      <c r="E25" s="77">
        <v>55655</v>
      </c>
      <c r="F25" s="55">
        <f t="shared" si="0"/>
        <v>0.014397148663526567</v>
      </c>
      <c r="G25" s="55">
        <f t="shared" si="1"/>
        <v>0.049975474474587785</v>
      </c>
      <c r="H25" s="38">
        <f t="shared" si="2"/>
        <v>2649</v>
      </c>
      <c r="I25" s="56">
        <f t="shared" si="4"/>
        <v>0.007187256660218304</v>
      </c>
      <c r="J25" s="44">
        <f t="shared" si="3"/>
        <v>-171</v>
      </c>
    </row>
    <row r="26" spans="1:10" ht="15">
      <c r="A26" s="57">
        <v>26</v>
      </c>
      <c r="B26" s="54" t="s">
        <v>26</v>
      </c>
      <c r="C26" s="77">
        <v>11377</v>
      </c>
      <c r="D26" s="77">
        <v>11198</v>
      </c>
      <c r="E26" s="77">
        <v>11271</v>
      </c>
      <c r="F26" s="55">
        <f t="shared" si="0"/>
        <v>0.0029156457207188563</v>
      </c>
      <c r="G26" s="55">
        <f t="shared" si="1"/>
        <v>-0.009317043157247077</v>
      </c>
      <c r="H26" s="38">
        <f t="shared" si="2"/>
        <v>-106</v>
      </c>
      <c r="I26" s="56">
        <f t="shared" si="4"/>
        <v>-0.0002875987942556211</v>
      </c>
      <c r="J26" s="44">
        <f t="shared" si="3"/>
        <v>73</v>
      </c>
    </row>
    <row r="27" spans="1:10" ht="15">
      <c r="A27" s="57">
        <v>27</v>
      </c>
      <c r="B27" s="54" t="s">
        <v>27</v>
      </c>
      <c r="C27" s="77">
        <v>26474</v>
      </c>
      <c r="D27" s="77">
        <v>28935</v>
      </c>
      <c r="E27" s="77">
        <v>29014</v>
      </c>
      <c r="F27" s="55">
        <f t="shared" si="0"/>
        <v>0.007505504830178059</v>
      </c>
      <c r="G27" s="55">
        <f t="shared" si="1"/>
        <v>0.09594318954445871</v>
      </c>
      <c r="H27" s="38">
        <f t="shared" si="2"/>
        <v>2540</v>
      </c>
      <c r="I27" s="56">
        <f t="shared" si="4"/>
        <v>0.006891518277446014</v>
      </c>
      <c r="J27" s="44">
        <f t="shared" si="3"/>
        <v>79</v>
      </c>
    </row>
    <row r="28" spans="1:10" ht="15">
      <c r="A28" s="57">
        <v>28</v>
      </c>
      <c r="B28" s="54" t="s">
        <v>28</v>
      </c>
      <c r="C28" s="77">
        <v>17021</v>
      </c>
      <c r="D28" s="77">
        <v>18776</v>
      </c>
      <c r="E28" s="77">
        <v>18824</v>
      </c>
      <c r="F28" s="55">
        <f t="shared" si="0"/>
        <v>0.004869498274049485</v>
      </c>
      <c r="G28" s="55">
        <f t="shared" si="1"/>
        <v>0.1059279713295341</v>
      </c>
      <c r="H28" s="38">
        <f t="shared" si="2"/>
        <v>1803</v>
      </c>
      <c r="I28" s="56">
        <f t="shared" si="4"/>
        <v>0.004891892698517781</v>
      </c>
      <c r="J28" s="44">
        <f t="shared" si="3"/>
        <v>48</v>
      </c>
    </row>
    <row r="29" spans="1:10" ht="15">
      <c r="A29" s="57">
        <v>29</v>
      </c>
      <c r="B29" s="54" t="s">
        <v>29</v>
      </c>
      <c r="C29" s="77">
        <v>22038</v>
      </c>
      <c r="D29" s="77">
        <v>26147</v>
      </c>
      <c r="E29" s="77">
        <v>26246</v>
      </c>
      <c r="F29" s="55">
        <f t="shared" si="0"/>
        <v>0.006789463010024585</v>
      </c>
      <c r="G29" s="55">
        <f t="shared" si="1"/>
        <v>0.19094291678010708</v>
      </c>
      <c r="H29" s="38">
        <f t="shared" si="2"/>
        <v>4208</v>
      </c>
      <c r="I29" s="56">
        <f t="shared" si="4"/>
        <v>0.011417129492713712</v>
      </c>
      <c r="J29" s="44">
        <f t="shared" si="3"/>
        <v>99</v>
      </c>
    </row>
    <row r="30" spans="1:10" ht="15">
      <c r="A30" s="57">
        <v>30</v>
      </c>
      <c r="B30" s="54" t="s">
        <v>30</v>
      </c>
      <c r="C30" s="77">
        <v>2762</v>
      </c>
      <c r="D30" s="77">
        <v>3083</v>
      </c>
      <c r="E30" s="77">
        <v>3050</v>
      </c>
      <c r="F30" s="55">
        <f t="shared" si="0"/>
        <v>0.0007889911674378948</v>
      </c>
      <c r="G30" s="55">
        <f t="shared" si="1"/>
        <v>0.10427226647356988</v>
      </c>
      <c r="H30" s="38">
        <f t="shared" si="2"/>
        <v>288</v>
      </c>
      <c r="I30" s="56">
        <f t="shared" si="4"/>
        <v>0.000781400497600178</v>
      </c>
      <c r="J30" s="44">
        <f t="shared" si="3"/>
        <v>-33</v>
      </c>
    </row>
    <row r="31" spans="1:10" ht="15">
      <c r="A31" s="57">
        <v>31</v>
      </c>
      <c r="B31" s="54" t="s">
        <v>31</v>
      </c>
      <c r="C31" s="77">
        <v>20671</v>
      </c>
      <c r="D31" s="77">
        <v>21749</v>
      </c>
      <c r="E31" s="77">
        <v>21901</v>
      </c>
      <c r="F31" s="55">
        <f t="shared" si="0"/>
        <v>0.005665473953461421</v>
      </c>
      <c r="G31" s="55">
        <f t="shared" si="1"/>
        <v>0.059503652459968075</v>
      </c>
      <c r="H31" s="38">
        <f t="shared" si="2"/>
        <v>1230</v>
      </c>
      <c r="I31" s="56">
        <f t="shared" si="4"/>
        <v>0.0033372312918340933</v>
      </c>
      <c r="J31" s="44">
        <f t="shared" si="3"/>
        <v>152</v>
      </c>
    </row>
    <row r="32" spans="1:10" ht="15">
      <c r="A32" s="57">
        <v>32</v>
      </c>
      <c r="B32" s="54" t="s">
        <v>32</v>
      </c>
      <c r="C32" s="77">
        <v>14336</v>
      </c>
      <c r="D32" s="77">
        <v>15270</v>
      </c>
      <c r="E32" s="77">
        <v>15290</v>
      </c>
      <c r="F32" s="55">
        <f t="shared" si="0"/>
        <v>0.0039553032623362</v>
      </c>
      <c r="G32" s="55">
        <f t="shared" si="1"/>
        <v>0.06654575892857142</v>
      </c>
      <c r="H32" s="38">
        <f t="shared" si="2"/>
        <v>954</v>
      </c>
      <c r="I32" s="56">
        <f t="shared" si="4"/>
        <v>0.0025883891483005897</v>
      </c>
      <c r="J32" s="44">
        <f t="shared" si="3"/>
        <v>20</v>
      </c>
    </row>
    <row r="33" spans="1:10" ht="15">
      <c r="A33" s="57">
        <v>33</v>
      </c>
      <c r="B33" s="54" t="s">
        <v>33</v>
      </c>
      <c r="C33" s="77">
        <v>22363</v>
      </c>
      <c r="D33" s="77">
        <v>24380</v>
      </c>
      <c r="E33" s="77">
        <v>24647</v>
      </c>
      <c r="F33" s="55">
        <f t="shared" si="0"/>
        <v>0.006375824689784194</v>
      </c>
      <c r="G33" s="55">
        <f t="shared" si="1"/>
        <v>0.10213298752403524</v>
      </c>
      <c r="H33" s="38">
        <f t="shared" si="2"/>
        <v>2284</v>
      </c>
      <c r="I33" s="56">
        <f t="shared" si="4"/>
        <v>0.006196940057356967</v>
      </c>
      <c r="J33" s="44">
        <f t="shared" si="3"/>
        <v>267</v>
      </c>
    </row>
    <row r="34" spans="1:10" ht="15">
      <c r="A34" s="57">
        <v>35</v>
      </c>
      <c r="B34" s="54" t="s">
        <v>34</v>
      </c>
      <c r="C34" s="77">
        <v>9984</v>
      </c>
      <c r="D34" s="77">
        <v>9898</v>
      </c>
      <c r="E34" s="77">
        <v>9923</v>
      </c>
      <c r="F34" s="55">
        <f aca="true" t="shared" si="5" ref="F34:F65">E34/$E$90</f>
        <v>0.0025669374932741737</v>
      </c>
      <c r="G34" s="55">
        <f aca="true" t="shared" si="6" ref="G34:G65">(E34-C34)/C34</f>
        <v>-0.006109775641025641</v>
      </c>
      <c r="H34" s="38">
        <f aca="true" t="shared" si="7" ref="H34:H65">E34-C34</f>
        <v>-61</v>
      </c>
      <c r="I34" s="56">
        <f t="shared" si="4"/>
        <v>-0.00016550496650559324</v>
      </c>
      <c r="J34" s="44">
        <f aca="true" t="shared" si="8" ref="J34:J66">E34-D34</f>
        <v>25</v>
      </c>
    </row>
    <row r="35" spans="1:10" ht="15">
      <c r="A35" s="57">
        <v>36</v>
      </c>
      <c r="B35" s="54" t="s">
        <v>35</v>
      </c>
      <c r="C35" s="77">
        <v>1722</v>
      </c>
      <c r="D35" s="77">
        <v>1600</v>
      </c>
      <c r="E35" s="77">
        <v>1612</v>
      </c>
      <c r="F35" s="55">
        <f t="shared" si="5"/>
        <v>0.0004170012334130775</v>
      </c>
      <c r="G35" s="55">
        <f t="shared" si="6"/>
        <v>-0.06387921022067364</v>
      </c>
      <c r="H35" s="38">
        <f t="shared" si="7"/>
        <v>-110</v>
      </c>
      <c r="I35" s="56">
        <f t="shared" si="4"/>
        <v>-0.0002984515789445124</v>
      </c>
      <c r="J35" s="44">
        <f t="shared" si="8"/>
        <v>12</v>
      </c>
    </row>
    <row r="36" spans="1:10" ht="15">
      <c r="A36" s="57">
        <v>37</v>
      </c>
      <c r="B36" s="54" t="s">
        <v>36</v>
      </c>
      <c r="C36" s="77">
        <v>814</v>
      </c>
      <c r="D36" s="77">
        <v>1103</v>
      </c>
      <c r="E36" s="77">
        <v>1160</v>
      </c>
      <c r="F36" s="55">
        <f t="shared" si="5"/>
        <v>0.00030007532925506816</v>
      </c>
      <c r="G36" s="55">
        <f t="shared" si="6"/>
        <v>0.4250614250614251</v>
      </c>
      <c r="H36" s="38">
        <f t="shared" si="7"/>
        <v>346</v>
      </c>
      <c r="I36" s="56">
        <f t="shared" si="4"/>
        <v>0.0009387658755891027</v>
      </c>
      <c r="J36" s="44">
        <f t="shared" si="8"/>
        <v>57</v>
      </c>
    </row>
    <row r="37" spans="1:10" ht="15">
      <c r="A37" s="57">
        <v>38</v>
      </c>
      <c r="B37" s="54" t="s">
        <v>37</v>
      </c>
      <c r="C37" s="77">
        <v>6516</v>
      </c>
      <c r="D37" s="77">
        <v>8055</v>
      </c>
      <c r="E37" s="77">
        <v>8232</v>
      </c>
      <c r="F37" s="55">
        <f t="shared" si="5"/>
        <v>0.0021295000951963112</v>
      </c>
      <c r="G37" s="55">
        <f t="shared" si="6"/>
        <v>0.26335174953959484</v>
      </c>
      <c r="H37" s="38">
        <f t="shared" si="7"/>
        <v>1716</v>
      </c>
      <c r="I37" s="56">
        <f t="shared" si="4"/>
        <v>0.0046558446315343935</v>
      </c>
      <c r="J37" s="44">
        <f t="shared" si="8"/>
        <v>177</v>
      </c>
    </row>
    <row r="38" spans="1:10" ht="15">
      <c r="A38" s="57">
        <v>39</v>
      </c>
      <c r="B38" s="54" t="s">
        <v>38</v>
      </c>
      <c r="C38" s="77">
        <v>180</v>
      </c>
      <c r="D38" s="77">
        <v>226</v>
      </c>
      <c r="E38" s="77">
        <v>231</v>
      </c>
      <c r="F38" s="55">
        <f t="shared" si="5"/>
        <v>5.975638022234547E-05</v>
      </c>
      <c r="G38" s="55">
        <f t="shared" si="6"/>
        <v>0.2833333333333333</v>
      </c>
      <c r="H38" s="38">
        <f t="shared" si="7"/>
        <v>51</v>
      </c>
      <c r="I38" s="56">
        <f t="shared" si="4"/>
        <v>0.00013837300478336485</v>
      </c>
      <c r="J38" s="44">
        <f t="shared" si="8"/>
        <v>5</v>
      </c>
    </row>
    <row r="39" spans="1:10" ht="15">
      <c r="A39" s="57">
        <v>41</v>
      </c>
      <c r="B39" s="54" t="s">
        <v>39</v>
      </c>
      <c r="C39" s="77">
        <v>34298</v>
      </c>
      <c r="D39" s="77">
        <v>39885</v>
      </c>
      <c r="E39" s="77">
        <v>40592</v>
      </c>
      <c r="F39" s="55">
        <f t="shared" si="5"/>
        <v>0.01050056703889804</v>
      </c>
      <c r="G39" s="55">
        <f t="shared" si="6"/>
        <v>0.18350924252142983</v>
      </c>
      <c r="H39" s="38">
        <f t="shared" si="7"/>
        <v>6294</v>
      </c>
      <c r="I39" s="56">
        <f t="shared" si="4"/>
        <v>0.017076856707970555</v>
      </c>
      <c r="J39" s="44">
        <f t="shared" si="8"/>
        <v>707</v>
      </c>
    </row>
    <row r="40" spans="1:10" ht="15">
      <c r="A40" s="57">
        <v>42</v>
      </c>
      <c r="B40" s="54" t="s">
        <v>40</v>
      </c>
      <c r="C40" s="77">
        <v>16889</v>
      </c>
      <c r="D40" s="77">
        <v>22302</v>
      </c>
      <c r="E40" s="77">
        <v>22513</v>
      </c>
      <c r="F40" s="55">
        <f t="shared" si="5"/>
        <v>0.0058237895582063355</v>
      </c>
      <c r="G40" s="55">
        <f t="shared" si="6"/>
        <v>0.3329978092249393</v>
      </c>
      <c r="H40" s="38">
        <f t="shared" si="7"/>
        <v>5624</v>
      </c>
      <c r="I40" s="56">
        <f t="shared" si="4"/>
        <v>0.015259015272581253</v>
      </c>
      <c r="J40" s="44">
        <f t="shared" si="8"/>
        <v>211</v>
      </c>
    </row>
    <row r="41" spans="1:10" ht="15">
      <c r="A41" s="57">
        <v>43</v>
      </c>
      <c r="B41" s="54" t="s">
        <v>41</v>
      </c>
      <c r="C41" s="77">
        <v>40050</v>
      </c>
      <c r="D41" s="77">
        <v>41843</v>
      </c>
      <c r="E41" s="77">
        <v>42192</v>
      </c>
      <c r="F41" s="55">
        <f t="shared" si="5"/>
        <v>0.0109144640447671</v>
      </c>
      <c r="G41" s="55">
        <f t="shared" si="6"/>
        <v>0.05348314606741573</v>
      </c>
      <c r="H41" s="38">
        <f t="shared" si="7"/>
        <v>2142</v>
      </c>
      <c r="I41" s="56">
        <f t="shared" si="4"/>
        <v>0.005811666200901323</v>
      </c>
      <c r="J41" s="44">
        <f t="shared" si="8"/>
        <v>349</v>
      </c>
    </row>
    <row r="42" spans="1:10" ht="15">
      <c r="A42" s="57">
        <v>45</v>
      </c>
      <c r="B42" s="54" t="s">
        <v>42</v>
      </c>
      <c r="C42" s="77">
        <v>28882</v>
      </c>
      <c r="D42" s="77">
        <v>32046</v>
      </c>
      <c r="E42" s="77">
        <v>32373</v>
      </c>
      <c r="F42" s="55">
        <f t="shared" si="5"/>
        <v>0.008374429856874416</v>
      </c>
      <c r="G42" s="55">
        <f t="shared" si="6"/>
        <v>0.12087113080811578</v>
      </c>
      <c r="H42" s="38">
        <f t="shared" si="7"/>
        <v>3491</v>
      </c>
      <c r="I42" s="56">
        <f t="shared" si="4"/>
        <v>0.009471767837229935</v>
      </c>
      <c r="J42" s="44">
        <f t="shared" si="8"/>
        <v>327</v>
      </c>
    </row>
    <row r="43" spans="1:10" ht="15">
      <c r="A43" s="57">
        <v>46</v>
      </c>
      <c r="B43" s="54" t="s">
        <v>43</v>
      </c>
      <c r="C43" s="77">
        <v>173537</v>
      </c>
      <c r="D43" s="77">
        <v>186421</v>
      </c>
      <c r="E43" s="77">
        <v>188504</v>
      </c>
      <c r="F43" s="55">
        <f t="shared" si="5"/>
        <v>0.04876327574646325</v>
      </c>
      <c r="G43" s="55">
        <f t="shared" si="6"/>
        <v>0.0862467370070936</v>
      </c>
      <c r="H43" s="38">
        <f t="shared" si="7"/>
        <v>14967</v>
      </c>
      <c r="I43" s="56">
        <f t="shared" si="4"/>
        <v>0.04060840710965925</v>
      </c>
      <c r="J43" s="44">
        <f t="shared" si="8"/>
        <v>2083</v>
      </c>
    </row>
    <row r="44" spans="1:10" ht="15">
      <c r="A44" s="57">
        <v>47</v>
      </c>
      <c r="B44" s="54" t="s">
        <v>44</v>
      </c>
      <c r="C44" s="77">
        <v>444076</v>
      </c>
      <c r="D44" s="77">
        <v>460734</v>
      </c>
      <c r="E44" s="77">
        <v>469542</v>
      </c>
      <c r="F44" s="55">
        <f t="shared" si="5"/>
        <v>0.12146376745610622</v>
      </c>
      <c r="G44" s="55">
        <f t="shared" si="6"/>
        <v>0.05734603986704979</v>
      </c>
      <c r="H44" s="38">
        <f t="shared" si="7"/>
        <v>25466</v>
      </c>
      <c r="I44" s="56">
        <f t="shared" si="4"/>
        <v>0.06909425372182684</v>
      </c>
      <c r="J44" s="44">
        <f t="shared" si="8"/>
        <v>8808</v>
      </c>
    </row>
    <row r="45" spans="1:10" ht="15">
      <c r="A45" s="57">
        <v>49</v>
      </c>
      <c r="B45" s="54" t="s">
        <v>45</v>
      </c>
      <c r="C45" s="77">
        <v>57488</v>
      </c>
      <c r="D45" s="77">
        <v>59269</v>
      </c>
      <c r="E45" s="77">
        <v>59556</v>
      </c>
      <c r="F45" s="55">
        <f t="shared" si="5"/>
        <v>0.01540628130096107</v>
      </c>
      <c r="G45" s="55">
        <f t="shared" si="6"/>
        <v>0.035972724742554966</v>
      </c>
      <c r="H45" s="38">
        <f t="shared" si="7"/>
        <v>2068</v>
      </c>
      <c r="I45" s="56">
        <f t="shared" si="4"/>
        <v>0.005610889684156834</v>
      </c>
      <c r="J45" s="44">
        <f t="shared" si="8"/>
        <v>287</v>
      </c>
    </row>
    <row r="46" spans="1:10" ht="15">
      <c r="A46" s="57">
        <v>50</v>
      </c>
      <c r="B46" s="54" t="s">
        <v>46</v>
      </c>
      <c r="C46" s="77">
        <v>1238</v>
      </c>
      <c r="D46" s="77">
        <v>1275</v>
      </c>
      <c r="E46" s="77">
        <v>1263</v>
      </c>
      <c r="F46" s="55">
        <f t="shared" si="5"/>
        <v>0.0003267199490078889</v>
      </c>
      <c r="G46" s="55">
        <f t="shared" si="6"/>
        <v>0.020193861066235864</v>
      </c>
      <c r="H46" s="38">
        <f t="shared" si="7"/>
        <v>25</v>
      </c>
      <c r="I46" s="56">
        <f t="shared" si="4"/>
        <v>6.782990430557101E-05</v>
      </c>
      <c r="J46" s="44">
        <f t="shared" si="8"/>
        <v>-12</v>
      </c>
    </row>
    <row r="47" spans="1:10" ht="15">
      <c r="A47" s="57">
        <v>51</v>
      </c>
      <c r="B47" s="54" t="s">
        <v>47</v>
      </c>
      <c r="C47" s="77">
        <v>9676</v>
      </c>
      <c r="D47" s="77">
        <v>11020</v>
      </c>
      <c r="E47" s="77">
        <v>11063</v>
      </c>
      <c r="F47" s="55">
        <f t="shared" si="5"/>
        <v>0.0028618391099558787</v>
      </c>
      <c r="G47" s="55">
        <f t="shared" si="6"/>
        <v>0.14334435717238528</v>
      </c>
      <c r="H47" s="38">
        <f t="shared" si="7"/>
        <v>1387</v>
      </c>
      <c r="I47" s="56">
        <f t="shared" si="4"/>
        <v>0.0037632030908730796</v>
      </c>
      <c r="J47" s="44">
        <f t="shared" si="8"/>
        <v>43</v>
      </c>
    </row>
    <row r="48" spans="1:10" ht="15">
      <c r="A48" s="57">
        <v>52</v>
      </c>
      <c r="B48" s="54" t="s">
        <v>48</v>
      </c>
      <c r="C48" s="77">
        <v>43474</v>
      </c>
      <c r="D48" s="77">
        <v>45403</v>
      </c>
      <c r="E48" s="77">
        <v>44334</v>
      </c>
      <c r="F48" s="55">
        <f t="shared" si="5"/>
        <v>0.011468568661374304</v>
      </c>
      <c r="G48" s="55">
        <f t="shared" si="6"/>
        <v>0.01978193862998574</v>
      </c>
      <c r="H48" s="38">
        <f t="shared" si="7"/>
        <v>860</v>
      </c>
      <c r="I48" s="56">
        <f t="shared" si="4"/>
        <v>0.0023333487081116425</v>
      </c>
      <c r="J48" s="44">
        <f t="shared" si="8"/>
        <v>-1069</v>
      </c>
    </row>
    <row r="49" spans="1:10" ht="15">
      <c r="A49" s="57">
        <v>53</v>
      </c>
      <c r="B49" s="54" t="s">
        <v>49</v>
      </c>
      <c r="C49" s="77">
        <v>5605</v>
      </c>
      <c r="D49" s="77">
        <v>6136</v>
      </c>
      <c r="E49" s="77">
        <v>6909</v>
      </c>
      <c r="F49" s="55">
        <f t="shared" si="5"/>
        <v>0.0017872590084683328</v>
      </c>
      <c r="G49" s="55">
        <f t="shared" si="6"/>
        <v>0.2326494201605709</v>
      </c>
      <c r="H49" s="38">
        <f t="shared" si="7"/>
        <v>1304</v>
      </c>
      <c r="I49" s="56">
        <f t="shared" si="4"/>
        <v>0.0035380078085785836</v>
      </c>
      <c r="J49" s="44">
        <f t="shared" si="8"/>
        <v>773</v>
      </c>
    </row>
    <row r="50" spans="1:10" ht="15">
      <c r="A50" s="57">
        <v>55</v>
      </c>
      <c r="B50" s="54" t="s">
        <v>50</v>
      </c>
      <c r="C50" s="77">
        <v>65941</v>
      </c>
      <c r="D50" s="77">
        <v>80880</v>
      </c>
      <c r="E50" s="77">
        <v>70672</v>
      </c>
      <c r="F50" s="55">
        <f t="shared" si="5"/>
        <v>0.01828183074923636</v>
      </c>
      <c r="G50" s="55">
        <f t="shared" si="6"/>
        <v>0.07174595471709559</v>
      </c>
      <c r="H50" s="38">
        <f t="shared" si="7"/>
        <v>4731</v>
      </c>
      <c r="I50" s="56">
        <f t="shared" si="4"/>
        <v>0.012836131090786258</v>
      </c>
      <c r="J50" s="44">
        <f t="shared" si="8"/>
        <v>-10208</v>
      </c>
    </row>
    <row r="51" spans="1:10" ht="15">
      <c r="A51" s="57">
        <v>56</v>
      </c>
      <c r="B51" s="54" t="s">
        <v>51</v>
      </c>
      <c r="C51" s="77">
        <v>160522</v>
      </c>
      <c r="D51" s="77">
        <v>177381</v>
      </c>
      <c r="E51" s="77">
        <v>179469</v>
      </c>
      <c r="F51" s="55">
        <f t="shared" si="5"/>
        <v>0.0464260510914464</v>
      </c>
      <c r="G51" s="55">
        <f t="shared" si="6"/>
        <v>0.11803366516739139</v>
      </c>
      <c r="H51" s="38">
        <f t="shared" si="7"/>
        <v>18947</v>
      </c>
      <c r="I51" s="56">
        <f t="shared" si="4"/>
        <v>0.05140692787510615</v>
      </c>
      <c r="J51" s="44">
        <f t="shared" si="8"/>
        <v>2088</v>
      </c>
    </row>
    <row r="52" spans="1:10" ht="15">
      <c r="A52" s="57">
        <v>58</v>
      </c>
      <c r="B52" s="54" t="s">
        <v>52</v>
      </c>
      <c r="C52" s="77">
        <v>6615</v>
      </c>
      <c r="D52" s="77">
        <v>8550</v>
      </c>
      <c r="E52" s="77">
        <v>8710</v>
      </c>
      <c r="F52" s="55">
        <f t="shared" si="5"/>
        <v>0.0022531518256996928</v>
      </c>
      <c r="G52" s="55">
        <f t="shared" si="6"/>
        <v>0.3167044595616024</v>
      </c>
      <c r="H52" s="38">
        <f t="shared" si="7"/>
        <v>2095</v>
      </c>
      <c r="I52" s="56">
        <f t="shared" si="4"/>
        <v>0.0056841459808068505</v>
      </c>
      <c r="J52" s="44">
        <f t="shared" si="8"/>
        <v>160</v>
      </c>
    </row>
    <row r="53" spans="1:10" ht="15">
      <c r="A53" s="57">
        <v>59</v>
      </c>
      <c r="B53" s="54" t="s">
        <v>53</v>
      </c>
      <c r="C53" s="77">
        <v>9305</v>
      </c>
      <c r="D53" s="77">
        <v>8470</v>
      </c>
      <c r="E53" s="77">
        <v>8152</v>
      </c>
      <c r="F53" s="55">
        <f t="shared" si="5"/>
        <v>0.0021088052449028585</v>
      </c>
      <c r="G53" s="55">
        <f t="shared" si="6"/>
        <v>-0.12391187533584094</v>
      </c>
      <c r="H53" s="38">
        <f t="shared" si="7"/>
        <v>-1153</v>
      </c>
      <c r="I53" s="56">
        <f t="shared" si="4"/>
        <v>-0.0031283151865729346</v>
      </c>
      <c r="J53" s="44">
        <f t="shared" si="8"/>
        <v>-318</v>
      </c>
    </row>
    <row r="54" spans="1:10" ht="15">
      <c r="A54" s="57">
        <v>60</v>
      </c>
      <c r="B54" s="54" t="s">
        <v>54</v>
      </c>
      <c r="C54" s="77">
        <v>2841</v>
      </c>
      <c r="D54" s="77">
        <v>2953</v>
      </c>
      <c r="E54" s="77">
        <v>2983</v>
      </c>
      <c r="F54" s="55">
        <f t="shared" si="5"/>
        <v>0.0007716592303171278</v>
      </c>
      <c r="G54" s="55">
        <f t="shared" si="6"/>
        <v>0.049982400563181976</v>
      </c>
      <c r="H54" s="38">
        <f t="shared" si="7"/>
        <v>142</v>
      </c>
      <c r="I54" s="56">
        <f t="shared" si="4"/>
        <v>0.0003852738564556433</v>
      </c>
      <c r="J54" s="44">
        <f t="shared" si="8"/>
        <v>30</v>
      </c>
    </row>
    <row r="55" spans="1:10" ht="15">
      <c r="A55" s="57">
        <v>61</v>
      </c>
      <c r="B55" s="54" t="s">
        <v>55</v>
      </c>
      <c r="C55" s="77">
        <v>6778</v>
      </c>
      <c r="D55" s="77">
        <v>7793</v>
      </c>
      <c r="E55" s="77">
        <v>7912</v>
      </c>
      <c r="F55" s="55">
        <f t="shared" si="5"/>
        <v>0.0020467206940224993</v>
      </c>
      <c r="G55" s="55">
        <f t="shared" si="6"/>
        <v>0.16730598996754203</v>
      </c>
      <c r="H55" s="38">
        <f t="shared" si="7"/>
        <v>1134</v>
      </c>
      <c r="I55" s="56">
        <f t="shared" si="4"/>
        <v>0.003076764459300701</v>
      </c>
      <c r="J55" s="44">
        <f t="shared" si="8"/>
        <v>119</v>
      </c>
    </row>
    <row r="56" spans="1:10" ht="15">
      <c r="A56" s="57">
        <v>62</v>
      </c>
      <c r="B56" s="54" t="s">
        <v>56</v>
      </c>
      <c r="C56" s="77">
        <v>21950</v>
      </c>
      <c r="D56" s="77">
        <v>22412</v>
      </c>
      <c r="E56" s="77">
        <v>22738</v>
      </c>
      <c r="F56" s="55">
        <f t="shared" si="5"/>
        <v>0.005881993824656672</v>
      </c>
      <c r="G56" s="55">
        <f t="shared" si="6"/>
        <v>0.0358997722095672</v>
      </c>
      <c r="H56" s="38">
        <f t="shared" si="7"/>
        <v>788</v>
      </c>
      <c r="I56" s="56">
        <f t="shared" si="4"/>
        <v>0.002137998583711598</v>
      </c>
      <c r="J56" s="44">
        <f t="shared" si="8"/>
        <v>326</v>
      </c>
    </row>
    <row r="57" spans="1:10" ht="15">
      <c r="A57" s="57">
        <v>63</v>
      </c>
      <c r="B57" s="54" t="s">
        <v>57</v>
      </c>
      <c r="C57" s="77">
        <v>32212</v>
      </c>
      <c r="D57" s="77">
        <v>34017</v>
      </c>
      <c r="E57" s="77">
        <v>33839</v>
      </c>
      <c r="F57" s="55">
        <f t="shared" si="5"/>
        <v>0.00875366298850194</v>
      </c>
      <c r="G57" s="55">
        <f t="shared" si="6"/>
        <v>0.0505091270334037</v>
      </c>
      <c r="H57" s="38">
        <f t="shared" si="7"/>
        <v>1627</v>
      </c>
      <c r="I57" s="56">
        <f t="shared" si="4"/>
        <v>0.0044143701722065614</v>
      </c>
      <c r="J57" s="44">
        <f t="shared" si="8"/>
        <v>-178</v>
      </c>
    </row>
    <row r="58" spans="1:10" ht="15">
      <c r="A58" s="57">
        <v>64</v>
      </c>
      <c r="B58" s="54" t="s">
        <v>58</v>
      </c>
      <c r="C58" s="77">
        <v>43269</v>
      </c>
      <c r="D58" s="77">
        <v>42323</v>
      </c>
      <c r="E58" s="77">
        <v>42608</v>
      </c>
      <c r="F58" s="55">
        <f t="shared" si="5"/>
        <v>0.011022077266293055</v>
      </c>
      <c r="G58" s="55">
        <f t="shared" si="6"/>
        <v>-0.015276525919249348</v>
      </c>
      <c r="H58" s="38">
        <f t="shared" si="7"/>
        <v>-661</v>
      </c>
      <c r="I58" s="56">
        <f t="shared" si="4"/>
        <v>-0.0017934226698392973</v>
      </c>
      <c r="J58" s="44">
        <f t="shared" si="8"/>
        <v>285</v>
      </c>
    </row>
    <row r="59" spans="1:10" ht="15">
      <c r="A59" s="57">
        <v>65</v>
      </c>
      <c r="B59" s="54" t="s">
        <v>59</v>
      </c>
      <c r="C59" s="77">
        <v>14028</v>
      </c>
      <c r="D59" s="77">
        <v>13337</v>
      </c>
      <c r="E59" s="77">
        <v>13720</v>
      </c>
      <c r="F59" s="55">
        <f t="shared" si="5"/>
        <v>0.0035491668253271854</v>
      </c>
      <c r="G59" s="55">
        <f t="shared" si="6"/>
        <v>-0.021956087824351298</v>
      </c>
      <c r="H59" s="38">
        <f t="shared" si="7"/>
        <v>-308</v>
      </c>
      <c r="I59" s="56">
        <f t="shared" si="4"/>
        <v>-0.0008356644210446348</v>
      </c>
      <c r="J59" s="44">
        <f t="shared" si="8"/>
        <v>383</v>
      </c>
    </row>
    <row r="60" spans="1:10" ht="15">
      <c r="A60" s="57">
        <v>66</v>
      </c>
      <c r="B60" s="54" t="s">
        <v>60</v>
      </c>
      <c r="C60" s="77">
        <v>22846</v>
      </c>
      <c r="D60" s="77">
        <v>24964</v>
      </c>
      <c r="E60" s="77">
        <v>25559</v>
      </c>
      <c r="F60" s="55">
        <f t="shared" si="5"/>
        <v>0.006611745983129558</v>
      </c>
      <c r="G60" s="55">
        <f t="shared" si="6"/>
        <v>0.11875164142519479</v>
      </c>
      <c r="H60" s="38">
        <f t="shared" si="7"/>
        <v>2713</v>
      </c>
      <c r="I60" s="56">
        <f t="shared" si="4"/>
        <v>0.007360901215240565</v>
      </c>
      <c r="J60" s="44">
        <f t="shared" si="8"/>
        <v>595</v>
      </c>
    </row>
    <row r="61" spans="1:10" ht="15">
      <c r="A61" s="57">
        <v>68</v>
      </c>
      <c r="B61" s="54" t="s">
        <v>61</v>
      </c>
      <c r="C61" s="77">
        <v>21265</v>
      </c>
      <c r="D61" s="77">
        <v>24678</v>
      </c>
      <c r="E61" s="77">
        <v>25298</v>
      </c>
      <c r="F61" s="55">
        <f t="shared" si="5"/>
        <v>0.006544229034047167</v>
      </c>
      <c r="G61" s="55">
        <f t="shared" si="6"/>
        <v>0.18965436162708676</v>
      </c>
      <c r="H61" s="38">
        <f t="shared" si="7"/>
        <v>4033</v>
      </c>
      <c r="I61" s="56">
        <f t="shared" si="4"/>
        <v>0.010942320162574714</v>
      </c>
      <c r="J61" s="44">
        <f t="shared" si="8"/>
        <v>620</v>
      </c>
    </row>
    <row r="62" spans="1:10" ht="15">
      <c r="A62" s="57">
        <v>69</v>
      </c>
      <c r="B62" s="54" t="s">
        <v>62</v>
      </c>
      <c r="C62" s="77">
        <v>72456</v>
      </c>
      <c r="D62" s="77">
        <v>75291</v>
      </c>
      <c r="E62" s="77">
        <v>77179</v>
      </c>
      <c r="F62" s="55">
        <f t="shared" si="5"/>
        <v>0.01996509813498009</v>
      </c>
      <c r="G62" s="55">
        <f t="shared" si="6"/>
        <v>0.06518438776636855</v>
      </c>
      <c r="H62" s="38">
        <f t="shared" si="7"/>
        <v>4723</v>
      </c>
      <c r="I62" s="56">
        <f t="shared" si="4"/>
        <v>0.012814425521408475</v>
      </c>
      <c r="J62" s="44">
        <f t="shared" si="8"/>
        <v>1888</v>
      </c>
    </row>
    <row r="63" spans="1:10" ht="15">
      <c r="A63" s="57">
        <v>70</v>
      </c>
      <c r="B63" s="54" t="s">
        <v>63</v>
      </c>
      <c r="C63" s="77">
        <v>90705</v>
      </c>
      <c r="D63" s="77">
        <v>92366</v>
      </c>
      <c r="E63" s="77">
        <v>93169</v>
      </c>
      <c r="F63" s="55">
        <f t="shared" si="5"/>
        <v>0.024101481337384004</v>
      </c>
      <c r="G63" s="55">
        <f t="shared" si="6"/>
        <v>0.0271649853922055</v>
      </c>
      <c r="H63" s="38">
        <f t="shared" si="7"/>
        <v>2464</v>
      </c>
      <c r="I63" s="56">
        <f t="shared" si="4"/>
        <v>0.006685315368357078</v>
      </c>
      <c r="J63" s="44">
        <f t="shared" si="8"/>
        <v>803</v>
      </c>
    </row>
    <row r="64" spans="1:10" ht="15">
      <c r="A64" s="57">
        <v>71</v>
      </c>
      <c r="B64" s="54" t="s">
        <v>64</v>
      </c>
      <c r="C64" s="77">
        <v>42983</v>
      </c>
      <c r="D64" s="77">
        <v>46487</v>
      </c>
      <c r="E64" s="77">
        <v>46803</v>
      </c>
      <c r="F64" s="55">
        <f t="shared" si="5"/>
        <v>0.012107263478555997</v>
      </c>
      <c r="G64" s="55">
        <f t="shared" si="6"/>
        <v>0.08887234488053417</v>
      </c>
      <c r="H64" s="38">
        <f t="shared" si="7"/>
        <v>3820</v>
      </c>
      <c r="I64" s="56">
        <f t="shared" si="4"/>
        <v>0.01036440937789125</v>
      </c>
      <c r="J64" s="44">
        <f t="shared" si="8"/>
        <v>316</v>
      </c>
    </row>
    <row r="65" spans="1:10" ht="15">
      <c r="A65" s="57">
        <v>72</v>
      </c>
      <c r="B65" s="54" t="s">
        <v>65</v>
      </c>
      <c r="C65" s="77">
        <v>3657</v>
      </c>
      <c r="D65" s="77">
        <v>3707</v>
      </c>
      <c r="E65" s="77">
        <v>3761</v>
      </c>
      <c r="F65" s="55">
        <f t="shared" si="5"/>
        <v>0.0009729166494209581</v>
      </c>
      <c r="G65" s="55">
        <f t="shared" si="6"/>
        <v>0.028438610883237625</v>
      </c>
      <c r="H65" s="38">
        <f t="shared" si="7"/>
        <v>104</v>
      </c>
      <c r="I65" s="56">
        <f t="shared" si="4"/>
        <v>0.00028217240191117537</v>
      </c>
      <c r="J65" s="44">
        <f t="shared" si="8"/>
        <v>54</v>
      </c>
    </row>
    <row r="66" spans="1:10" ht="15">
      <c r="A66" s="57">
        <v>73</v>
      </c>
      <c r="B66" s="54" t="s">
        <v>66</v>
      </c>
      <c r="C66" s="77">
        <v>27007</v>
      </c>
      <c r="D66" s="77">
        <v>26616</v>
      </c>
      <c r="E66" s="77">
        <v>26283</v>
      </c>
      <c r="F66" s="55">
        <f aca="true" t="shared" si="9" ref="F66:F90">E66/$E$90</f>
        <v>0.006799034378285307</v>
      </c>
      <c r="G66" s="55">
        <f aca="true" t="shared" si="10" ref="G66:G90">(E66-C66)/C66</f>
        <v>-0.026807864627689117</v>
      </c>
      <c r="H66" s="38">
        <f aca="true" t="shared" si="11" ref="H66:H90">E66-C66</f>
        <v>-724</v>
      </c>
      <c r="I66" s="56">
        <f t="shared" si="4"/>
        <v>-0.0019643540286893362</v>
      </c>
      <c r="J66" s="44">
        <f t="shared" si="8"/>
        <v>-333</v>
      </c>
    </row>
    <row r="67" spans="1:10" ht="15">
      <c r="A67" s="57">
        <v>74</v>
      </c>
      <c r="B67" s="54" t="s">
        <v>67</v>
      </c>
      <c r="C67" s="77">
        <v>9299</v>
      </c>
      <c r="D67" s="77">
        <v>11203</v>
      </c>
      <c r="E67" s="77">
        <v>11760</v>
      </c>
      <c r="F67" s="55">
        <f t="shared" si="9"/>
        <v>0.0030421429931375876</v>
      </c>
      <c r="G67" s="55">
        <f t="shared" si="10"/>
        <v>0.2646521131304441</v>
      </c>
      <c r="H67" s="38">
        <f t="shared" si="11"/>
        <v>2461</v>
      </c>
      <c r="I67" s="56">
        <f aca="true" t="shared" si="12" ref="I67:I90">H67/$H$90</f>
        <v>0.00667717577984041</v>
      </c>
      <c r="J67" s="44">
        <f aca="true" t="shared" si="13" ref="J67:J90">E67-D67</f>
        <v>557</v>
      </c>
    </row>
    <row r="68" spans="1:10" ht="15">
      <c r="A68" s="57">
        <v>75</v>
      </c>
      <c r="B68" s="54" t="s">
        <v>68</v>
      </c>
      <c r="C68" s="77">
        <v>2384</v>
      </c>
      <c r="D68" s="77">
        <v>2519</v>
      </c>
      <c r="E68" s="77">
        <v>2558</v>
      </c>
      <c r="F68" s="55">
        <f t="shared" si="9"/>
        <v>0.0006617178381331589</v>
      </c>
      <c r="G68" s="55">
        <f t="shared" si="10"/>
        <v>0.07298657718120806</v>
      </c>
      <c r="H68" s="38">
        <f t="shared" si="11"/>
        <v>174</v>
      </c>
      <c r="I68" s="56">
        <f t="shared" si="12"/>
        <v>0.0004720961339667742</v>
      </c>
      <c r="J68" s="44">
        <f t="shared" si="13"/>
        <v>39</v>
      </c>
    </row>
    <row r="69" spans="1:10" ht="15">
      <c r="A69" s="57">
        <v>77</v>
      </c>
      <c r="B69" s="54" t="s">
        <v>69</v>
      </c>
      <c r="C69" s="77">
        <v>6325</v>
      </c>
      <c r="D69" s="77">
        <v>6298</v>
      </c>
      <c r="E69" s="77">
        <v>6362</v>
      </c>
      <c r="F69" s="55">
        <f t="shared" si="9"/>
        <v>0.001645757969586848</v>
      </c>
      <c r="G69" s="55">
        <f t="shared" si="10"/>
        <v>0.005849802371541502</v>
      </c>
      <c r="H69" s="38">
        <f t="shared" si="11"/>
        <v>37</v>
      </c>
      <c r="I69" s="56">
        <f t="shared" si="12"/>
        <v>0.00010038825837224508</v>
      </c>
      <c r="J69" s="44">
        <f t="shared" si="13"/>
        <v>64</v>
      </c>
    </row>
    <row r="70" spans="1:10" ht="15">
      <c r="A70" s="57">
        <v>78</v>
      </c>
      <c r="B70" s="54" t="s">
        <v>70</v>
      </c>
      <c r="C70" s="77">
        <v>8766</v>
      </c>
      <c r="D70" s="77">
        <v>16122</v>
      </c>
      <c r="E70" s="77">
        <v>14585</v>
      </c>
      <c r="F70" s="55">
        <f t="shared" si="9"/>
        <v>0.003772929894125146</v>
      </c>
      <c r="G70" s="55">
        <f t="shared" si="10"/>
        <v>0.663814738763404</v>
      </c>
      <c r="H70" s="38">
        <f t="shared" si="11"/>
        <v>5819</v>
      </c>
      <c r="I70" s="56">
        <f t="shared" si="12"/>
        <v>0.015788088526164708</v>
      </c>
      <c r="J70" s="44">
        <f t="shared" si="13"/>
        <v>-1537</v>
      </c>
    </row>
    <row r="71" spans="1:10" ht="15">
      <c r="A71" s="57">
        <v>79</v>
      </c>
      <c r="B71" s="54" t="s">
        <v>71</v>
      </c>
      <c r="C71" s="77">
        <v>19247</v>
      </c>
      <c r="D71" s="77">
        <v>19138</v>
      </c>
      <c r="E71" s="77">
        <v>19077</v>
      </c>
      <c r="F71" s="55">
        <f t="shared" si="9"/>
        <v>0.004934945738102531</v>
      </c>
      <c r="G71" s="55">
        <f t="shared" si="10"/>
        <v>-0.008832545331740011</v>
      </c>
      <c r="H71" s="38">
        <f t="shared" si="11"/>
        <v>-170</v>
      </c>
      <c r="I71" s="56">
        <f t="shared" si="12"/>
        <v>-0.00046124334927788284</v>
      </c>
      <c r="J71" s="44">
        <f t="shared" si="13"/>
        <v>-61</v>
      </c>
    </row>
    <row r="72" spans="1:10" ht="15">
      <c r="A72" s="57">
        <v>80</v>
      </c>
      <c r="B72" s="54" t="s">
        <v>72</v>
      </c>
      <c r="C72" s="77">
        <v>29273</v>
      </c>
      <c r="D72" s="77">
        <v>31754</v>
      </c>
      <c r="E72" s="77">
        <v>32264</v>
      </c>
      <c r="F72" s="55">
        <f t="shared" si="9"/>
        <v>0.008346233123349586</v>
      </c>
      <c r="G72" s="55">
        <f t="shared" si="10"/>
        <v>0.10217606668260855</v>
      </c>
      <c r="H72" s="38">
        <f t="shared" si="11"/>
        <v>2991</v>
      </c>
      <c r="I72" s="56">
        <f t="shared" si="12"/>
        <v>0.008115169751118515</v>
      </c>
      <c r="J72" s="44">
        <f t="shared" si="13"/>
        <v>510</v>
      </c>
    </row>
    <row r="73" spans="1:10" ht="15">
      <c r="A73" s="57">
        <v>81</v>
      </c>
      <c r="B73" s="54" t="s">
        <v>73</v>
      </c>
      <c r="C73" s="77">
        <v>200421</v>
      </c>
      <c r="D73" s="77">
        <v>287385</v>
      </c>
      <c r="E73" s="77">
        <v>285565</v>
      </c>
      <c r="F73" s="55">
        <f t="shared" si="9"/>
        <v>0.07387156155062374</v>
      </c>
      <c r="G73" s="55">
        <f t="shared" si="10"/>
        <v>0.4248257418134826</v>
      </c>
      <c r="H73" s="38">
        <f t="shared" si="11"/>
        <v>85144</v>
      </c>
      <c r="I73" s="56">
        <f t="shared" si="12"/>
        <v>0.2310123748877415</v>
      </c>
      <c r="J73" s="44">
        <f t="shared" si="13"/>
        <v>-1820</v>
      </c>
    </row>
    <row r="74" spans="1:10" ht="15">
      <c r="A74" s="57">
        <v>82</v>
      </c>
      <c r="B74" s="54" t="s">
        <v>74</v>
      </c>
      <c r="C74" s="77">
        <v>159776</v>
      </c>
      <c r="D74" s="77">
        <v>166150</v>
      </c>
      <c r="E74" s="77">
        <v>167625</v>
      </c>
      <c r="F74" s="55">
        <f t="shared" si="9"/>
        <v>0.04336217850550069</v>
      </c>
      <c r="G74" s="55">
        <f t="shared" si="10"/>
        <v>0.04912502503504907</v>
      </c>
      <c r="H74" s="38">
        <f t="shared" si="11"/>
        <v>7849</v>
      </c>
      <c r="I74" s="56">
        <f t="shared" si="12"/>
        <v>0.021295876755777075</v>
      </c>
      <c r="J74" s="44">
        <f t="shared" si="13"/>
        <v>1475</v>
      </c>
    </row>
    <row r="75" spans="1:10" ht="15">
      <c r="A75" s="57">
        <v>84</v>
      </c>
      <c r="B75" s="54" t="s">
        <v>75</v>
      </c>
      <c r="C75" s="77">
        <v>2436</v>
      </c>
      <c r="D75" s="77">
        <v>10531</v>
      </c>
      <c r="E75" s="77">
        <v>12027</v>
      </c>
      <c r="F75" s="55">
        <f t="shared" si="9"/>
        <v>0.003111212055991987</v>
      </c>
      <c r="G75" s="55">
        <f t="shared" si="10"/>
        <v>3.937192118226601</v>
      </c>
      <c r="H75" s="38">
        <f t="shared" si="11"/>
        <v>9591</v>
      </c>
      <c r="I75" s="56">
        <f t="shared" si="12"/>
        <v>0.02602226448778926</v>
      </c>
      <c r="J75" s="44">
        <f t="shared" si="13"/>
        <v>1496</v>
      </c>
    </row>
    <row r="76" spans="1:10" ht="15">
      <c r="A76" s="57">
        <v>85</v>
      </c>
      <c r="B76" s="54" t="s">
        <v>76</v>
      </c>
      <c r="C76" s="77">
        <v>335903</v>
      </c>
      <c r="D76" s="77">
        <v>408643</v>
      </c>
      <c r="E76" s="77">
        <v>416481</v>
      </c>
      <c r="F76" s="55">
        <f t="shared" si="9"/>
        <v>0.10773764931334487</v>
      </c>
      <c r="G76" s="55">
        <f t="shared" si="10"/>
        <v>0.23988472862701435</v>
      </c>
      <c r="H76" s="38">
        <f t="shared" si="11"/>
        <v>80578</v>
      </c>
      <c r="I76" s="56">
        <f t="shared" si="12"/>
        <v>0.21862392116537202</v>
      </c>
      <c r="J76" s="44">
        <f t="shared" si="13"/>
        <v>7838</v>
      </c>
    </row>
    <row r="77" spans="1:10" ht="15">
      <c r="A77" s="57">
        <v>86</v>
      </c>
      <c r="B77" s="54" t="s">
        <v>77</v>
      </c>
      <c r="C77" s="77">
        <v>162951</v>
      </c>
      <c r="D77" s="77">
        <v>175183</v>
      </c>
      <c r="E77" s="77">
        <v>176191</v>
      </c>
      <c r="F77" s="55">
        <f t="shared" si="9"/>
        <v>0.045578079600672165</v>
      </c>
      <c r="G77" s="55">
        <f t="shared" si="10"/>
        <v>0.08125141913826855</v>
      </c>
      <c r="H77" s="38">
        <f t="shared" si="11"/>
        <v>13240</v>
      </c>
      <c r="I77" s="56">
        <f t="shared" si="12"/>
        <v>0.035922717320230405</v>
      </c>
      <c r="J77" s="44">
        <f t="shared" si="13"/>
        <v>1008</v>
      </c>
    </row>
    <row r="78" spans="1:10" ht="15">
      <c r="A78" s="57">
        <v>87</v>
      </c>
      <c r="B78" s="54" t="s">
        <v>78</v>
      </c>
      <c r="C78" s="76">
        <v>12539</v>
      </c>
      <c r="D78" s="77">
        <v>15732</v>
      </c>
      <c r="E78" s="76">
        <v>15696</v>
      </c>
      <c r="F78" s="55">
        <f t="shared" si="9"/>
        <v>0.004060329627575474</v>
      </c>
      <c r="G78" s="55">
        <f t="shared" si="10"/>
        <v>0.25177446367333917</v>
      </c>
      <c r="H78" s="38">
        <f t="shared" si="11"/>
        <v>3157</v>
      </c>
      <c r="I78" s="56">
        <f t="shared" si="12"/>
        <v>0.008565560315707507</v>
      </c>
      <c r="J78" s="44">
        <f t="shared" si="13"/>
        <v>-36</v>
      </c>
    </row>
    <row r="79" spans="1:10" ht="15">
      <c r="A79" s="57">
        <v>88</v>
      </c>
      <c r="B79" s="54" t="s">
        <v>79</v>
      </c>
      <c r="C79" s="76">
        <v>27336</v>
      </c>
      <c r="D79" s="77">
        <v>29075</v>
      </c>
      <c r="E79" s="76">
        <v>29479</v>
      </c>
      <c r="F79" s="55">
        <f t="shared" si="9"/>
        <v>0.007625793647508754</v>
      </c>
      <c r="G79" s="55">
        <f t="shared" si="10"/>
        <v>0.07839479075212175</v>
      </c>
      <c r="H79" s="38">
        <f t="shared" si="11"/>
        <v>2143</v>
      </c>
      <c r="I79" s="56">
        <f t="shared" si="12"/>
        <v>0.0058143793970735465</v>
      </c>
      <c r="J79" s="44">
        <f t="shared" si="13"/>
        <v>404</v>
      </c>
    </row>
    <row r="80" spans="1:22" ht="15">
      <c r="A80" s="57">
        <v>90</v>
      </c>
      <c r="B80" s="54" t="s">
        <v>80</v>
      </c>
      <c r="C80" s="76">
        <v>4858</v>
      </c>
      <c r="D80" s="77">
        <v>4769</v>
      </c>
      <c r="E80" s="76">
        <v>4740</v>
      </c>
      <c r="F80" s="55">
        <f t="shared" si="9"/>
        <v>0.0012261698798870888</v>
      </c>
      <c r="G80" s="55">
        <f t="shared" si="10"/>
        <v>-0.02428983120625772</v>
      </c>
      <c r="H80" s="38">
        <f t="shared" si="11"/>
        <v>-118</v>
      </c>
      <c r="I80" s="56">
        <f t="shared" si="12"/>
        <v>-0.00032015714832229515</v>
      </c>
      <c r="J80" s="44">
        <f t="shared" si="13"/>
        <v>-29</v>
      </c>
      <c r="U80" s="13"/>
      <c r="V80" s="13"/>
    </row>
    <row r="81" spans="1:22" ht="15">
      <c r="A81" s="57">
        <v>91</v>
      </c>
      <c r="B81" s="54" t="s">
        <v>81</v>
      </c>
      <c r="C81" s="76">
        <v>1049</v>
      </c>
      <c r="D81" s="77">
        <v>1186</v>
      </c>
      <c r="E81" s="76">
        <v>1179</v>
      </c>
      <c r="F81" s="55">
        <f t="shared" si="9"/>
        <v>0.00030499035619976325</v>
      </c>
      <c r="G81" s="55">
        <f t="shared" si="10"/>
        <v>0.12392755004766444</v>
      </c>
      <c r="H81" s="38">
        <f t="shared" si="11"/>
        <v>130</v>
      </c>
      <c r="I81" s="56">
        <f t="shared" si="12"/>
        <v>0.0003527155023889692</v>
      </c>
      <c r="J81" s="44">
        <f t="shared" si="13"/>
        <v>-7</v>
      </c>
      <c r="U81" s="11"/>
      <c r="V81" s="11"/>
    </row>
    <row r="82" spans="1:10" ht="15">
      <c r="A82" s="57">
        <v>92</v>
      </c>
      <c r="B82" s="54" t="s">
        <v>82</v>
      </c>
      <c r="C82" s="76">
        <v>3307</v>
      </c>
      <c r="D82" s="77">
        <v>3049</v>
      </c>
      <c r="E82" s="76">
        <v>3168</v>
      </c>
      <c r="F82" s="55">
        <f t="shared" si="9"/>
        <v>0.0008195160716207379</v>
      </c>
      <c r="G82" s="55">
        <f t="shared" si="10"/>
        <v>-0.042032053220441484</v>
      </c>
      <c r="H82" s="38">
        <f t="shared" si="11"/>
        <v>-139</v>
      </c>
      <c r="I82" s="56">
        <f t="shared" si="12"/>
        <v>-0.00037713426793897477</v>
      </c>
      <c r="J82" s="44">
        <f t="shared" si="13"/>
        <v>119</v>
      </c>
    </row>
    <row r="83" spans="1:10" ht="15">
      <c r="A83" s="57">
        <v>93</v>
      </c>
      <c r="B83" s="54" t="s">
        <v>83</v>
      </c>
      <c r="C83" s="76">
        <v>11705</v>
      </c>
      <c r="D83" s="77">
        <v>13289</v>
      </c>
      <c r="E83" s="76">
        <v>13309</v>
      </c>
      <c r="F83" s="55">
        <f t="shared" si="9"/>
        <v>0.003442847031944571</v>
      </c>
      <c r="G83" s="55">
        <f t="shared" si="10"/>
        <v>0.137035454933789</v>
      </c>
      <c r="H83" s="38">
        <f t="shared" si="11"/>
        <v>1604</v>
      </c>
      <c r="I83" s="56">
        <f t="shared" si="12"/>
        <v>0.004351966660245436</v>
      </c>
      <c r="J83" s="44">
        <f t="shared" si="13"/>
        <v>20</v>
      </c>
    </row>
    <row r="84" spans="1:10" ht="15">
      <c r="A84" s="57">
        <v>94</v>
      </c>
      <c r="B84" s="54" t="s">
        <v>84</v>
      </c>
      <c r="C84" s="76">
        <v>17782</v>
      </c>
      <c r="D84" s="77">
        <v>18753</v>
      </c>
      <c r="E84" s="76">
        <v>19015</v>
      </c>
      <c r="F84" s="55">
        <f t="shared" si="9"/>
        <v>0.0049189072291251044</v>
      </c>
      <c r="G84" s="55">
        <f t="shared" si="10"/>
        <v>0.06933978180182207</v>
      </c>
      <c r="H84" s="38">
        <f t="shared" si="11"/>
        <v>1233</v>
      </c>
      <c r="I84" s="56">
        <f t="shared" si="12"/>
        <v>0.003345370880350762</v>
      </c>
      <c r="J84" s="44">
        <f t="shared" si="13"/>
        <v>262</v>
      </c>
    </row>
    <row r="85" spans="1:10" ht="15">
      <c r="A85" s="57">
        <v>95</v>
      </c>
      <c r="B85" s="54" t="s">
        <v>85</v>
      </c>
      <c r="C85" s="76">
        <v>13917</v>
      </c>
      <c r="D85" s="77">
        <v>13639</v>
      </c>
      <c r="E85" s="76">
        <v>13658</v>
      </c>
      <c r="F85" s="55">
        <f t="shared" si="9"/>
        <v>0.0035331283163497597</v>
      </c>
      <c r="G85" s="55">
        <f t="shared" si="10"/>
        <v>-0.018610332686642236</v>
      </c>
      <c r="H85" s="38">
        <f t="shared" si="11"/>
        <v>-259</v>
      </c>
      <c r="I85" s="56">
        <f t="shared" si="12"/>
        <v>-0.0007027178086057156</v>
      </c>
      <c r="J85" s="44">
        <f t="shared" si="13"/>
        <v>19</v>
      </c>
    </row>
    <row r="86" spans="1:10" ht="15">
      <c r="A86" s="57">
        <v>96</v>
      </c>
      <c r="B86" s="54" t="s">
        <v>86</v>
      </c>
      <c r="C86" s="76">
        <v>45871</v>
      </c>
      <c r="D86" s="77">
        <v>47120</v>
      </c>
      <c r="E86" s="76">
        <v>46621</v>
      </c>
      <c r="F86" s="55">
        <f t="shared" si="9"/>
        <v>0.01206018269413839</v>
      </c>
      <c r="G86" s="55">
        <f t="shared" si="10"/>
        <v>0.016350199472433564</v>
      </c>
      <c r="H86" s="38">
        <f t="shared" si="11"/>
        <v>750</v>
      </c>
      <c r="I86" s="56">
        <f t="shared" si="12"/>
        <v>0.00203489712916713</v>
      </c>
      <c r="J86" s="44">
        <f t="shared" si="13"/>
        <v>-499</v>
      </c>
    </row>
    <row r="87" spans="1:10" ht="15">
      <c r="A87" s="57">
        <v>97</v>
      </c>
      <c r="B87" s="54" t="s">
        <v>87</v>
      </c>
      <c r="C87" s="76">
        <v>30295</v>
      </c>
      <c r="D87" s="77">
        <v>27613</v>
      </c>
      <c r="E87" s="76">
        <v>27115</v>
      </c>
      <c r="F87" s="55">
        <f t="shared" si="9"/>
        <v>0.007014260821337218</v>
      </c>
      <c r="G87" s="55">
        <f t="shared" si="10"/>
        <v>-0.10496781647136491</v>
      </c>
      <c r="H87" s="38">
        <f t="shared" si="11"/>
        <v>-3180</v>
      </c>
      <c r="I87" s="56">
        <f t="shared" si="12"/>
        <v>-0.008627963827668632</v>
      </c>
      <c r="J87" s="44">
        <f t="shared" si="13"/>
        <v>-498</v>
      </c>
    </row>
    <row r="88" spans="1:10" ht="15">
      <c r="A88" s="57">
        <v>98</v>
      </c>
      <c r="B88" s="54" t="s">
        <v>88</v>
      </c>
      <c r="C88" s="76">
        <v>972</v>
      </c>
      <c r="D88" s="77">
        <v>1251</v>
      </c>
      <c r="E88" s="76">
        <v>1115</v>
      </c>
      <c r="F88" s="55">
        <f t="shared" si="9"/>
        <v>0.0002884344759650009</v>
      </c>
      <c r="G88" s="55">
        <f t="shared" si="10"/>
        <v>0.147119341563786</v>
      </c>
      <c r="H88" s="38">
        <f t="shared" si="11"/>
        <v>143</v>
      </c>
      <c r="I88" s="56">
        <f t="shared" si="12"/>
        <v>0.00038798705262786616</v>
      </c>
      <c r="J88" s="44">
        <f t="shared" si="13"/>
        <v>-136</v>
      </c>
    </row>
    <row r="89" spans="1:10" ht="15">
      <c r="A89" s="57">
        <v>99</v>
      </c>
      <c r="B89" s="54" t="s">
        <v>89</v>
      </c>
      <c r="C89" s="76">
        <v>1572</v>
      </c>
      <c r="D89" s="77">
        <v>1740</v>
      </c>
      <c r="E89" s="76">
        <v>1756</v>
      </c>
      <c r="F89" s="55">
        <f t="shared" si="9"/>
        <v>0.00045425196394129286</v>
      </c>
      <c r="G89" s="55">
        <f t="shared" si="10"/>
        <v>0.11704834605597965</v>
      </c>
      <c r="H89" s="38">
        <f t="shared" si="11"/>
        <v>184</v>
      </c>
      <c r="I89" s="56">
        <f t="shared" si="12"/>
        <v>0.0004992280956890026</v>
      </c>
      <c r="J89" s="44">
        <f t="shared" si="13"/>
        <v>16</v>
      </c>
    </row>
    <row r="90" spans="1:22" s="13" customFormat="1" ht="15">
      <c r="A90" s="143" t="s">
        <v>90</v>
      </c>
      <c r="B90" s="143"/>
      <c r="C90" s="91">
        <v>3497127</v>
      </c>
      <c r="D90" s="92">
        <v>3848900</v>
      </c>
      <c r="E90" s="91">
        <v>3865696</v>
      </c>
      <c r="F90" s="55">
        <f t="shared" si="9"/>
        <v>1</v>
      </c>
      <c r="G90" s="55">
        <f t="shared" si="10"/>
        <v>0.10539194029842211</v>
      </c>
      <c r="H90" s="38">
        <f t="shared" si="11"/>
        <v>368569</v>
      </c>
      <c r="I90" s="56">
        <f t="shared" si="12"/>
        <v>1</v>
      </c>
      <c r="J90" s="44">
        <f t="shared" si="13"/>
        <v>16796</v>
      </c>
      <c r="U90" s="9"/>
      <c r="V90" s="9"/>
    </row>
    <row r="91" spans="3:22" s="11" customFormat="1" ht="15">
      <c r="C91" s="22"/>
      <c r="D91" s="10"/>
      <c r="E91" s="10"/>
      <c r="H91" s="23"/>
      <c r="I91" s="23"/>
      <c r="U91" s="9"/>
      <c r="V91" s="9"/>
    </row>
    <row r="92" spans="3:5" ht="15">
      <c r="C92" s="10"/>
      <c r="D92" s="10"/>
      <c r="E92" s="10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27"/>
  <sheetViews>
    <sheetView workbookViewId="0" topLeftCell="A1">
      <pane ySplit="1" topLeftCell="A11" activePane="bottomLeft" state="frozen"/>
      <selection pane="bottomLeft" activeCell="M18" sqref="M18"/>
    </sheetView>
  </sheetViews>
  <sheetFormatPr defaultColWidth="8.8515625" defaultRowHeight="15"/>
  <cols>
    <col min="1" max="1" width="13.7109375" style="9" bestFit="1" customWidth="1"/>
    <col min="2" max="2" width="34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22.57421875" style="9" customWidth="1"/>
    <col min="7" max="7" width="28.421875" style="9" customWidth="1"/>
    <col min="8" max="8" width="26.7109375" style="9" customWidth="1"/>
    <col min="9" max="9" width="20.28125" style="9" customWidth="1"/>
    <col min="10" max="10" width="29.00390625" style="9" customWidth="1"/>
    <col min="11" max="12" width="8.8515625" style="9" customWidth="1"/>
    <col min="13" max="13" width="37.28125" style="9" bestFit="1" customWidth="1"/>
    <col min="14" max="21" width="8.8515625" style="9" customWidth="1"/>
    <col min="22" max="22" width="33.28125" style="9" bestFit="1" customWidth="1"/>
    <col min="23" max="16384" width="8.8515625" style="9" customWidth="1"/>
  </cols>
  <sheetData>
    <row r="1" spans="1:10" ht="43.5">
      <c r="A1" s="17" t="s">
        <v>1</v>
      </c>
      <c r="B1" s="8" t="s">
        <v>91</v>
      </c>
      <c r="C1" s="4">
        <v>41974</v>
      </c>
      <c r="D1" s="4">
        <v>42309</v>
      </c>
      <c r="E1" s="4">
        <v>42339</v>
      </c>
      <c r="F1" s="1" t="s">
        <v>301</v>
      </c>
      <c r="G1" s="1" t="s">
        <v>285</v>
      </c>
      <c r="H1" s="1" t="s">
        <v>286</v>
      </c>
      <c r="I1" s="1" t="s">
        <v>287</v>
      </c>
      <c r="J1" s="52" t="s">
        <v>288</v>
      </c>
    </row>
    <row r="2" spans="1:23" ht="15">
      <c r="A2" s="57">
        <v>10</v>
      </c>
      <c r="B2" s="54" t="s">
        <v>10</v>
      </c>
      <c r="C2" s="77">
        <v>118958</v>
      </c>
      <c r="D2" s="77">
        <v>128632</v>
      </c>
      <c r="E2" s="80">
        <v>127685</v>
      </c>
      <c r="F2" s="55">
        <f aca="true" t="shared" si="0" ref="F2:F26">E2/$E$26</f>
        <v>0.1503216342599351</v>
      </c>
      <c r="G2" s="55">
        <f aca="true" t="shared" si="1" ref="G2:G26">(E2-C2)/C2</f>
        <v>0.07336202693387582</v>
      </c>
      <c r="H2" s="38">
        <f aca="true" t="shared" si="2" ref="H2:H26">E2-C2</f>
        <v>8727</v>
      </c>
      <c r="I2" s="56">
        <f>H2/$H$26</f>
        <v>0.506529688316211</v>
      </c>
      <c r="J2" s="44">
        <f>E2-D2</f>
        <v>-947</v>
      </c>
      <c r="M2" s="150"/>
      <c r="N2" s="149"/>
      <c r="V2" s="3"/>
      <c r="W2" s="12"/>
    </row>
    <row r="3" spans="1:23" ht="15">
      <c r="A3" s="57">
        <v>11</v>
      </c>
      <c r="B3" s="54" t="s">
        <v>11</v>
      </c>
      <c r="C3" s="77">
        <v>2300</v>
      </c>
      <c r="D3" s="77">
        <v>2563</v>
      </c>
      <c r="E3" s="80">
        <v>2504</v>
      </c>
      <c r="F3" s="55">
        <f t="shared" si="0"/>
        <v>0.002947921621074343</v>
      </c>
      <c r="G3" s="55">
        <f t="shared" si="1"/>
        <v>0.08869565217391304</v>
      </c>
      <c r="H3" s="38">
        <f t="shared" si="2"/>
        <v>204</v>
      </c>
      <c r="I3" s="56">
        <f aca="true" t="shared" si="3" ref="I3:I26">H3/$H$26</f>
        <v>0.011840501480062686</v>
      </c>
      <c r="J3" s="44">
        <f aca="true" t="shared" si="4" ref="J3:J26">E3-D3</f>
        <v>-59</v>
      </c>
      <c r="M3" s="150"/>
      <c r="N3" s="149"/>
      <c r="V3" s="3"/>
      <c r="W3" s="12"/>
    </row>
    <row r="4" spans="1:23" ht="15">
      <c r="A4" s="57">
        <v>12</v>
      </c>
      <c r="B4" s="54" t="s">
        <v>12</v>
      </c>
      <c r="C4" s="77">
        <v>757</v>
      </c>
      <c r="D4" s="77">
        <v>596</v>
      </c>
      <c r="E4" s="80">
        <v>833</v>
      </c>
      <c r="F4" s="55">
        <f t="shared" si="0"/>
        <v>0.0009806783987040446</v>
      </c>
      <c r="G4" s="55">
        <f t="shared" si="1"/>
        <v>0.10039630118890357</v>
      </c>
      <c r="H4" s="38">
        <f t="shared" si="2"/>
        <v>76</v>
      </c>
      <c r="I4" s="56">
        <f t="shared" si="3"/>
        <v>0.0044111672180625686</v>
      </c>
      <c r="J4" s="44">
        <f t="shared" si="4"/>
        <v>237</v>
      </c>
      <c r="M4" s="150"/>
      <c r="N4" s="149"/>
      <c r="V4" s="3"/>
      <c r="W4" s="12"/>
    </row>
    <row r="5" spans="1:23" ht="15">
      <c r="A5" s="57">
        <v>13</v>
      </c>
      <c r="B5" s="54" t="s">
        <v>13</v>
      </c>
      <c r="C5" s="77">
        <v>126205</v>
      </c>
      <c r="D5" s="77">
        <v>122446</v>
      </c>
      <c r="E5" s="80">
        <v>121708</v>
      </c>
      <c r="F5" s="55">
        <f t="shared" si="0"/>
        <v>0.14328500186011028</v>
      </c>
      <c r="G5" s="55">
        <f t="shared" si="1"/>
        <v>-0.035632502674220516</v>
      </c>
      <c r="H5" s="38">
        <f t="shared" si="2"/>
        <v>-4497</v>
      </c>
      <c r="I5" s="56">
        <f t="shared" si="3"/>
        <v>-0.26101340762667596</v>
      </c>
      <c r="J5" s="44">
        <f t="shared" si="4"/>
        <v>-738</v>
      </c>
      <c r="M5" s="150"/>
      <c r="N5" s="149"/>
      <c r="V5" s="3"/>
      <c r="W5" s="12"/>
    </row>
    <row r="6" spans="1:23" ht="15">
      <c r="A6" s="57">
        <v>14</v>
      </c>
      <c r="B6" s="54" t="s">
        <v>14</v>
      </c>
      <c r="C6" s="77">
        <v>245751</v>
      </c>
      <c r="D6" s="77">
        <v>240327</v>
      </c>
      <c r="E6" s="80">
        <v>240993</v>
      </c>
      <c r="F6" s="55">
        <f t="shared" si="0"/>
        <v>0.283717442183534</v>
      </c>
      <c r="G6" s="55">
        <f t="shared" si="1"/>
        <v>-0.01936106058571481</v>
      </c>
      <c r="H6" s="38">
        <f t="shared" si="2"/>
        <v>-4758</v>
      </c>
      <c r="I6" s="56">
        <f t="shared" si="3"/>
        <v>-0.2761622845202856</v>
      </c>
      <c r="J6" s="44">
        <f t="shared" si="4"/>
        <v>666</v>
      </c>
      <c r="M6" s="150"/>
      <c r="N6" s="149"/>
      <c r="V6" s="3"/>
      <c r="W6" s="12"/>
    </row>
    <row r="7" spans="1:23" ht="15">
      <c r="A7" s="57">
        <v>15</v>
      </c>
      <c r="B7" s="54" t="s">
        <v>15</v>
      </c>
      <c r="C7" s="77">
        <v>13022</v>
      </c>
      <c r="D7" s="77">
        <v>12873</v>
      </c>
      <c r="E7" s="80">
        <v>12763</v>
      </c>
      <c r="F7" s="55">
        <f t="shared" si="0"/>
        <v>0.01502568835853508</v>
      </c>
      <c r="G7" s="55">
        <f t="shared" si="1"/>
        <v>-0.01988941790815543</v>
      </c>
      <c r="H7" s="38">
        <f t="shared" si="2"/>
        <v>-259</v>
      </c>
      <c r="I7" s="56">
        <f t="shared" si="3"/>
        <v>-0.01503279354576586</v>
      </c>
      <c r="J7" s="44">
        <f t="shared" si="4"/>
        <v>-110</v>
      </c>
      <c r="M7" s="150"/>
      <c r="N7" s="149"/>
      <c r="V7" s="3"/>
      <c r="W7" s="12"/>
    </row>
    <row r="8" spans="1:23" ht="15">
      <c r="A8" s="57">
        <v>16</v>
      </c>
      <c r="B8" s="54" t="s">
        <v>16</v>
      </c>
      <c r="C8" s="77">
        <v>10299</v>
      </c>
      <c r="D8" s="77">
        <v>8069</v>
      </c>
      <c r="E8" s="80">
        <v>8135</v>
      </c>
      <c r="F8" s="55">
        <f t="shared" si="0"/>
        <v>0.00957721341351429</v>
      </c>
      <c r="G8" s="55">
        <f t="shared" si="1"/>
        <v>-0.21011748713467326</v>
      </c>
      <c r="H8" s="38">
        <f t="shared" si="2"/>
        <v>-2164</v>
      </c>
      <c r="I8" s="56">
        <f t="shared" si="3"/>
        <v>-0.12560218236693946</v>
      </c>
      <c r="J8" s="44">
        <f t="shared" si="4"/>
        <v>66</v>
      </c>
      <c r="M8" s="150"/>
      <c r="N8" s="149"/>
      <c r="V8" s="3"/>
      <c r="W8" s="12"/>
    </row>
    <row r="9" spans="1:23" ht="15">
      <c r="A9" s="57">
        <v>17</v>
      </c>
      <c r="B9" s="54" t="s">
        <v>17</v>
      </c>
      <c r="C9" s="77">
        <v>9319</v>
      </c>
      <c r="D9" s="77">
        <v>9548</v>
      </c>
      <c r="E9" s="80">
        <v>9509</v>
      </c>
      <c r="F9" s="55">
        <f t="shared" si="0"/>
        <v>0.011194802993129365</v>
      </c>
      <c r="G9" s="55">
        <f t="shared" si="1"/>
        <v>0.02038845369674858</v>
      </c>
      <c r="H9" s="38">
        <f t="shared" si="2"/>
        <v>190</v>
      </c>
      <c r="I9" s="56">
        <f t="shared" si="3"/>
        <v>0.011027918045156423</v>
      </c>
      <c r="J9" s="44">
        <f t="shared" si="4"/>
        <v>-39</v>
      </c>
      <c r="M9" s="150"/>
      <c r="N9" s="149"/>
      <c r="V9" s="3"/>
      <c r="W9" s="12"/>
    </row>
    <row r="10" spans="1:23" ht="15">
      <c r="A10" s="57">
        <v>18</v>
      </c>
      <c r="B10" s="54" t="s">
        <v>18</v>
      </c>
      <c r="C10" s="77">
        <v>15227</v>
      </c>
      <c r="D10" s="77">
        <v>13707</v>
      </c>
      <c r="E10" s="80">
        <v>13737</v>
      </c>
      <c r="F10" s="55">
        <f t="shared" si="0"/>
        <v>0.016172363941173423</v>
      </c>
      <c r="G10" s="55">
        <f t="shared" si="1"/>
        <v>-0.09785249885072568</v>
      </c>
      <c r="H10" s="38">
        <f t="shared" si="2"/>
        <v>-1490</v>
      </c>
      <c r="I10" s="56">
        <f t="shared" si="3"/>
        <v>-0.0864820941435951</v>
      </c>
      <c r="J10" s="44">
        <f t="shared" si="4"/>
        <v>30</v>
      </c>
      <c r="M10" s="150"/>
      <c r="N10" s="149"/>
      <c r="V10" s="3"/>
      <c r="W10" s="12"/>
    </row>
    <row r="11" spans="1:23" ht="15">
      <c r="A11" s="57">
        <v>19</v>
      </c>
      <c r="B11" s="54" t="s">
        <v>19</v>
      </c>
      <c r="C11" s="77">
        <v>944</v>
      </c>
      <c r="D11" s="77">
        <v>979</v>
      </c>
      <c r="E11" s="80">
        <v>980</v>
      </c>
      <c r="F11" s="55">
        <f t="shared" si="0"/>
        <v>0.0011537392925929937</v>
      </c>
      <c r="G11" s="55">
        <f t="shared" si="1"/>
        <v>0.038135593220338986</v>
      </c>
      <c r="H11" s="38">
        <f t="shared" si="2"/>
        <v>36</v>
      </c>
      <c r="I11" s="56">
        <f t="shared" si="3"/>
        <v>0.0020895002611875328</v>
      </c>
      <c r="J11" s="44">
        <f t="shared" si="4"/>
        <v>1</v>
      </c>
      <c r="M11" s="150"/>
      <c r="N11" s="149"/>
      <c r="V11" s="3"/>
      <c r="W11" s="12"/>
    </row>
    <row r="12" spans="1:14" ht="15">
      <c r="A12" s="57">
        <v>20</v>
      </c>
      <c r="B12" s="54" t="s">
        <v>20</v>
      </c>
      <c r="C12" s="77">
        <v>16524</v>
      </c>
      <c r="D12" s="77">
        <v>17233</v>
      </c>
      <c r="E12" s="80">
        <v>17042</v>
      </c>
      <c r="F12" s="55">
        <f t="shared" si="0"/>
        <v>0.02006329084119367</v>
      </c>
      <c r="G12" s="55">
        <f t="shared" si="1"/>
        <v>0.031348341805858146</v>
      </c>
      <c r="H12" s="38">
        <f t="shared" si="2"/>
        <v>518</v>
      </c>
      <c r="I12" s="56">
        <f t="shared" si="3"/>
        <v>0.03006558709153172</v>
      </c>
      <c r="J12" s="44">
        <f t="shared" si="4"/>
        <v>-191</v>
      </c>
      <c r="N12" s="29"/>
    </row>
    <row r="13" spans="1:14" ht="15">
      <c r="A13" s="57">
        <v>21</v>
      </c>
      <c r="B13" s="54" t="s">
        <v>21</v>
      </c>
      <c r="C13" s="77">
        <v>6916</v>
      </c>
      <c r="D13" s="77">
        <v>7317</v>
      </c>
      <c r="E13" s="80">
        <v>7424</v>
      </c>
      <c r="F13" s="55">
        <f t="shared" si="0"/>
        <v>0.00874016378388815</v>
      </c>
      <c r="G13" s="55">
        <f t="shared" si="1"/>
        <v>0.07345286292654714</v>
      </c>
      <c r="H13" s="38">
        <f t="shared" si="2"/>
        <v>508</v>
      </c>
      <c r="I13" s="56">
        <f t="shared" si="3"/>
        <v>0.02948517035231296</v>
      </c>
      <c r="J13" s="44">
        <f t="shared" si="4"/>
        <v>107</v>
      </c>
      <c r="M13" s="3"/>
      <c r="N13" s="12"/>
    </row>
    <row r="14" spans="1:14" ht="15">
      <c r="A14" s="57">
        <v>22</v>
      </c>
      <c r="B14" s="54" t="s">
        <v>22</v>
      </c>
      <c r="C14" s="77">
        <v>37496</v>
      </c>
      <c r="D14" s="77">
        <v>40737</v>
      </c>
      <c r="E14" s="80">
        <v>40600</v>
      </c>
      <c r="F14" s="55">
        <f t="shared" si="0"/>
        <v>0.047797770693138314</v>
      </c>
      <c r="G14" s="55">
        <f t="shared" si="1"/>
        <v>0.08278216343076594</v>
      </c>
      <c r="H14" s="38">
        <f t="shared" si="2"/>
        <v>3104</v>
      </c>
      <c r="I14" s="56">
        <f t="shared" si="3"/>
        <v>0.18016135585350282</v>
      </c>
      <c r="J14" s="44">
        <f t="shared" si="4"/>
        <v>-137</v>
      </c>
      <c r="M14" s="3"/>
      <c r="N14" s="12"/>
    </row>
    <row r="15" spans="1:14" ht="15">
      <c r="A15" s="57">
        <v>23</v>
      </c>
      <c r="B15" s="54" t="s">
        <v>23</v>
      </c>
      <c r="C15" s="77">
        <v>26704</v>
      </c>
      <c r="D15" s="77">
        <v>28538</v>
      </c>
      <c r="E15" s="80">
        <v>28132</v>
      </c>
      <c r="F15" s="55">
        <f t="shared" si="0"/>
        <v>0.03311938140737357</v>
      </c>
      <c r="G15" s="55">
        <f t="shared" si="1"/>
        <v>0.05347513481126423</v>
      </c>
      <c r="H15" s="38">
        <f t="shared" si="2"/>
        <v>1428</v>
      </c>
      <c r="I15" s="56">
        <f t="shared" si="3"/>
        <v>0.0828835103604388</v>
      </c>
      <c r="J15" s="44">
        <f t="shared" si="4"/>
        <v>-406</v>
      </c>
      <c r="M15" s="3"/>
      <c r="N15" s="12"/>
    </row>
    <row r="16" spans="1:23" ht="15">
      <c r="A16" s="57">
        <v>24</v>
      </c>
      <c r="B16" s="54" t="s">
        <v>24</v>
      </c>
      <c r="C16" s="77">
        <v>11713</v>
      </c>
      <c r="D16" s="77">
        <v>11432</v>
      </c>
      <c r="E16" s="80">
        <v>11469</v>
      </c>
      <c r="F16" s="55">
        <f t="shared" si="0"/>
        <v>0.013502281578315352</v>
      </c>
      <c r="G16" s="55">
        <f t="shared" si="1"/>
        <v>-0.020831554682831044</v>
      </c>
      <c r="H16" s="38">
        <f t="shared" si="2"/>
        <v>-244</v>
      </c>
      <c r="I16" s="56">
        <f t="shared" si="3"/>
        <v>-0.014162168436937721</v>
      </c>
      <c r="J16" s="44">
        <f t="shared" si="4"/>
        <v>37</v>
      </c>
      <c r="M16" s="3"/>
      <c r="N16" s="12"/>
      <c r="V16" s="13"/>
      <c r="W16" s="13"/>
    </row>
    <row r="17" spans="1:14" ht="15">
      <c r="A17" s="57">
        <v>25</v>
      </c>
      <c r="B17" s="54" t="s">
        <v>25</v>
      </c>
      <c r="C17" s="77">
        <v>53006</v>
      </c>
      <c r="D17" s="77">
        <v>55826</v>
      </c>
      <c r="E17" s="80">
        <v>55655</v>
      </c>
      <c r="F17" s="55">
        <f t="shared" si="0"/>
        <v>0.06552179625435006</v>
      </c>
      <c r="G17" s="55">
        <f t="shared" si="1"/>
        <v>0.049975474474587785</v>
      </c>
      <c r="H17" s="38">
        <f t="shared" si="2"/>
        <v>2649</v>
      </c>
      <c r="I17" s="56">
        <f t="shared" si="3"/>
        <v>0.15375239421904927</v>
      </c>
      <c r="J17" s="44">
        <f t="shared" si="4"/>
        <v>-171</v>
      </c>
      <c r="M17" s="3"/>
      <c r="N17" s="12"/>
    </row>
    <row r="18" spans="1:14" ht="15">
      <c r="A18" s="57">
        <v>26</v>
      </c>
      <c r="B18" s="54" t="s">
        <v>26</v>
      </c>
      <c r="C18" s="77">
        <v>11377</v>
      </c>
      <c r="D18" s="77">
        <v>11198</v>
      </c>
      <c r="E18" s="80">
        <v>11271</v>
      </c>
      <c r="F18" s="55">
        <f t="shared" si="0"/>
        <v>0.01326917914981187</v>
      </c>
      <c r="G18" s="55">
        <f t="shared" si="1"/>
        <v>-0.009317043157247077</v>
      </c>
      <c r="H18" s="38">
        <f t="shared" si="2"/>
        <v>-106</v>
      </c>
      <c r="I18" s="56">
        <f t="shared" si="3"/>
        <v>-0.006152417435718846</v>
      </c>
      <c r="J18" s="44">
        <f t="shared" si="4"/>
        <v>73</v>
      </c>
      <c r="M18" s="3"/>
      <c r="N18" s="12"/>
    </row>
    <row r="19" spans="1:14" ht="15">
      <c r="A19" s="57">
        <v>27</v>
      </c>
      <c r="B19" s="54" t="s">
        <v>27</v>
      </c>
      <c r="C19" s="77">
        <v>26474</v>
      </c>
      <c r="D19" s="77">
        <v>28935</v>
      </c>
      <c r="E19" s="80">
        <v>29014</v>
      </c>
      <c r="F19" s="55">
        <f t="shared" si="0"/>
        <v>0.034157746770707265</v>
      </c>
      <c r="G19" s="55">
        <f t="shared" si="1"/>
        <v>0.09594318954445871</v>
      </c>
      <c r="H19" s="38">
        <f t="shared" si="2"/>
        <v>2540</v>
      </c>
      <c r="I19" s="56">
        <f t="shared" si="3"/>
        <v>0.1474258517615648</v>
      </c>
      <c r="J19" s="44">
        <f t="shared" si="4"/>
        <v>79</v>
      </c>
      <c r="M19" s="3"/>
      <c r="N19" s="12"/>
    </row>
    <row r="20" spans="1:14" ht="15">
      <c r="A20" s="57">
        <v>28</v>
      </c>
      <c r="B20" s="54" t="s">
        <v>28</v>
      </c>
      <c r="C20" s="77">
        <v>17021</v>
      </c>
      <c r="D20" s="77">
        <v>18776</v>
      </c>
      <c r="E20" s="80">
        <v>18824</v>
      </c>
      <c r="F20" s="55">
        <f t="shared" si="0"/>
        <v>0.022161212697725013</v>
      </c>
      <c r="G20" s="55">
        <f t="shared" si="1"/>
        <v>0.1059279713295341</v>
      </c>
      <c r="H20" s="38">
        <f t="shared" si="2"/>
        <v>1803</v>
      </c>
      <c r="I20" s="56">
        <f t="shared" si="3"/>
        <v>0.10464913808114226</v>
      </c>
      <c r="J20" s="44">
        <f t="shared" si="4"/>
        <v>48</v>
      </c>
      <c r="M20" s="3"/>
      <c r="N20" s="12"/>
    </row>
    <row r="21" spans="1:14" ht="15">
      <c r="A21" s="57">
        <v>29</v>
      </c>
      <c r="B21" s="54" t="s">
        <v>29</v>
      </c>
      <c r="C21" s="77">
        <v>22038</v>
      </c>
      <c r="D21" s="77">
        <v>26147</v>
      </c>
      <c r="E21" s="80">
        <v>26246</v>
      </c>
      <c r="F21" s="55">
        <f t="shared" si="0"/>
        <v>0.03089902191162828</v>
      </c>
      <c r="G21" s="55">
        <f t="shared" si="1"/>
        <v>0.19094291678010708</v>
      </c>
      <c r="H21" s="38">
        <f t="shared" si="2"/>
        <v>4208</v>
      </c>
      <c r="I21" s="56">
        <f t="shared" si="3"/>
        <v>0.24423936386325382</v>
      </c>
      <c r="J21" s="44">
        <f t="shared" si="4"/>
        <v>99</v>
      </c>
      <c r="M21" s="3"/>
      <c r="N21" s="12"/>
    </row>
    <row r="22" spans="1:14" ht="15">
      <c r="A22" s="57">
        <v>30</v>
      </c>
      <c r="B22" s="54" t="s">
        <v>30</v>
      </c>
      <c r="C22" s="77">
        <v>2762</v>
      </c>
      <c r="D22" s="77">
        <v>3083</v>
      </c>
      <c r="E22" s="80">
        <v>3050</v>
      </c>
      <c r="F22" s="55">
        <f t="shared" si="0"/>
        <v>0.0035907192269475827</v>
      </c>
      <c r="G22" s="55">
        <f t="shared" si="1"/>
        <v>0.10427226647356988</v>
      </c>
      <c r="H22" s="38">
        <f t="shared" si="2"/>
        <v>288</v>
      </c>
      <c r="I22" s="56">
        <f t="shared" si="3"/>
        <v>0.016716002089500262</v>
      </c>
      <c r="J22" s="44">
        <f t="shared" si="4"/>
        <v>-33</v>
      </c>
      <c r="M22" s="3"/>
      <c r="N22" s="12"/>
    </row>
    <row r="23" spans="1:14" ht="15">
      <c r="A23" s="57">
        <v>31</v>
      </c>
      <c r="B23" s="54" t="s">
        <v>31</v>
      </c>
      <c r="C23" s="77">
        <v>20671</v>
      </c>
      <c r="D23" s="77">
        <v>21749</v>
      </c>
      <c r="E23" s="80">
        <v>21901</v>
      </c>
      <c r="F23" s="55">
        <f t="shared" si="0"/>
        <v>0.025783718619468526</v>
      </c>
      <c r="G23" s="55">
        <f t="shared" si="1"/>
        <v>0.059503652459968075</v>
      </c>
      <c r="H23" s="38">
        <f t="shared" si="2"/>
        <v>1230</v>
      </c>
      <c r="I23" s="56">
        <f t="shared" si="3"/>
        <v>0.07139125892390737</v>
      </c>
      <c r="J23" s="44">
        <f t="shared" si="4"/>
        <v>152</v>
      </c>
      <c r="M23" s="3"/>
      <c r="N23" s="12"/>
    </row>
    <row r="24" spans="1:10" ht="15">
      <c r="A24" s="57">
        <v>32</v>
      </c>
      <c r="B24" s="54" t="s">
        <v>32</v>
      </c>
      <c r="C24" s="77">
        <v>14336</v>
      </c>
      <c r="D24" s="77">
        <v>15270</v>
      </c>
      <c r="E24" s="80">
        <v>15290</v>
      </c>
      <c r="F24" s="55">
        <f t="shared" si="0"/>
        <v>0.018000687534435587</v>
      </c>
      <c r="G24" s="55">
        <f t="shared" si="1"/>
        <v>0.06654575892857142</v>
      </c>
      <c r="H24" s="38">
        <f t="shared" si="2"/>
        <v>954</v>
      </c>
      <c r="I24" s="56">
        <f t="shared" si="3"/>
        <v>0.05537175692146962</v>
      </c>
      <c r="J24" s="44">
        <f t="shared" si="4"/>
        <v>20</v>
      </c>
    </row>
    <row r="25" spans="1:10" ht="15">
      <c r="A25" s="57">
        <v>33</v>
      </c>
      <c r="B25" s="54" t="s">
        <v>33</v>
      </c>
      <c r="C25" s="77">
        <v>22363</v>
      </c>
      <c r="D25" s="77">
        <v>24380</v>
      </c>
      <c r="E25" s="80">
        <v>24647</v>
      </c>
      <c r="F25" s="55">
        <f t="shared" si="0"/>
        <v>0.02901654320871379</v>
      </c>
      <c r="G25" s="55">
        <f t="shared" si="1"/>
        <v>0.10213298752403524</v>
      </c>
      <c r="H25" s="38">
        <f t="shared" si="2"/>
        <v>2284</v>
      </c>
      <c r="I25" s="56">
        <f t="shared" si="3"/>
        <v>0.13256718323756458</v>
      </c>
      <c r="J25" s="44">
        <f t="shared" si="4"/>
        <v>267</v>
      </c>
    </row>
    <row r="26" spans="1:23" s="13" customFormat="1" ht="15">
      <c r="A26" s="143" t="s">
        <v>255</v>
      </c>
      <c r="B26" s="145"/>
      <c r="C26" s="95">
        <v>832183</v>
      </c>
      <c r="D26" s="92">
        <v>850361</v>
      </c>
      <c r="E26" s="92">
        <v>849412</v>
      </c>
      <c r="F26" s="55">
        <f t="shared" si="0"/>
        <v>1</v>
      </c>
      <c r="G26" s="55">
        <f t="shared" si="1"/>
        <v>0.020703378944294703</v>
      </c>
      <c r="H26" s="38">
        <f t="shared" si="2"/>
        <v>17229</v>
      </c>
      <c r="I26" s="56">
        <f t="shared" si="3"/>
        <v>1</v>
      </c>
      <c r="J26" s="44">
        <f t="shared" si="4"/>
        <v>-949</v>
      </c>
      <c r="V26" s="9"/>
      <c r="W26" s="9"/>
    </row>
    <row r="27" spans="8:9" ht="15">
      <c r="H27" s="23"/>
      <c r="I27" s="23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F89"/>
  <sheetViews>
    <sheetView workbookViewId="0" topLeftCell="A1">
      <selection activeCell="Q12" sqref="Q12"/>
    </sheetView>
  </sheetViews>
  <sheetFormatPr defaultColWidth="9.140625" defaultRowHeight="15"/>
  <cols>
    <col min="1" max="1" width="11.8515625" style="9" customWidth="1"/>
    <col min="2" max="2" width="16.421875" style="9" bestFit="1" customWidth="1"/>
    <col min="3" max="3" width="12.57421875" style="9" customWidth="1"/>
    <col min="4" max="4" width="12.57421875" style="9" bestFit="1" customWidth="1"/>
    <col min="5" max="5" width="12.57421875" style="9" customWidth="1"/>
    <col min="6" max="6" width="19.28125" style="9" customWidth="1"/>
    <col min="7" max="7" width="18.140625" style="9" customWidth="1"/>
    <col min="8" max="8" width="30.421875" style="9" customWidth="1"/>
    <col min="9" max="9" width="27.421875" style="9" customWidth="1"/>
    <col min="10" max="10" width="22.28125" style="9" customWidth="1"/>
    <col min="11" max="11" width="30.421875" style="9" customWidth="1"/>
    <col min="12" max="16384" width="9.140625" style="9" customWidth="1"/>
  </cols>
  <sheetData>
    <row r="1" spans="1:11" ht="58">
      <c r="A1" s="66" t="s">
        <v>92</v>
      </c>
      <c r="B1" s="66" t="s">
        <v>175</v>
      </c>
      <c r="C1" s="66">
        <v>41974</v>
      </c>
      <c r="D1" s="66">
        <v>42309</v>
      </c>
      <c r="E1" s="66">
        <v>42339</v>
      </c>
      <c r="F1" s="1" t="s">
        <v>305</v>
      </c>
      <c r="G1" s="1" t="s">
        <v>283</v>
      </c>
      <c r="H1" s="1" t="s">
        <v>306</v>
      </c>
      <c r="I1" s="1" t="s">
        <v>307</v>
      </c>
      <c r="J1" s="1" t="s">
        <v>293</v>
      </c>
      <c r="K1" s="52" t="s">
        <v>308</v>
      </c>
    </row>
    <row r="2" spans="1:32" ht="15">
      <c r="A2" s="114">
        <v>1</v>
      </c>
      <c r="B2" s="115" t="s">
        <v>93</v>
      </c>
      <c r="C2" s="99">
        <v>66716</v>
      </c>
      <c r="D2" s="99">
        <v>73491</v>
      </c>
      <c r="E2" s="116">
        <v>74226</v>
      </c>
      <c r="F2" s="98">
        <f>E2/'[1]4a_İl'!E2</f>
        <v>0.25434496559664466</v>
      </c>
      <c r="G2" s="109">
        <f aca="true" t="shared" si="0" ref="G2:G65">E2/$E$83</f>
        <v>0.019201199473523008</v>
      </c>
      <c r="H2" s="109">
        <f aca="true" t="shared" si="1" ref="H2:H65">(E2-C2)/C2</f>
        <v>0.11256670064152527</v>
      </c>
      <c r="I2" s="77">
        <f aca="true" t="shared" si="2" ref="I2:I65">E2-C2</f>
        <v>7510</v>
      </c>
      <c r="J2" s="56">
        <f>I2/$I$83</f>
        <v>0.02037610325339353</v>
      </c>
      <c r="K2" s="99">
        <f aca="true" t="shared" si="3" ref="K2:K65">E2-D2</f>
        <v>735</v>
      </c>
      <c r="M2" s="5"/>
      <c r="N2" s="151"/>
      <c r="V2" s="5"/>
      <c r="W2" s="151"/>
      <c r="AE2" s="5"/>
      <c r="AF2" s="83"/>
    </row>
    <row r="3" spans="1:32" ht="15">
      <c r="A3" s="114">
        <v>2</v>
      </c>
      <c r="B3" s="115" t="s">
        <v>94</v>
      </c>
      <c r="C3" s="99">
        <v>7676</v>
      </c>
      <c r="D3" s="99">
        <v>8738</v>
      </c>
      <c r="E3" s="116">
        <v>9188</v>
      </c>
      <c r="F3" s="98">
        <f>E3/'[1]4a_İl'!E3</f>
        <v>0.22187341527613436</v>
      </c>
      <c r="G3" s="109">
        <f t="shared" si="0"/>
        <v>0.0023768035562030743</v>
      </c>
      <c r="H3" s="109">
        <f t="shared" si="1"/>
        <v>0.1969775924960917</v>
      </c>
      <c r="I3" s="77">
        <f t="shared" si="2"/>
        <v>1512</v>
      </c>
      <c r="J3" s="56">
        <f aca="true" t="shared" si="4" ref="J3:J66">I3/$I$83</f>
        <v>0.004102352612400935</v>
      </c>
      <c r="K3" s="99">
        <f t="shared" si="3"/>
        <v>450</v>
      </c>
      <c r="M3" s="5"/>
      <c r="N3" s="151"/>
      <c r="V3" s="5"/>
      <c r="W3" s="151"/>
      <c r="AE3" s="5"/>
      <c r="AF3" s="83"/>
    </row>
    <row r="4" spans="1:32" ht="15">
      <c r="A4" s="114">
        <v>3</v>
      </c>
      <c r="B4" s="115" t="s">
        <v>95</v>
      </c>
      <c r="C4" s="99">
        <v>15808</v>
      </c>
      <c r="D4" s="99">
        <v>18509</v>
      </c>
      <c r="E4" s="116">
        <v>18929</v>
      </c>
      <c r="F4" s="98">
        <f>E4/'[1]4a_İl'!E4</f>
        <v>0.20645013524125294</v>
      </c>
      <c r="G4" s="109">
        <f t="shared" si="0"/>
        <v>0.004896660265059642</v>
      </c>
      <c r="H4" s="109">
        <f t="shared" si="1"/>
        <v>0.19743168016194332</v>
      </c>
      <c r="I4" s="77">
        <f t="shared" si="2"/>
        <v>3121</v>
      </c>
      <c r="J4" s="56">
        <f t="shared" si="4"/>
        <v>0.008467885253507484</v>
      </c>
      <c r="K4" s="99">
        <f t="shared" si="3"/>
        <v>420</v>
      </c>
      <c r="M4" s="5"/>
      <c r="N4" s="151"/>
      <c r="V4" s="5"/>
      <c r="W4" s="151"/>
      <c r="AE4" s="5"/>
      <c r="AF4" s="83"/>
    </row>
    <row r="5" spans="1:32" ht="15">
      <c r="A5" s="114">
        <v>4</v>
      </c>
      <c r="B5" s="115" t="s">
        <v>96</v>
      </c>
      <c r="C5" s="99">
        <v>2638</v>
      </c>
      <c r="D5" s="99">
        <v>3212</v>
      </c>
      <c r="E5" s="116">
        <v>3430</v>
      </c>
      <c r="F5" s="98">
        <f>E5/'[1]4a_İl'!E5</f>
        <v>0.1627134724857685</v>
      </c>
      <c r="G5" s="109">
        <f t="shared" si="0"/>
        <v>0.0008872917063317963</v>
      </c>
      <c r="H5" s="109">
        <f t="shared" si="1"/>
        <v>0.30022744503411675</v>
      </c>
      <c r="I5" s="77">
        <f t="shared" si="2"/>
        <v>792</v>
      </c>
      <c r="J5" s="56">
        <f t="shared" si="4"/>
        <v>0.0021488513684004896</v>
      </c>
      <c r="K5" s="99">
        <f t="shared" si="3"/>
        <v>218</v>
      </c>
      <c r="M5" s="5"/>
      <c r="N5" s="151"/>
      <c r="V5" s="5"/>
      <c r="W5" s="151"/>
      <c r="AE5" s="5"/>
      <c r="AF5" s="83"/>
    </row>
    <row r="6" spans="1:32" ht="15">
      <c r="A6" s="114">
        <v>5</v>
      </c>
      <c r="B6" s="115" t="s">
        <v>97</v>
      </c>
      <c r="C6" s="99">
        <v>8522</v>
      </c>
      <c r="D6" s="99">
        <v>9972</v>
      </c>
      <c r="E6" s="116">
        <v>10957</v>
      </c>
      <c r="F6" s="98">
        <f>E6/'[1]4a_İl'!E6</f>
        <v>0.2614661385004534</v>
      </c>
      <c r="G6" s="109">
        <f t="shared" si="0"/>
        <v>0.0028344184333170533</v>
      </c>
      <c r="H6" s="109">
        <f t="shared" si="1"/>
        <v>0.2857310490495189</v>
      </c>
      <c r="I6" s="77">
        <f t="shared" si="2"/>
        <v>2435</v>
      </c>
      <c r="J6" s="56">
        <f t="shared" si="4"/>
        <v>0.006606632679362616</v>
      </c>
      <c r="K6" s="99">
        <f t="shared" si="3"/>
        <v>985</v>
      </c>
      <c r="M6" s="5"/>
      <c r="N6" s="151"/>
      <c r="V6" s="5"/>
      <c r="W6" s="151"/>
      <c r="AE6" s="5"/>
      <c r="AF6" s="83"/>
    </row>
    <row r="7" spans="1:32" ht="15">
      <c r="A7" s="114">
        <v>6</v>
      </c>
      <c r="B7" s="115" t="s">
        <v>98</v>
      </c>
      <c r="C7" s="99">
        <v>323243</v>
      </c>
      <c r="D7" s="99">
        <v>375050</v>
      </c>
      <c r="E7" s="116">
        <v>380067</v>
      </c>
      <c r="F7" s="98">
        <f>E7/'[1]4a_İl'!E7</f>
        <v>0.32154622935064187</v>
      </c>
      <c r="G7" s="109">
        <f t="shared" si="0"/>
        <v>0.0983178708310224</v>
      </c>
      <c r="H7" s="109">
        <f t="shared" si="1"/>
        <v>0.17579344332282523</v>
      </c>
      <c r="I7" s="77">
        <f t="shared" si="2"/>
        <v>56824</v>
      </c>
      <c r="J7" s="56">
        <f t="shared" si="4"/>
        <v>0.15417465929039068</v>
      </c>
      <c r="K7" s="99">
        <f t="shared" si="3"/>
        <v>5017</v>
      </c>
      <c r="M7" s="5"/>
      <c r="N7" s="151"/>
      <c r="V7" s="5"/>
      <c r="W7" s="151"/>
      <c r="AE7" s="5"/>
      <c r="AF7" s="83"/>
    </row>
    <row r="8" spans="1:32" ht="15">
      <c r="A8" s="114">
        <v>7</v>
      </c>
      <c r="B8" s="115" t="s">
        <v>99</v>
      </c>
      <c r="C8" s="99">
        <v>128727</v>
      </c>
      <c r="D8" s="99">
        <v>147280</v>
      </c>
      <c r="E8" s="116">
        <v>137869</v>
      </c>
      <c r="F8" s="98">
        <f>E8/'[1]4a_İl'!E8</f>
        <v>0.2329108235814839</v>
      </c>
      <c r="G8" s="109">
        <f t="shared" si="0"/>
        <v>0.03566472893885086</v>
      </c>
      <c r="H8" s="109">
        <f t="shared" si="1"/>
        <v>0.07101851204487016</v>
      </c>
      <c r="I8" s="77">
        <f t="shared" si="2"/>
        <v>9142</v>
      </c>
      <c r="J8" s="56">
        <f t="shared" si="4"/>
        <v>0.024804039406461205</v>
      </c>
      <c r="K8" s="99">
        <f t="shared" si="3"/>
        <v>-9411</v>
      </c>
      <c r="M8" s="5"/>
      <c r="N8" s="151"/>
      <c r="V8" s="5"/>
      <c r="W8" s="151"/>
      <c r="AE8" s="5"/>
      <c r="AF8" s="83"/>
    </row>
    <row r="9" spans="1:32" ht="15">
      <c r="A9" s="114">
        <v>8</v>
      </c>
      <c r="B9" s="115" t="s">
        <v>100</v>
      </c>
      <c r="C9" s="99">
        <v>4208</v>
      </c>
      <c r="D9" s="99">
        <v>5591</v>
      </c>
      <c r="E9" s="116">
        <v>5823</v>
      </c>
      <c r="F9" s="98">
        <f>E9/'[1]4a_İl'!E9</f>
        <v>0.24998926716180828</v>
      </c>
      <c r="G9" s="109">
        <f t="shared" si="0"/>
        <v>0.0015063264157347085</v>
      </c>
      <c r="H9" s="109">
        <f t="shared" si="1"/>
        <v>0.38379277566539927</v>
      </c>
      <c r="I9" s="77">
        <f t="shared" si="2"/>
        <v>1615</v>
      </c>
      <c r="J9" s="56">
        <f t="shared" si="4"/>
        <v>0.004381811818139887</v>
      </c>
      <c r="K9" s="99">
        <f t="shared" si="3"/>
        <v>232</v>
      </c>
      <c r="M9" s="5"/>
      <c r="N9" s="151"/>
      <c r="V9" s="5"/>
      <c r="W9" s="151"/>
      <c r="AE9" s="5"/>
      <c r="AF9" s="83"/>
    </row>
    <row r="10" spans="1:32" ht="15">
      <c r="A10" s="114">
        <v>9</v>
      </c>
      <c r="B10" s="115" t="s">
        <v>101</v>
      </c>
      <c r="C10" s="99">
        <v>39269</v>
      </c>
      <c r="D10" s="99">
        <v>45483</v>
      </c>
      <c r="E10" s="116">
        <v>44827</v>
      </c>
      <c r="F10" s="98">
        <f>E10/'[1]4a_İl'!E10</f>
        <v>0.27644196673594107</v>
      </c>
      <c r="G10" s="109">
        <f t="shared" si="0"/>
        <v>0.011596100676307708</v>
      </c>
      <c r="H10" s="109">
        <f t="shared" si="1"/>
        <v>0.14153658101810587</v>
      </c>
      <c r="I10" s="77">
        <f t="shared" si="2"/>
        <v>5558</v>
      </c>
      <c r="J10" s="56">
        <f t="shared" si="4"/>
        <v>0.015079944325214546</v>
      </c>
      <c r="K10" s="99">
        <f t="shared" si="3"/>
        <v>-656</v>
      </c>
      <c r="M10" s="5"/>
      <c r="N10" s="151"/>
      <c r="V10" s="5"/>
      <c r="W10" s="151"/>
      <c r="AE10" s="5"/>
      <c r="AF10" s="83"/>
    </row>
    <row r="11" spans="1:32" ht="15">
      <c r="A11" s="114">
        <v>10</v>
      </c>
      <c r="B11" s="115" t="s">
        <v>102</v>
      </c>
      <c r="C11" s="99">
        <v>38751</v>
      </c>
      <c r="D11" s="99">
        <v>44529</v>
      </c>
      <c r="E11" s="116">
        <v>44930</v>
      </c>
      <c r="F11" s="98">
        <f>E11/'[1]4a_İl'!E11</f>
        <v>0.2653147992866675</v>
      </c>
      <c r="G11" s="109">
        <f t="shared" si="0"/>
        <v>0.011622745296060529</v>
      </c>
      <c r="H11" s="109">
        <f t="shared" si="1"/>
        <v>0.15945394957549483</v>
      </c>
      <c r="I11" s="77">
        <f t="shared" si="2"/>
        <v>6179</v>
      </c>
      <c r="J11" s="56">
        <f t="shared" si="4"/>
        <v>0.01676483914816493</v>
      </c>
      <c r="K11" s="99">
        <f t="shared" si="3"/>
        <v>401</v>
      </c>
      <c r="M11" s="5"/>
      <c r="N11" s="151"/>
      <c r="V11" s="5"/>
      <c r="W11" s="151"/>
      <c r="AE11" s="5"/>
      <c r="AF11" s="83"/>
    </row>
    <row r="12" spans="1:32" ht="15">
      <c r="A12" s="114">
        <v>11</v>
      </c>
      <c r="B12" s="115" t="s">
        <v>103</v>
      </c>
      <c r="C12" s="99">
        <v>10170</v>
      </c>
      <c r="D12" s="99">
        <v>11378</v>
      </c>
      <c r="E12" s="116">
        <v>11478</v>
      </c>
      <c r="F12" s="98">
        <f>E12/'[1]4a_İl'!E12</f>
        <v>0.2655039207975758</v>
      </c>
      <c r="G12" s="109">
        <f t="shared" si="0"/>
        <v>0.002969193645853166</v>
      </c>
      <c r="H12" s="109">
        <f t="shared" si="1"/>
        <v>0.12861356932153392</v>
      </c>
      <c r="I12" s="77">
        <f t="shared" si="2"/>
        <v>1308</v>
      </c>
      <c r="J12" s="56">
        <f t="shared" si="4"/>
        <v>0.003548860593267475</v>
      </c>
      <c r="K12" s="99">
        <f t="shared" si="3"/>
        <v>100</v>
      </c>
      <c r="M12" s="5"/>
      <c r="N12" s="151"/>
      <c r="V12" s="5"/>
      <c r="W12" s="151"/>
      <c r="AE12" s="5"/>
      <c r="AF12" s="83"/>
    </row>
    <row r="13" spans="1:32" ht="15">
      <c r="A13" s="114">
        <v>12</v>
      </c>
      <c r="B13" s="115" t="s">
        <v>104</v>
      </c>
      <c r="C13" s="99">
        <v>3431</v>
      </c>
      <c r="D13" s="99">
        <v>3417</v>
      </c>
      <c r="E13" s="116">
        <v>5692</v>
      </c>
      <c r="F13" s="98">
        <f>E13/'[1]4a_İl'!E13</f>
        <v>0.2511693583973171</v>
      </c>
      <c r="G13" s="109">
        <f t="shared" si="0"/>
        <v>0.0014724385983791793</v>
      </c>
      <c r="H13" s="109">
        <f t="shared" si="1"/>
        <v>0.6589915476537452</v>
      </c>
      <c r="I13" s="77">
        <f t="shared" si="2"/>
        <v>2261</v>
      </c>
      <c r="J13" s="56">
        <f t="shared" si="4"/>
        <v>0.006134536545395842</v>
      </c>
      <c r="K13" s="99">
        <f t="shared" si="3"/>
        <v>2275</v>
      </c>
      <c r="M13" s="5"/>
      <c r="N13" s="151"/>
      <c r="V13" s="5"/>
      <c r="W13" s="151"/>
      <c r="AE13" s="5"/>
      <c r="AF13" s="83"/>
    </row>
    <row r="14" spans="1:32" ht="15">
      <c r="A14" s="114">
        <v>13</v>
      </c>
      <c r="B14" s="115" t="s">
        <v>105</v>
      </c>
      <c r="C14" s="99">
        <v>2531</v>
      </c>
      <c r="D14" s="99">
        <v>4014</v>
      </c>
      <c r="E14" s="116">
        <v>4129</v>
      </c>
      <c r="F14" s="98">
        <f>E14/'[1]4a_İl'!E14</f>
        <v>0.20460852329038653</v>
      </c>
      <c r="G14" s="109">
        <f t="shared" si="0"/>
        <v>0.0010681129607708418</v>
      </c>
      <c r="H14" s="109">
        <f t="shared" si="1"/>
        <v>0.6313709996048993</v>
      </c>
      <c r="I14" s="77">
        <f t="shared" si="2"/>
        <v>1598</v>
      </c>
      <c r="J14" s="56">
        <f t="shared" si="4"/>
        <v>0.004335687483212098</v>
      </c>
      <c r="K14" s="99">
        <f t="shared" si="3"/>
        <v>115</v>
      </c>
      <c r="M14" s="5"/>
      <c r="N14" s="151"/>
      <c r="V14" s="5"/>
      <c r="W14" s="151"/>
      <c r="AE14" s="5"/>
      <c r="AF14" s="83"/>
    </row>
    <row r="15" spans="1:32" ht="15">
      <c r="A15" s="114">
        <v>14</v>
      </c>
      <c r="B15" s="115" t="s">
        <v>106</v>
      </c>
      <c r="C15" s="99">
        <v>15608</v>
      </c>
      <c r="D15" s="99">
        <v>17854</v>
      </c>
      <c r="E15" s="116">
        <v>17982</v>
      </c>
      <c r="F15" s="98">
        <f>E15/'[1]4a_İl'!E15</f>
        <v>0.30433090189043277</v>
      </c>
      <c r="G15" s="109">
        <f t="shared" si="0"/>
        <v>0.004651684974710893</v>
      </c>
      <c r="H15" s="109">
        <f t="shared" si="1"/>
        <v>0.15210148641722193</v>
      </c>
      <c r="I15" s="77">
        <f t="shared" si="2"/>
        <v>2374</v>
      </c>
      <c r="J15" s="56">
        <f t="shared" si="4"/>
        <v>0.006441127712857023</v>
      </c>
      <c r="K15" s="99">
        <f t="shared" si="3"/>
        <v>128</v>
      </c>
      <c r="M15" s="5"/>
      <c r="N15" s="151"/>
      <c r="V15" s="5"/>
      <c r="W15" s="151"/>
      <c r="AE15" s="5"/>
      <c r="AF15" s="83"/>
    </row>
    <row r="16" spans="1:32" ht="15">
      <c r="A16" s="114">
        <v>15</v>
      </c>
      <c r="B16" s="115" t="s">
        <v>107</v>
      </c>
      <c r="C16" s="99">
        <v>7877</v>
      </c>
      <c r="D16" s="99">
        <v>9882</v>
      </c>
      <c r="E16" s="116">
        <v>10018</v>
      </c>
      <c r="F16" s="98">
        <f>E16/'[1]4a_İl'!E16</f>
        <v>0.26861509585735355</v>
      </c>
      <c r="G16" s="109">
        <f t="shared" si="0"/>
        <v>0.002591512627997649</v>
      </c>
      <c r="H16" s="109">
        <f t="shared" si="1"/>
        <v>0.2718039862891964</v>
      </c>
      <c r="I16" s="77">
        <f t="shared" si="2"/>
        <v>2141</v>
      </c>
      <c r="J16" s="56">
        <f t="shared" si="4"/>
        <v>0.005808953004729101</v>
      </c>
      <c r="K16" s="99">
        <f t="shared" si="3"/>
        <v>136</v>
      </c>
      <c r="M16" s="5"/>
      <c r="N16" s="151"/>
      <c r="V16" s="5"/>
      <c r="W16" s="151"/>
      <c r="AE16" s="5"/>
      <c r="AF16" s="83"/>
    </row>
    <row r="17" spans="1:11" ht="15">
      <c r="A17" s="114">
        <v>16</v>
      </c>
      <c r="B17" s="115" t="s">
        <v>108</v>
      </c>
      <c r="C17" s="99">
        <v>183159</v>
      </c>
      <c r="D17" s="99">
        <v>207157</v>
      </c>
      <c r="E17" s="116">
        <v>196478</v>
      </c>
      <c r="F17" s="98">
        <f>E17/'[1]4a_İl'!E17</f>
        <v>0.3041459816501264</v>
      </c>
      <c r="G17" s="109">
        <f t="shared" si="0"/>
        <v>0.050826034949463174</v>
      </c>
      <c r="H17" s="109">
        <f t="shared" si="1"/>
        <v>0.07271823934395798</v>
      </c>
      <c r="I17" s="77">
        <f t="shared" si="2"/>
        <v>13319</v>
      </c>
      <c r="J17" s="56">
        <f t="shared" si="4"/>
        <v>0.036137059817836006</v>
      </c>
      <c r="K17" s="99">
        <f t="shared" si="3"/>
        <v>-10679</v>
      </c>
    </row>
    <row r="18" spans="1:11" ht="15">
      <c r="A18" s="114">
        <v>17</v>
      </c>
      <c r="B18" s="115" t="s">
        <v>109</v>
      </c>
      <c r="C18" s="99">
        <v>18395</v>
      </c>
      <c r="D18" s="99">
        <v>22946</v>
      </c>
      <c r="E18" s="116">
        <v>22547</v>
      </c>
      <c r="F18" s="98">
        <f>E18/'[1]4a_İl'!E18</f>
        <v>0.26790318556100806</v>
      </c>
      <c r="G18" s="109">
        <f t="shared" si="0"/>
        <v>0.005832584869581053</v>
      </c>
      <c r="H18" s="109">
        <f t="shared" si="1"/>
        <v>0.22571350910573526</v>
      </c>
      <c r="I18" s="77">
        <f t="shared" si="2"/>
        <v>4152</v>
      </c>
      <c r="J18" s="56">
        <f t="shared" si="4"/>
        <v>0.011265190507069233</v>
      </c>
      <c r="K18" s="99">
        <f t="shared" si="3"/>
        <v>-399</v>
      </c>
    </row>
    <row r="19" spans="1:11" ht="15">
      <c r="A19" s="114">
        <v>18</v>
      </c>
      <c r="B19" s="115" t="s">
        <v>110</v>
      </c>
      <c r="C19" s="99">
        <v>5441</v>
      </c>
      <c r="D19" s="99">
        <v>6431</v>
      </c>
      <c r="E19" s="116">
        <v>6752</v>
      </c>
      <c r="F19" s="98">
        <f>E19/'[1]4a_İl'!E19</f>
        <v>0.283518790678144</v>
      </c>
      <c r="G19" s="109">
        <f t="shared" si="0"/>
        <v>0.0017466453647674313</v>
      </c>
      <c r="H19" s="109">
        <f t="shared" si="1"/>
        <v>0.24094835508178644</v>
      </c>
      <c r="I19" s="77">
        <f t="shared" si="2"/>
        <v>1311</v>
      </c>
      <c r="J19" s="56">
        <f t="shared" si="4"/>
        <v>0.0035570001817841436</v>
      </c>
      <c r="K19" s="99">
        <f t="shared" si="3"/>
        <v>321</v>
      </c>
    </row>
    <row r="20" spans="1:11" ht="15">
      <c r="A20" s="114">
        <v>19</v>
      </c>
      <c r="B20" s="115" t="s">
        <v>111</v>
      </c>
      <c r="C20" s="99">
        <v>12439</v>
      </c>
      <c r="D20" s="99">
        <v>14998</v>
      </c>
      <c r="E20" s="116">
        <v>15351</v>
      </c>
      <c r="F20" s="98">
        <f>E20/'[1]4a_İl'!E20</f>
        <v>0.2765248405807544</v>
      </c>
      <c r="G20" s="109">
        <f t="shared" si="0"/>
        <v>0.0039710830856849585</v>
      </c>
      <c r="H20" s="109">
        <f t="shared" si="1"/>
        <v>0.23410241980866628</v>
      </c>
      <c r="I20" s="77">
        <f t="shared" si="2"/>
        <v>2912</v>
      </c>
      <c r="J20" s="56">
        <f t="shared" si="4"/>
        <v>0.007900827253512911</v>
      </c>
      <c r="K20" s="99">
        <f t="shared" si="3"/>
        <v>353</v>
      </c>
    </row>
    <row r="21" spans="1:11" ht="15">
      <c r="A21" s="114">
        <v>20</v>
      </c>
      <c r="B21" s="115" t="s">
        <v>112</v>
      </c>
      <c r="C21" s="99">
        <v>59671</v>
      </c>
      <c r="D21" s="99">
        <v>62968</v>
      </c>
      <c r="E21" s="116">
        <v>63313</v>
      </c>
      <c r="F21" s="98">
        <f>E21/'[1]4a_İl'!E21</f>
        <v>0.33536026611438047</v>
      </c>
      <c r="G21" s="109">
        <f t="shared" si="0"/>
        <v>0.016378163207867353</v>
      </c>
      <c r="H21" s="109">
        <f t="shared" si="1"/>
        <v>0.061034673459469425</v>
      </c>
      <c r="I21" s="77">
        <f t="shared" si="2"/>
        <v>3642</v>
      </c>
      <c r="J21" s="56">
        <f t="shared" si="4"/>
        <v>0.009881460459235583</v>
      </c>
      <c r="K21" s="99">
        <f t="shared" si="3"/>
        <v>345</v>
      </c>
    </row>
    <row r="22" spans="1:11" ht="15">
      <c r="A22" s="114">
        <v>21</v>
      </c>
      <c r="B22" s="115" t="s">
        <v>113</v>
      </c>
      <c r="C22" s="99">
        <v>20182</v>
      </c>
      <c r="D22" s="99">
        <v>24000</v>
      </c>
      <c r="E22" s="116">
        <v>24015</v>
      </c>
      <c r="F22" s="98">
        <f>E22/'[1]4a_İl'!E22</f>
        <v>0.20481701648600012</v>
      </c>
      <c r="G22" s="109">
        <f t="shared" si="0"/>
        <v>0.006212335372465916</v>
      </c>
      <c r="H22" s="109">
        <f t="shared" si="1"/>
        <v>0.18992171241700526</v>
      </c>
      <c r="I22" s="77">
        <f t="shared" si="2"/>
        <v>3833</v>
      </c>
      <c r="J22" s="56">
        <f t="shared" si="4"/>
        <v>0.010399680928130147</v>
      </c>
      <c r="K22" s="99">
        <f t="shared" si="3"/>
        <v>15</v>
      </c>
    </row>
    <row r="23" spans="1:11" ht="15">
      <c r="A23" s="114">
        <v>22</v>
      </c>
      <c r="B23" s="115" t="s">
        <v>114</v>
      </c>
      <c r="C23" s="99">
        <v>19249</v>
      </c>
      <c r="D23" s="99">
        <v>21158</v>
      </c>
      <c r="E23" s="116">
        <v>21248</v>
      </c>
      <c r="F23" s="98">
        <f>E23/'[1]4a_İl'!E23</f>
        <v>0.3419485660948212</v>
      </c>
      <c r="G23" s="109">
        <f t="shared" si="0"/>
        <v>0.00549655223794111</v>
      </c>
      <c r="H23" s="109">
        <f t="shared" si="1"/>
        <v>0.10384955062600655</v>
      </c>
      <c r="I23" s="77">
        <f t="shared" si="2"/>
        <v>1999</v>
      </c>
      <c r="J23" s="56">
        <f t="shared" si="4"/>
        <v>0.005423679148273458</v>
      </c>
      <c r="K23" s="99">
        <f t="shared" si="3"/>
        <v>90</v>
      </c>
    </row>
    <row r="24" spans="1:11" ht="15">
      <c r="A24" s="114">
        <v>23</v>
      </c>
      <c r="B24" s="115" t="s">
        <v>115</v>
      </c>
      <c r="C24" s="99">
        <v>9710</v>
      </c>
      <c r="D24" s="99">
        <v>11480</v>
      </c>
      <c r="E24" s="116">
        <v>11890</v>
      </c>
      <c r="F24" s="98">
        <f>E24/'[1]4a_İl'!E24</f>
        <v>0.18699672873678913</v>
      </c>
      <c r="G24" s="109">
        <f t="shared" si="0"/>
        <v>0.0030757721248644487</v>
      </c>
      <c r="H24" s="109">
        <f t="shared" si="1"/>
        <v>0.22451081359423275</v>
      </c>
      <c r="I24" s="77">
        <f t="shared" si="2"/>
        <v>2180</v>
      </c>
      <c r="J24" s="56">
        <f t="shared" si="4"/>
        <v>0.005914767655445792</v>
      </c>
      <c r="K24" s="99">
        <f t="shared" si="3"/>
        <v>410</v>
      </c>
    </row>
    <row r="25" spans="1:11" ht="15">
      <c r="A25" s="114">
        <v>24</v>
      </c>
      <c r="B25" s="115" t="s">
        <v>116</v>
      </c>
      <c r="C25" s="99">
        <v>4543</v>
      </c>
      <c r="D25" s="99">
        <v>5873</v>
      </c>
      <c r="E25" s="116">
        <v>5972</v>
      </c>
      <c r="F25" s="98">
        <f>E25/'[1]4a_İl'!E25</f>
        <v>0.2290228562662985</v>
      </c>
      <c r="G25" s="109">
        <f t="shared" si="0"/>
        <v>0.0015448705744062648</v>
      </c>
      <c r="H25" s="109">
        <f t="shared" si="1"/>
        <v>0.3145498569227383</v>
      </c>
      <c r="I25" s="77">
        <f t="shared" si="2"/>
        <v>1429</v>
      </c>
      <c r="J25" s="56">
        <f t="shared" si="4"/>
        <v>0.0038771573301064387</v>
      </c>
      <c r="K25" s="99">
        <f t="shared" si="3"/>
        <v>99</v>
      </c>
    </row>
    <row r="26" spans="1:11" ht="15">
      <c r="A26" s="114">
        <v>25</v>
      </c>
      <c r="B26" s="115" t="s">
        <v>117</v>
      </c>
      <c r="C26" s="99">
        <v>11938</v>
      </c>
      <c r="D26" s="99">
        <v>14265</v>
      </c>
      <c r="E26" s="116">
        <v>14349</v>
      </c>
      <c r="F26" s="98">
        <f>E26/'[1]4a_İl'!E26</f>
        <v>0.1782927435387674</v>
      </c>
      <c r="G26" s="109">
        <f t="shared" si="0"/>
        <v>0.0037118800857594597</v>
      </c>
      <c r="H26" s="109">
        <f t="shared" si="1"/>
        <v>0.20196012732450996</v>
      </c>
      <c r="I26" s="77">
        <f t="shared" si="2"/>
        <v>2411</v>
      </c>
      <c r="J26" s="56">
        <f t="shared" si="4"/>
        <v>0.0065415159712292675</v>
      </c>
      <c r="K26" s="99">
        <f t="shared" si="3"/>
        <v>84</v>
      </c>
    </row>
    <row r="27" spans="1:11" ht="15">
      <c r="A27" s="114">
        <v>26</v>
      </c>
      <c r="B27" s="115" t="s">
        <v>118</v>
      </c>
      <c r="C27" s="99">
        <v>45656</v>
      </c>
      <c r="D27" s="99">
        <v>50460</v>
      </c>
      <c r="E27" s="116">
        <v>50387</v>
      </c>
      <c r="F27" s="98">
        <f>E27/'[1]4a_İl'!E27</f>
        <v>0.2985790134869279</v>
      </c>
      <c r="G27" s="109">
        <f t="shared" si="0"/>
        <v>0.01303439277170269</v>
      </c>
      <c r="H27" s="109">
        <f t="shared" si="1"/>
        <v>0.10362274399859821</v>
      </c>
      <c r="I27" s="77">
        <f t="shared" si="2"/>
        <v>4731</v>
      </c>
      <c r="J27" s="56">
        <f t="shared" si="4"/>
        <v>0.012836131090786258</v>
      </c>
      <c r="K27" s="99">
        <f t="shared" si="3"/>
        <v>-73</v>
      </c>
    </row>
    <row r="28" spans="1:11" ht="15">
      <c r="A28" s="114">
        <v>27</v>
      </c>
      <c r="B28" s="115" t="s">
        <v>119</v>
      </c>
      <c r="C28" s="99">
        <v>39906</v>
      </c>
      <c r="D28" s="99">
        <v>44051</v>
      </c>
      <c r="E28" s="116">
        <v>44292</v>
      </c>
      <c r="F28" s="98">
        <f>E28/'[1]4a_İl'!E28</f>
        <v>0.16574796519786697</v>
      </c>
      <c r="G28" s="109">
        <f t="shared" si="0"/>
        <v>0.011457703864970241</v>
      </c>
      <c r="H28" s="109">
        <f t="shared" si="1"/>
        <v>0.10990828446850098</v>
      </c>
      <c r="I28" s="77">
        <f t="shared" si="2"/>
        <v>4386</v>
      </c>
      <c r="J28" s="56">
        <f t="shared" si="4"/>
        <v>0.011900078411369377</v>
      </c>
      <c r="K28" s="99">
        <f t="shared" si="3"/>
        <v>241</v>
      </c>
    </row>
    <row r="29" spans="1:11" ht="15">
      <c r="A29" s="114">
        <v>28</v>
      </c>
      <c r="B29" s="115" t="s">
        <v>120</v>
      </c>
      <c r="C29" s="99">
        <v>13527</v>
      </c>
      <c r="D29" s="99">
        <v>15469</v>
      </c>
      <c r="E29" s="116">
        <v>15921</v>
      </c>
      <c r="F29" s="98">
        <f>E29/'[1]4a_İl'!E29</f>
        <v>0.31223157027710774</v>
      </c>
      <c r="G29" s="109">
        <f t="shared" si="0"/>
        <v>0.004118533894025811</v>
      </c>
      <c r="H29" s="109">
        <f t="shared" si="1"/>
        <v>0.17697937458416502</v>
      </c>
      <c r="I29" s="77">
        <f t="shared" si="2"/>
        <v>2394</v>
      </c>
      <c r="J29" s="56">
        <f t="shared" si="4"/>
        <v>0.00649539163630148</v>
      </c>
      <c r="K29" s="99">
        <f t="shared" si="3"/>
        <v>452</v>
      </c>
    </row>
    <row r="30" spans="1:11" ht="15">
      <c r="A30" s="114">
        <v>29</v>
      </c>
      <c r="B30" s="115" t="s">
        <v>121</v>
      </c>
      <c r="C30" s="99">
        <v>2441</v>
      </c>
      <c r="D30" s="99">
        <v>3266</v>
      </c>
      <c r="E30" s="116">
        <v>3904</v>
      </c>
      <c r="F30" s="98">
        <f>E30/'[1]4a_İl'!E30</f>
        <v>0.24555003459337066</v>
      </c>
      <c r="G30" s="109">
        <f t="shared" si="0"/>
        <v>0.0010099086943205053</v>
      </c>
      <c r="H30" s="109">
        <f t="shared" si="1"/>
        <v>0.5993445309299468</v>
      </c>
      <c r="I30" s="77">
        <f t="shared" si="2"/>
        <v>1463</v>
      </c>
      <c r="J30" s="56">
        <f t="shared" si="4"/>
        <v>0.003969405999962016</v>
      </c>
      <c r="K30" s="99">
        <f t="shared" si="3"/>
        <v>638</v>
      </c>
    </row>
    <row r="31" spans="1:11" ht="15">
      <c r="A31" s="114">
        <v>30</v>
      </c>
      <c r="B31" s="115" t="s">
        <v>122</v>
      </c>
      <c r="C31" s="99">
        <v>1772</v>
      </c>
      <c r="D31" s="99">
        <v>3147</v>
      </c>
      <c r="E31" s="116">
        <v>3958</v>
      </c>
      <c r="F31" s="98">
        <f>E31/'[1]4a_İl'!E31</f>
        <v>0.32097964479766444</v>
      </c>
      <c r="G31" s="109">
        <f t="shared" si="0"/>
        <v>0.001023877718268586</v>
      </c>
      <c r="H31" s="109">
        <f t="shared" si="1"/>
        <v>1.2336343115124153</v>
      </c>
      <c r="I31" s="77">
        <f t="shared" si="2"/>
        <v>2186</v>
      </c>
      <c r="J31" s="56">
        <f t="shared" si="4"/>
        <v>0.005931046832479129</v>
      </c>
      <c r="K31" s="99">
        <f t="shared" si="3"/>
        <v>811</v>
      </c>
    </row>
    <row r="32" spans="1:11" ht="15">
      <c r="A32" s="114">
        <v>31</v>
      </c>
      <c r="B32" s="115" t="s">
        <v>123</v>
      </c>
      <c r="C32" s="99">
        <v>28228</v>
      </c>
      <c r="D32" s="99">
        <v>33208</v>
      </c>
      <c r="E32" s="116">
        <v>33934</v>
      </c>
      <c r="F32" s="98">
        <f>E32/'[1]4a_İl'!E32</f>
        <v>0.22598561534363346</v>
      </c>
      <c r="G32" s="109">
        <f t="shared" si="0"/>
        <v>0.008778238123225417</v>
      </c>
      <c r="H32" s="109">
        <f t="shared" si="1"/>
        <v>0.20213971942751877</v>
      </c>
      <c r="I32" s="77">
        <f t="shared" si="2"/>
        <v>5706</v>
      </c>
      <c r="J32" s="56">
        <f t="shared" si="4"/>
        <v>0.015481497358703526</v>
      </c>
      <c r="K32" s="99">
        <f t="shared" si="3"/>
        <v>726</v>
      </c>
    </row>
    <row r="33" spans="1:11" ht="15">
      <c r="A33" s="114">
        <v>32</v>
      </c>
      <c r="B33" s="115" t="s">
        <v>124</v>
      </c>
      <c r="C33" s="99">
        <v>13942</v>
      </c>
      <c r="D33" s="99">
        <v>16831</v>
      </c>
      <c r="E33" s="116">
        <v>16852</v>
      </c>
      <c r="F33" s="98">
        <f>E33/'[1]4a_İl'!E33</f>
        <v>0.2610851175905556</v>
      </c>
      <c r="G33" s="109">
        <f t="shared" si="0"/>
        <v>0.004359370214315869</v>
      </c>
      <c r="H33" s="109">
        <f t="shared" si="1"/>
        <v>0.20872184765456891</v>
      </c>
      <c r="I33" s="77">
        <f t="shared" si="2"/>
        <v>2910</v>
      </c>
      <c r="J33" s="56">
        <f t="shared" si="4"/>
        <v>0.007895400861168465</v>
      </c>
      <c r="K33" s="99">
        <f t="shared" si="3"/>
        <v>21</v>
      </c>
    </row>
    <row r="34" spans="1:11" ht="15">
      <c r="A34" s="114">
        <v>33</v>
      </c>
      <c r="B34" s="115" t="s">
        <v>125</v>
      </c>
      <c r="C34" s="99">
        <v>50379</v>
      </c>
      <c r="D34" s="99">
        <v>57544</v>
      </c>
      <c r="E34" s="116">
        <v>58217</v>
      </c>
      <c r="F34" s="98">
        <f>E34/'[1]4a_İl'!E34</f>
        <v>0.25694928719601007</v>
      </c>
      <c r="G34" s="109">
        <f t="shared" si="0"/>
        <v>0.0150599012441744</v>
      </c>
      <c r="H34" s="109">
        <f t="shared" si="1"/>
        <v>0.1555806983068342</v>
      </c>
      <c r="I34" s="77">
        <f t="shared" si="2"/>
        <v>7838</v>
      </c>
      <c r="J34" s="56">
        <f t="shared" si="4"/>
        <v>0.021266031597882623</v>
      </c>
      <c r="K34" s="99">
        <f t="shared" si="3"/>
        <v>673</v>
      </c>
    </row>
    <row r="35" spans="1:11" ht="15">
      <c r="A35" s="114">
        <v>34</v>
      </c>
      <c r="B35" s="115" t="s">
        <v>126</v>
      </c>
      <c r="C35" s="99">
        <v>1217199</v>
      </c>
      <c r="D35" s="99">
        <v>1258933</v>
      </c>
      <c r="E35" s="116">
        <v>1271675</v>
      </c>
      <c r="F35" s="98">
        <f>E35/'[1]4a_İl'!E35</f>
        <v>0.3165516425935491</v>
      </c>
      <c r="G35" s="109">
        <f t="shared" si="0"/>
        <v>0.3289640468365852</v>
      </c>
      <c r="H35" s="109">
        <f t="shared" si="1"/>
        <v>0.044755212582330416</v>
      </c>
      <c r="I35" s="77">
        <f t="shared" si="2"/>
        <v>54476</v>
      </c>
      <c r="J35" s="56">
        <f t="shared" si="4"/>
        <v>0.14780407467801143</v>
      </c>
      <c r="K35" s="99">
        <f t="shared" si="3"/>
        <v>12742</v>
      </c>
    </row>
    <row r="36" spans="1:11" ht="15">
      <c r="A36" s="114">
        <v>35</v>
      </c>
      <c r="B36" s="115" t="s">
        <v>127</v>
      </c>
      <c r="C36" s="99">
        <v>255937</v>
      </c>
      <c r="D36" s="99">
        <v>270640</v>
      </c>
      <c r="E36" s="116">
        <v>271728</v>
      </c>
      <c r="F36" s="98">
        <f>E36/'[1]4a_İl'!E36</f>
        <v>0.31436828551000623</v>
      </c>
      <c r="G36" s="109">
        <f t="shared" si="0"/>
        <v>0.07029212850674238</v>
      </c>
      <c r="H36" s="109">
        <f t="shared" si="1"/>
        <v>0.06169877743350903</v>
      </c>
      <c r="I36" s="77">
        <f t="shared" si="2"/>
        <v>15791</v>
      </c>
      <c r="J36" s="56">
        <f t="shared" si="4"/>
        <v>0.04284408075557087</v>
      </c>
      <c r="K36" s="99">
        <f t="shared" si="3"/>
        <v>1088</v>
      </c>
    </row>
    <row r="37" spans="1:11" ht="15">
      <c r="A37" s="114">
        <v>36</v>
      </c>
      <c r="B37" s="115" t="s">
        <v>128</v>
      </c>
      <c r="C37" s="99">
        <v>3787</v>
      </c>
      <c r="D37" s="99">
        <v>4672</v>
      </c>
      <c r="E37" s="116">
        <v>4697</v>
      </c>
      <c r="F37" s="98">
        <f>E37/'[1]4a_İl'!E37</f>
        <v>0.21714206462946697</v>
      </c>
      <c r="G37" s="109">
        <f t="shared" si="0"/>
        <v>0.001215046397854358</v>
      </c>
      <c r="H37" s="109">
        <f t="shared" si="1"/>
        <v>0.24029574861367836</v>
      </c>
      <c r="I37" s="77">
        <f t="shared" si="2"/>
        <v>910</v>
      </c>
      <c r="J37" s="56">
        <f t="shared" si="4"/>
        <v>0.0024690085167227848</v>
      </c>
      <c r="K37" s="99">
        <f t="shared" si="3"/>
        <v>25</v>
      </c>
    </row>
    <row r="38" spans="1:11" ht="15">
      <c r="A38" s="114">
        <v>37</v>
      </c>
      <c r="B38" s="115" t="s">
        <v>129</v>
      </c>
      <c r="C38" s="99">
        <v>10068</v>
      </c>
      <c r="D38" s="99">
        <v>11536</v>
      </c>
      <c r="E38" s="116">
        <v>11597</v>
      </c>
      <c r="F38" s="98">
        <f>E38/'[1]4a_İl'!E38</f>
        <v>0.24104674606638815</v>
      </c>
      <c r="G38" s="109">
        <f t="shared" si="0"/>
        <v>0.002999977235664677</v>
      </c>
      <c r="H38" s="109">
        <f t="shared" si="1"/>
        <v>0.1518673023440604</v>
      </c>
      <c r="I38" s="77">
        <f t="shared" si="2"/>
        <v>1529</v>
      </c>
      <c r="J38" s="56">
        <f t="shared" si="4"/>
        <v>0.004148476947328722</v>
      </c>
      <c r="K38" s="99">
        <f t="shared" si="3"/>
        <v>61</v>
      </c>
    </row>
    <row r="39" spans="1:11" ht="15">
      <c r="A39" s="114">
        <v>38</v>
      </c>
      <c r="B39" s="115" t="s">
        <v>130</v>
      </c>
      <c r="C39" s="99">
        <v>40372</v>
      </c>
      <c r="D39" s="99">
        <v>44256</v>
      </c>
      <c r="E39" s="116">
        <v>44981</v>
      </c>
      <c r="F39" s="98">
        <f>E39/'[1]4a_İl'!E39</f>
        <v>0.20083672667523933</v>
      </c>
      <c r="G39" s="109">
        <f t="shared" si="0"/>
        <v>0.011635938263122604</v>
      </c>
      <c r="H39" s="109">
        <f t="shared" si="1"/>
        <v>0.1141632814822154</v>
      </c>
      <c r="I39" s="77">
        <f t="shared" si="2"/>
        <v>4609</v>
      </c>
      <c r="J39" s="56">
        <f t="shared" si="4"/>
        <v>0.01250512115777507</v>
      </c>
      <c r="K39" s="99">
        <f t="shared" si="3"/>
        <v>725</v>
      </c>
    </row>
    <row r="40" spans="1:11" ht="15">
      <c r="A40" s="114">
        <v>39</v>
      </c>
      <c r="B40" s="115" t="s">
        <v>131</v>
      </c>
      <c r="C40" s="99">
        <v>18340</v>
      </c>
      <c r="D40" s="99">
        <v>20713</v>
      </c>
      <c r="E40" s="116">
        <v>20787</v>
      </c>
      <c r="F40" s="98">
        <f>E40/'[1]4a_İl'!E40</f>
        <v>0.3175624064285496</v>
      </c>
      <c r="G40" s="109">
        <f t="shared" si="0"/>
        <v>0.005377298163125088</v>
      </c>
      <c r="H40" s="109">
        <f t="shared" si="1"/>
        <v>0.13342420937840785</v>
      </c>
      <c r="I40" s="77">
        <f t="shared" si="2"/>
        <v>2447</v>
      </c>
      <c r="J40" s="56">
        <f t="shared" si="4"/>
        <v>0.00663919103342929</v>
      </c>
      <c r="K40" s="99">
        <f t="shared" si="3"/>
        <v>74</v>
      </c>
    </row>
    <row r="41" spans="1:11" ht="15">
      <c r="A41" s="114">
        <v>40</v>
      </c>
      <c r="B41" s="115" t="s">
        <v>132</v>
      </c>
      <c r="C41" s="99">
        <v>4460</v>
      </c>
      <c r="D41" s="99">
        <v>5707</v>
      </c>
      <c r="E41" s="116">
        <v>5787</v>
      </c>
      <c r="F41" s="98">
        <f>E41/'[1]4a_İl'!E41</f>
        <v>0.2233414379993053</v>
      </c>
      <c r="G41" s="109">
        <f t="shared" si="0"/>
        <v>0.0014970137331026547</v>
      </c>
      <c r="H41" s="109">
        <f t="shared" si="1"/>
        <v>0.29753363228699553</v>
      </c>
      <c r="I41" s="77">
        <f t="shared" si="2"/>
        <v>1327</v>
      </c>
      <c r="J41" s="56">
        <f t="shared" si="4"/>
        <v>0.003600411320539709</v>
      </c>
      <c r="K41" s="99">
        <f t="shared" si="3"/>
        <v>80</v>
      </c>
    </row>
    <row r="42" spans="1:11" ht="15">
      <c r="A42" s="114">
        <v>41</v>
      </c>
      <c r="B42" s="115" t="s">
        <v>133</v>
      </c>
      <c r="C42" s="99">
        <v>103516</v>
      </c>
      <c r="D42" s="99">
        <v>115537</v>
      </c>
      <c r="E42" s="116">
        <v>115640</v>
      </c>
      <c r="F42" s="98">
        <f>E42/'[1]4a_İl'!E42</f>
        <v>0.2491065639278013</v>
      </c>
      <c r="G42" s="109">
        <f t="shared" si="0"/>
        <v>0.02991440609918628</v>
      </c>
      <c r="H42" s="109">
        <f t="shared" si="1"/>
        <v>0.11712199080335407</v>
      </c>
      <c r="I42" s="77">
        <f t="shared" si="2"/>
        <v>12124</v>
      </c>
      <c r="J42" s="56">
        <f t="shared" si="4"/>
        <v>0.032894790392029714</v>
      </c>
      <c r="K42" s="99">
        <f t="shared" si="3"/>
        <v>103</v>
      </c>
    </row>
    <row r="43" spans="1:11" ht="15">
      <c r="A43" s="114">
        <v>42</v>
      </c>
      <c r="B43" s="115" t="s">
        <v>134</v>
      </c>
      <c r="C43" s="99">
        <v>47177</v>
      </c>
      <c r="D43" s="99">
        <v>54821</v>
      </c>
      <c r="E43" s="116">
        <v>56026</v>
      </c>
      <c r="F43" s="98">
        <f>E43/'[1]4a_İl'!E43</f>
        <v>0.18504414227254262</v>
      </c>
      <c r="G43" s="109">
        <f t="shared" si="0"/>
        <v>0.014493121031762457</v>
      </c>
      <c r="H43" s="109">
        <f t="shared" si="1"/>
        <v>0.1875702142993408</v>
      </c>
      <c r="I43" s="77">
        <f t="shared" si="2"/>
        <v>8849</v>
      </c>
      <c r="J43" s="56">
        <f t="shared" si="4"/>
        <v>0.024009072927999912</v>
      </c>
      <c r="K43" s="99">
        <f t="shared" si="3"/>
        <v>1205</v>
      </c>
    </row>
    <row r="44" spans="1:11" ht="15">
      <c r="A44" s="114">
        <v>43</v>
      </c>
      <c r="B44" s="115" t="s">
        <v>135</v>
      </c>
      <c r="C44" s="99">
        <v>15687</v>
      </c>
      <c r="D44" s="99">
        <v>18140</v>
      </c>
      <c r="E44" s="116">
        <v>18164</v>
      </c>
      <c r="F44" s="98">
        <f>E44/'[1]4a_İl'!E44</f>
        <v>0.2182464825116849</v>
      </c>
      <c r="G44" s="109">
        <f t="shared" si="0"/>
        <v>0.0046987657591284985</v>
      </c>
      <c r="H44" s="109">
        <f t="shared" si="1"/>
        <v>0.15790144705807357</v>
      </c>
      <c r="I44" s="77">
        <f t="shared" si="2"/>
        <v>2477</v>
      </c>
      <c r="J44" s="56">
        <f t="shared" si="4"/>
        <v>0.006720586918595975</v>
      </c>
      <c r="K44" s="99">
        <f t="shared" si="3"/>
        <v>24</v>
      </c>
    </row>
    <row r="45" spans="1:11" ht="15">
      <c r="A45" s="114">
        <v>44</v>
      </c>
      <c r="B45" s="115" t="s">
        <v>136</v>
      </c>
      <c r="C45" s="99">
        <v>17724</v>
      </c>
      <c r="D45" s="99">
        <v>20147</v>
      </c>
      <c r="E45" s="116">
        <v>20575</v>
      </c>
      <c r="F45" s="98">
        <f>E45/'[1]4a_İl'!E45</f>
        <v>0.22643232892390994</v>
      </c>
      <c r="G45" s="109">
        <f t="shared" si="0"/>
        <v>0.005322456809847438</v>
      </c>
      <c r="H45" s="109">
        <f t="shared" si="1"/>
        <v>0.16085533739562174</v>
      </c>
      <c r="I45" s="77">
        <f t="shared" si="2"/>
        <v>2851</v>
      </c>
      <c r="J45" s="56">
        <f t="shared" si="4"/>
        <v>0.007735322287007317</v>
      </c>
      <c r="K45" s="99">
        <f t="shared" si="3"/>
        <v>428</v>
      </c>
    </row>
    <row r="46" spans="1:11" ht="15">
      <c r="A46" s="114">
        <v>45</v>
      </c>
      <c r="B46" s="115" t="s">
        <v>137</v>
      </c>
      <c r="C46" s="99">
        <v>55470</v>
      </c>
      <c r="D46" s="99">
        <v>61469</v>
      </c>
      <c r="E46" s="116">
        <v>60951</v>
      </c>
      <c r="F46" s="98">
        <f>E46/'[1]4a_İl'!E46</f>
        <v>0.2675836212535615</v>
      </c>
      <c r="G46" s="109">
        <f t="shared" si="0"/>
        <v>0.015767147752953153</v>
      </c>
      <c r="H46" s="109">
        <f t="shared" si="1"/>
        <v>0.09881016765819362</v>
      </c>
      <c r="I46" s="77">
        <f t="shared" si="2"/>
        <v>5481</v>
      </c>
      <c r="J46" s="56">
        <f t="shared" si="4"/>
        <v>0.014871028219953387</v>
      </c>
      <c r="K46" s="99">
        <f t="shared" si="3"/>
        <v>-518</v>
      </c>
    </row>
    <row r="47" spans="1:11" ht="15">
      <c r="A47" s="114">
        <v>46</v>
      </c>
      <c r="B47" s="115" t="s">
        <v>138</v>
      </c>
      <c r="C47" s="99">
        <v>19256</v>
      </c>
      <c r="D47" s="99">
        <v>22269</v>
      </c>
      <c r="E47" s="116">
        <v>22624</v>
      </c>
      <c r="F47" s="98">
        <f>E47/'[1]4a_İl'!E47</f>
        <v>0.1705026754088477</v>
      </c>
      <c r="G47" s="109">
        <f t="shared" si="0"/>
        <v>0.005852503662988502</v>
      </c>
      <c r="H47" s="109">
        <f t="shared" si="1"/>
        <v>0.1749065226422933</v>
      </c>
      <c r="I47" s="77">
        <f t="shared" si="2"/>
        <v>3368</v>
      </c>
      <c r="J47" s="56">
        <f t="shared" si="4"/>
        <v>0.009138044708046526</v>
      </c>
      <c r="K47" s="99">
        <f t="shared" si="3"/>
        <v>355</v>
      </c>
    </row>
    <row r="48" spans="1:11" ht="15">
      <c r="A48" s="114">
        <v>47</v>
      </c>
      <c r="B48" s="115" t="s">
        <v>139</v>
      </c>
      <c r="C48" s="99">
        <v>6494</v>
      </c>
      <c r="D48" s="99">
        <v>7284</v>
      </c>
      <c r="E48" s="116">
        <v>7904</v>
      </c>
      <c r="F48" s="98">
        <f>E48/'[1]4a_İl'!E48</f>
        <v>0.14105721526216225</v>
      </c>
      <c r="G48" s="109">
        <f t="shared" si="0"/>
        <v>0.002044651208993154</v>
      </c>
      <c r="H48" s="109">
        <f t="shared" si="1"/>
        <v>0.21712349861410532</v>
      </c>
      <c r="I48" s="77">
        <f t="shared" si="2"/>
        <v>1410</v>
      </c>
      <c r="J48" s="56">
        <f t="shared" si="4"/>
        <v>0.003825606602834205</v>
      </c>
      <c r="K48" s="99">
        <f t="shared" si="3"/>
        <v>620</v>
      </c>
    </row>
    <row r="49" spans="1:11" ht="15">
      <c r="A49" s="114">
        <v>48</v>
      </c>
      <c r="B49" s="115" t="s">
        <v>140</v>
      </c>
      <c r="C49" s="99">
        <v>40216</v>
      </c>
      <c r="D49" s="99">
        <v>48827</v>
      </c>
      <c r="E49" s="116">
        <v>46439</v>
      </c>
      <c r="F49" s="98">
        <f>E49/'[1]4a_İl'!E49</f>
        <v>0.19946653150986188</v>
      </c>
      <c r="G49" s="109">
        <f t="shared" si="0"/>
        <v>0.012013101909720785</v>
      </c>
      <c r="H49" s="109">
        <f t="shared" si="1"/>
        <v>0.15473940720111398</v>
      </c>
      <c r="I49" s="77">
        <f t="shared" si="2"/>
        <v>6223</v>
      </c>
      <c r="J49" s="56">
        <f t="shared" si="4"/>
        <v>0.016884219779742735</v>
      </c>
      <c r="K49" s="99">
        <f t="shared" si="3"/>
        <v>-2388</v>
      </c>
    </row>
    <row r="50" spans="1:11" ht="15">
      <c r="A50" s="114">
        <v>49</v>
      </c>
      <c r="B50" s="115" t="s">
        <v>141</v>
      </c>
      <c r="C50" s="99">
        <v>2872</v>
      </c>
      <c r="D50" s="99">
        <v>3998</v>
      </c>
      <c r="E50" s="116">
        <v>4061</v>
      </c>
      <c r="F50" s="98">
        <f>E50/'[1]4a_İl'!E50</f>
        <v>0.21164269335001043</v>
      </c>
      <c r="G50" s="109">
        <f t="shared" si="0"/>
        <v>0.0010505223380214068</v>
      </c>
      <c r="H50" s="109">
        <f t="shared" si="1"/>
        <v>0.4139972144846797</v>
      </c>
      <c r="I50" s="77">
        <f t="shared" si="2"/>
        <v>1189</v>
      </c>
      <c r="J50" s="56">
        <f t="shared" si="4"/>
        <v>0.003225990248772957</v>
      </c>
      <c r="K50" s="99">
        <f t="shared" si="3"/>
        <v>63</v>
      </c>
    </row>
    <row r="51" spans="1:11" ht="15">
      <c r="A51" s="114">
        <v>50</v>
      </c>
      <c r="B51" s="115" t="s">
        <v>142</v>
      </c>
      <c r="C51" s="99">
        <v>7938</v>
      </c>
      <c r="D51" s="99">
        <v>9248</v>
      </c>
      <c r="E51" s="116">
        <v>9274</v>
      </c>
      <c r="F51" s="98">
        <f>E51/'[1]4a_İl'!E51</f>
        <v>0.22707017286127026</v>
      </c>
      <c r="G51" s="109">
        <f t="shared" si="0"/>
        <v>0.0023990505202685364</v>
      </c>
      <c r="H51" s="109">
        <f t="shared" si="1"/>
        <v>0.16830435878054925</v>
      </c>
      <c r="I51" s="77">
        <f t="shared" si="2"/>
        <v>1336</v>
      </c>
      <c r="J51" s="56">
        <f t="shared" si="4"/>
        <v>0.0036248300860897147</v>
      </c>
      <c r="K51" s="99">
        <f t="shared" si="3"/>
        <v>26</v>
      </c>
    </row>
    <row r="52" spans="1:11" ht="15">
      <c r="A52" s="114">
        <v>51</v>
      </c>
      <c r="B52" s="115" t="s">
        <v>143</v>
      </c>
      <c r="C52" s="99">
        <v>6837</v>
      </c>
      <c r="D52" s="99">
        <v>8711</v>
      </c>
      <c r="E52" s="116">
        <v>8994</v>
      </c>
      <c r="F52" s="98">
        <f>E52/'[1]4a_İl'!E52</f>
        <v>0.22545308700774572</v>
      </c>
      <c r="G52" s="109">
        <f t="shared" si="0"/>
        <v>0.002326618544241451</v>
      </c>
      <c r="H52" s="109">
        <f t="shared" si="1"/>
        <v>0.3154892496709083</v>
      </c>
      <c r="I52" s="77">
        <f t="shared" si="2"/>
        <v>2157</v>
      </c>
      <c r="J52" s="56">
        <f t="shared" si="4"/>
        <v>0.0058523641434846665</v>
      </c>
      <c r="K52" s="99">
        <f t="shared" si="3"/>
        <v>283</v>
      </c>
    </row>
    <row r="53" spans="1:11" ht="15">
      <c r="A53" s="114">
        <v>52</v>
      </c>
      <c r="B53" s="115" t="s">
        <v>144</v>
      </c>
      <c r="C53" s="99">
        <v>21762</v>
      </c>
      <c r="D53" s="99">
        <v>23815</v>
      </c>
      <c r="E53" s="116">
        <v>24115</v>
      </c>
      <c r="F53" s="98">
        <f>E53/'[1]4a_İl'!E53</f>
        <v>0.32464997307485194</v>
      </c>
      <c r="G53" s="109">
        <f t="shared" si="0"/>
        <v>0.006238203935332732</v>
      </c>
      <c r="H53" s="109">
        <f t="shared" si="1"/>
        <v>0.1081242532855436</v>
      </c>
      <c r="I53" s="77">
        <f t="shared" si="2"/>
        <v>2353</v>
      </c>
      <c r="J53" s="56">
        <f t="shared" si="4"/>
        <v>0.006384150593240343</v>
      </c>
      <c r="K53" s="99">
        <f t="shared" si="3"/>
        <v>300</v>
      </c>
    </row>
    <row r="54" spans="1:11" ht="15">
      <c r="A54" s="114">
        <v>53</v>
      </c>
      <c r="B54" s="115" t="s">
        <v>145</v>
      </c>
      <c r="C54" s="99">
        <v>10054</v>
      </c>
      <c r="D54" s="99">
        <v>13453</v>
      </c>
      <c r="E54" s="116">
        <v>13539</v>
      </c>
      <c r="F54" s="98">
        <f>E54/'[1]4a_İl'!E54</f>
        <v>0.2818628471499355</v>
      </c>
      <c r="G54" s="109">
        <f t="shared" si="0"/>
        <v>0.003502344726538248</v>
      </c>
      <c r="H54" s="109">
        <f t="shared" si="1"/>
        <v>0.3466282076785359</v>
      </c>
      <c r="I54" s="77">
        <f t="shared" si="2"/>
        <v>3485</v>
      </c>
      <c r="J54" s="56">
        <f t="shared" si="4"/>
        <v>0.009455488660196599</v>
      </c>
      <c r="K54" s="99">
        <f t="shared" si="3"/>
        <v>86</v>
      </c>
    </row>
    <row r="55" spans="1:11" ht="15">
      <c r="A55" s="114">
        <v>54</v>
      </c>
      <c r="B55" s="115" t="s">
        <v>146</v>
      </c>
      <c r="C55" s="99">
        <v>40853</v>
      </c>
      <c r="D55" s="99">
        <v>45743</v>
      </c>
      <c r="E55" s="116">
        <v>46193</v>
      </c>
      <c r="F55" s="98">
        <f>E55/'[1]4a_İl'!E55</f>
        <v>0.2687639638800968</v>
      </c>
      <c r="G55" s="109">
        <f t="shared" si="0"/>
        <v>0.011949465245068416</v>
      </c>
      <c r="H55" s="109">
        <f t="shared" si="1"/>
        <v>0.13071255476953958</v>
      </c>
      <c r="I55" s="77">
        <f t="shared" si="2"/>
        <v>5340</v>
      </c>
      <c r="J55" s="56">
        <f t="shared" si="4"/>
        <v>0.014488467559669966</v>
      </c>
      <c r="K55" s="99">
        <f t="shared" si="3"/>
        <v>450</v>
      </c>
    </row>
    <row r="56" spans="1:11" ht="15">
      <c r="A56" s="114">
        <v>55</v>
      </c>
      <c r="B56" s="115" t="s">
        <v>147</v>
      </c>
      <c r="C56" s="99">
        <v>41729</v>
      </c>
      <c r="D56" s="99">
        <v>46058</v>
      </c>
      <c r="E56" s="116">
        <v>46976</v>
      </c>
      <c r="F56" s="98">
        <f>E56/'[1]4a_İl'!E56</f>
        <v>0.30431374581354825</v>
      </c>
      <c r="G56" s="109">
        <f t="shared" si="0"/>
        <v>0.012152016092315587</v>
      </c>
      <c r="H56" s="109">
        <f t="shared" si="1"/>
        <v>0.12573989311989264</v>
      </c>
      <c r="I56" s="77">
        <f t="shared" si="2"/>
        <v>5247</v>
      </c>
      <c r="J56" s="56">
        <f t="shared" si="4"/>
        <v>0.014236140315653243</v>
      </c>
      <c r="K56" s="99">
        <f t="shared" si="3"/>
        <v>918</v>
      </c>
    </row>
    <row r="57" spans="1:11" ht="15">
      <c r="A57" s="114">
        <v>56</v>
      </c>
      <c r="B57" s="115" t="s">
        <v>148</v>
      </c>
      <c r="C57" s="99">
        <v>2086</v>
      </c>
      <c r="D57" s="99">
        <v>2990</v>
      </c>
      <c r="E57" s="116">
        <v>3277</v>
      </c>
      <c r="F57" s="98">
        <f>E57/'[1]4a_İl'!E57</f>
        <v>0.16550505050505052</v>
      </c>
      <c r="G57" s="109">
        <f t="shared" si="0"/>
        <v>0.0008477128051455675</v>
      </c>
      <c r="H57" s="109">
        <f t="shared" si="1"/>
        <v>0.5709491850431447</v>
      </c>
      <c r="I57" s="77">
        <f t="shared" si="2"/>
        <v>1191</v>
      </c>
      <c r="J57" s="56">
        <f t="shared" si="4"/>
        <v>0.0032314166411174026</v>
      </c>
      <c r="K57" s="99">
        <f t="shared" si="3"/>
        <v>287</v>
      </c>
    </row>
    <row r="58" spans="1:11" ht="15">
      <c r="A58" s="114">
        <v>57</v>
      </c>
      <c r="B58" s="115" t="s">
        <v>149</v>
      </c>
      <c r="C58" s="99">
        <v>6359</v>
      </c>
      <c r="D58" s="99">
        <v>7690</v>
      </c>
      <c r="E58" s="116">
        <v>7667</v>
      </c>
      <c r="F58" s="98">
        <f>E58/'[1]4a_İl'!E58</f>
        <v>0.33121651978572664</v>
      </c>
      <c r="G58" s="109">
        <f t="shared" si="0"/>
        <v>0.0019833427149987997</v>
      </c>
      <c r="H58" s="109">
        <f t="shared" si="1"/>
        <v>0.20569271898097186</v>
      </c>
      <c r="I58" s="77">
        <f t="shared" si="2"/>
        <v>1308</v>
      </c>
      <c r="J58" s="56">
        <f t="shared" si="4"/>
        <v>0.003548860593267475</v>
      </c>
      <c r="K58" s="99">
        <f t="shared" si="3"/>
        <v>-23</v>
      </c>
    </row>
    <row r="59" spans="1:11" ht="15">
      <c r="A59" s="114">
        <v>58</v>
      </c>
      <c r="B59" s="115" t="s">
        <v>150</v>
      </c>
      <c r="C59" s="99">
        <v>11840</v>
      </c>
      <c r="D59" s="99">
        <v>15872</v>
      </c>
      <c r="E59" s="116">
        <v>15936</v>
      </c>
      <c r="F59" s="98">
        <f>E59/'[1]4a_İl'!E59</f>
        <v>0.1993370442178998</v>
      </c>
      <c r="G59" s="109">
        <f t="shared" si="0"/>
        <v>0.004122414178455833</v>
      </c>
      <c r="H59" s="109">
        <f t="shared" si="1"/>
        <v>0.34594594594594597</v>
      </c>
      <c r="I59" s="77">
        <f t="shared" si="2"/>
        <v>4096</v>
      </c>
      <c r="J59" s="56">
        <f t="shared" si="4"/>
        <v>0.011113251521424753</v>
      </c>
      <c r="K59" s="99">
        <f t="shared" si="3"/>
        <v>64</v>
      </c>
    </row>
    <row r="60" spans="1:11" ht="15">
      <c r="A60" s="114">
        <v>59</v>
      </c>
      <c r="B60" s="115" t="s">
        <v>151</v>
      </c>
      <c r="C60" s="99">
        <v>70839</v>
      </c>
      <c r="D60" s="99">
        <v>75229</v>
      </c>
      <c r="E60" s="116">
        <v>74622</v>
      </c>
      <c r="F60" s="98">
        <f>E60/'[1]4a_İl'!E60</f>
        <v>0.30412526592926487</v>
      </c>
      <c r="G60" s="109">
        <f t="shared" si="0"/>
        <v>0.019303638982475602</v>
      </c>
      <c r="H60" s="109">
        <f t="shared" si="1"/>
        <v>0.05340278660060136</v>
      </c>
      <c r="I60" s="77">
        <f t="shared" si="2"/>
        <v>3783</v>
      </c>
      <c r="J60" s="56">
        <f t="shared" si="4"/>
        <v>0.010264021119519004</v>
      </c>
      <c r="K60" s="99">
        <f t="shared" si="3"/>
        <v>-607</v>
      </c>
    </row>
    <row r="61" spans="1:11" ht="15">
      <c r="A61" s="114">
        <v>60</v>
      </c>
      <c r="B61" s="115" t="s">
        <v>152</v>
      </c>
      <c r="C61" s="99">
        <v>11499</v>
      </c>
      <c r="D61" s="99">
        <v>13612</v>
      </c>
      <c r="E61" s="116">
        <v>13874</v>
      </c>
      <c r="F61" s="98">
        <f>E61/'[1]4a_İl'!E61</f>
        <v>0.25598258270447793</v>
      </c>
      <c r="G61" s="109">
        <f t="shared" si="0"/>
        <v>0.0035890044121420824</v>
      </c>
      <c r="H61" s="109">
        <f t="shared" si="1"/>
        <v>0.20653969910426995</v>
      </c>
      <c r="I61" s="77">
        <f t="shared" si="2"/>
        <v>2375</v>
      </c>
      <c r="J61" s="56">
        <f t="shared" si="4"/>
        <v>0.006443840909029245</v>
      </c>
      <c r="K61" s="99">
        <f t="shared" si="3"/>
        <v>262</v>
      </c>
    </row>
    <row r="62" spans="1:11" ht="15">
      <c r="A62" s="114">
        <v>61</v>
      </c>
      <c r="B62" s="115" t="s">
        <v>153</v>
      </c>
      <c r="C62" s="99">
        <v>27734</v>
      </c>
      <c r="D62" s="99">
        <v>31037</v>
      </c>
      <c r="E62" s="116">
        <v>31596</v>
      </c>
      <c r="F62" s="98">
        <f>E62/'[1]4a_İl'!E62</f>
        <v>0.2641540982510116</v>
      </c>
      <c r="G62" s="109">
        <f t="shared" si="0"/>
        <v>0.008173431123399253</v>
      </c>
      <c r="H62" s="109">
        <f t="shared" si="1"/>
        <v>0.13925146030143506</v>
      </c>
      <c r="I62" s="77">
        <f t="shared" si="2"/>
        <v>3862</v>
      </c>
      <c r="J62" s="56">
        <f t="shared" si="4"/>
        <v>0.01047836361712461</v>
      </c>
      <c r="K62" s="99">
        <f t="shared" si="3"/>
        <v>559</v>
      </c>
    </row>
    <row r="63" spans="1:11" ht="15">
      <c r="A63" s="114">
        <v>62</v>
      </c>
      <c r="B63" s="115" t="s">
        <v>154</v>
      </c>
      <c r="C63" s="99">
        <v>1494</v>
      </c>
      <c r="D63" s="99">
        <v>2560</v>
      </c>
      <c r="E63" s="116">
        <v>2574</v>
      </c>
      <c r="F63" s="98">
        <f>E63/'[1]4a_İl'!E63</f>
        <v>0.2759138171293815</v>
      </c>
      <c r="G63" s="109">
        <f t="shared" si="0"/>
        <v>0.0006658568081918495</v>
      </c>
      <c r="H63" s="109">
        <f t="shared" si="1"/>
        <v>0.7228915662650602</v>
      </c>
      <c r="I63" s="77">
        <f t="shared" si="2"/>
        <v>1080</v>
      </c>
      <c r="J63" s="56">
        <f t="shared" si="4"/>
        <v>0.0029302518660006675</v>
      </c>
      <c r="K63" s="99">
        <f t="shared" si="3"/>
        <v>14</v>
      </c>
    </row>
    <row r="64" spans="1:11" ht="15">
      <c r="A64" s="114">
        <v>63</v>
      </c>
      <c r="B64" s="115" t="s">
        <v>155</v>
      </c>
      <c r="C64" s="99">
        <v>15370</v>
      </c>
      <c r="D64" s="99">
        <v>19024</v>
      </c>
      <c r="E64" s="116">
        <v>19953</v>
      </c>
      <c r="F64" s="98">
        <f>E64/'[1]4a_İl'!E64</f>
        <v>0.18266457938535058</v>
      </c>
      <c r="G64" s="109">
        <f t="shared" si="0"/>
        <v>0.00516155434881584</v>
      </c>
      <c r="H64" s="109">
        <f t="shared" si="1"/>
        <v>0.2981782693558881</v>
      </c>
      <c r="I64" s="77">
        <f t="shared" si="2"/>
        <v>4583</v>
      </c>
      <c r="J64" s="56">
        <f t="shared" si="4"/>
        <v>0.012434578057297276</v>
      </c>
      <c r="K64" s="99">
        <f t="shared" si="3"/>
        <v>929</v>
      </c>
    </row>
    <row r="65" spans="1:11" ht="15">
      <c r="A65" s="114">
        <v>64</v>
      </c>
      <c r="B65" s="115" t="s">
        <v>156</v>
      </c>
      <c r="C65" s="99">
        <v>15583</v>
      </c>
      <c r="D65" s="99">
        <v>17661</v>
      </c>
      <c r="E65" s="116">
        <v>17919</v>
      </c>
      <c r="F65" s="98">
        <f>E65/'[1]4a_İl'!E65</f>
        <v>0.3008916427384011</v>
      </c>
      <c r="G65" s="109">
        <f t="shared" si="0"/>
        <v>0.004635387780104799</v>
      </c>
      <c r="H65" s="109">
        <f t="shared" si="1"/>
        <v>0.1499069498812809</v>
      </c>
      <c r="I65" s="77">
        <f t="shared" si="2"/>
        <v>2336</v>
      </c>
      <c r="J65" s="56">
        <f t="shared" si="4"/>
        <v>0.006338026258312555</v>
      </c>
      <c r="K65" s="99">
        <f t="shared" si="3"/>
        <v>258</v>
      </c>
    </row>
    <row r="66" spans="1:11" ht="15">
      <c r="A66" s="114">
        <v>65</v>
      </c>
      <c r="B66" s="115" t="s">
        <v>157</v>
      </c>
      <c r="C66" s="99">
        <v>8169</v>
      </c>
      <c r="D66" s="99">
        <v>9711</v>
      </c>
      <c r="E66" s="116">
        <v>10098</v>
      </c>
      <c r="F66" s="98">
        <f>E66/'[1]4a_İl'!E66</f>
        <v>0.16015098409274736</v>
      </c>
      <c r="G66" s="109">
        <f aca="true" t="shared" si="5" ref="G66:G83">E66/$E$83</f>
        <v>0.002612207478291102</v>
      </c>
      <c r="H66" s="109">
        <f aca="true" t="shared" si="6" ref="H66:H83">(E66-C66)/C66</f>
        <v>0.2361366140286449</v>
      </c>
      <c r="I66" s="77">
        <f aca="true" t="shared" si="7" ref="I66:I83">E66-C66</f>
        <v>1929</v>
      </c>
      <c r="J66" s="56">
        <f t="shared" si="4"/>
        <v>0.0052337554162178584</v>
      </c>
      <c r="K66" s="99">
        <f aca="true" t="shared" si="8" ref="K66:K83">E66-D66</f>
        <v>387</v>
      </c>
    </row>
    <row r="67" spans="1:11" ht="15">
      <c r="A67" s="114">
        <v>66</v>
      </c>
      <c r="B67" s="115" t="s">
        <v>158</v>
      </c>
      <c r="C67" s="99">
        <v>5381</v>
      </c>
      <c r="D67" s="99">
        <v>7723</v>
      </c>
      <c r="E67" s="116">
        <v>7993</v>
      </c>
      <c r="F67" s="98">
        <f>E67/'[1]4a_İl'!E67</f>
        <v>0.21127616832311272</v>
      </c>
      <c r="G67" s="109">
        <f t="shared" si="5"/>
        <v>0.0020676742299446205</v>
      </c>
      <c r="H67" s="109">
        <f t="shared" si="6"/>
        <v>0.48541163352536704</v>
      </c>
      <c r="I67" s="77">
        <f t="shared" si="7"/>
        <v>2612</v>
      </c>
      <c r="J67" s="56">
        <f aca="true" t="shared" si="9" ref="J67:J83">I67/$I$83</f>
        <v>0.007086868401846059</v>
      </c>
      <c r="K67" s="99">
        <f t="shared" si="8"/>
        <v>270</v>
      </c>
    </row>
    <row r="68" spans="1:11" ht="15">
      <c r="A68" s="114">
        <v>67</v>
      </c>
      <c r="B68" s="115" t="s">
        <v>159</v>
      </c>
      <c r="C68" s="99">
        <v>16977</v>
      </c>
      <c r="D68" s="99">
        <v>19620</v>
      </c>
      <c r="E68" s="116">
        <v>19917</v>
      </c>
      <c r="F68" s="98">
        <f>E68/'[1]4a_İl'!E68</f>
        <v>0.24547673042792348</v>
      </c>
      <c r="G68" s="109">
        <f t="shared" si="5"/>
        <v>0.005152241666183787</v>
      </c>
      <c r="H68" s="109">
        <f t="shared" si="6"/>
        <v>0.1731754726983566</v>
      </c>
      <c r="I68" s="77">
        <f t="shared" si="7"/>
        <v>2940</v>
      </c>
      <c r="J68" s="56">
        <f t="shared" si="9"/>
        <v>0.00797679674633515</v>
      </c>
      <c r="K68" s="99">
        <f t="shared" si="8"/>
        <v>297</v>
      </c>
    </row>
    <row r="69" spans="1:11" ht="15">
      <c r="A69" s="114">
        <v>68</v>
      </c>
      <c r="B69" s="115" t="s">
        <v>160</v>
      </c>
      <c r="C69" s="99">
        <v>7083</v>
      </c>
      <c r="D69" s="99">
        <v>8507</v>
      </c>
      <c r="E69" s="116">
        <v>8802</v>
      </c>
      <c r="F69" s="98">
        <f>E69/'[1]4a_İl'!E69</f>
        <v>0.19712884369890932</v>
      </c>
      <c r="G69" s="109">
        <f t="shared" si="5"/>
        <v>0.0022769509035371637</v>
      </c>
      <c r="H69" s="109">
        <f t="shared" si="6"/>
        <v>0.24269377382465057</v>
      </c>
      <c r="I69" s="77">
        <f t="shared" si="7"/>
        <v>1719</v>
      </c>
      <c r="J69" s="56">
        <f t="shared" si="9"/>
        <v>0.004663984220051062</v>
      </c>
      <c r="K69" s="99">
        <f t="shared" si="8"/>
        <v>295</v>
      </c>
    </row>
    <row r="70" spans="1:11" ht="15">
      <c r="A70" s="114">
        <v>69</v>
      </c>
      <c r="B70" s="115" t="s">
        <v>161</v>
      </c>
      <c r="C70" s="99">
        <v>1192</v>
      </c>
      <c r="D70" s="99">
        <v>2206</v>
      </c>
      <c r="E70" s="116">
        <v>2215</v>
      </c>
      <c r="F70" s="98">
        <f>E70/'[1]4a_İl'!E70</f>
        <v>0.2815558662768527</v>
      </c>
      <c r="G70" s="109">
        <f t="shared" si="5"/>
        <v>0.0005729886674999793</v>
      </c>
      <c r="H70" s="109">
        <f t="shared" si="6"/>
        <v>0.8582214765100671</v>
      </c>
      <c r="I70" s="77">
        <f t="shared" si="7"/>
        <v>1023</v>
      </c>
      <c r="J70" s="56">
        <f t="shared" si="9"/>
        <v>0.0027755996841839657</v>
      </c>
      <c r="K70" s="99">
        <f t="shared" si="8"/>
        <v>9</v>
      </c>
    </row>
    <row r="71" spans="1:11" ht="15">
      <c r="A71" s="114">
        <v>70</v>
      </c>
      <c r="B71" s="115" t="s">
        <v>162</v>
      </c>
      <c r="C71" s="99">
        <v>12408</v>
      </c>
      <c r="D71" s="99">
        <v>13375</v>
      </c>
      <c r="E71" s="116">
        <v>13714</v>
      </c>
      <c r="F71" s="98">
        <f>E71/'[1]4a_İl'!E71</f>
        <v>0.32539268257960424</v>
      </c>
      <c r="G71" s="109">
        <f t="shared" si="5"/>
        <v>0.0035476147115551765</v>
      </c>
      <c r="H71" s="109">
        <f t="shared" si="6"/>
        <v>0.10525467440361057</v>
      </c>
      <c r="I71" s="77">
        <f t="shared" si="7"/>
        <v>1306</v>
      </c>
      <c r="J71" s="56">
        <f t="shared" si="9"/>
        <v>0.0035434342009230293</v>
      </c>
      <c r="K71" s="99">
        <f t="shared" si="8"/>
        <v>339</v>
      </c>
    </row>
    <row r="72" spans="1:11" ht="15">
      <c r="A72" s="114">
        <v>71</v>
      </c>
      <c r="B72" s="115" t="s">
        <v>163</v>
      </c>
      <c r="C72" s="99">
        <v>5640</v>
      </c>
      <c r="D72" s="99">
        <v>7528</v>
      </c>
      <c r="E72" s="116">
        <v>7627</v>
      </c>
      <c r="F72" s="98">
        <f>E72/'[1]4a_İl'!E72</f>
        <v>0.21771523178807947</v>
      </c>
      <c r="G72" s="109">
        <f t="shared" si="5"/>
        <v>0.0019729952898520733</v>
      </c>
      <c r="H72" s="109">
        <f t="shared" si="6"/>
        <v>0.3523049645390071</v>
      </c>
      <c r="I72" s="77">
        <f t="shared" si="7"/>
        <v>1987</v>
      </c>
      <c r="J72" s="56">
        <f t="shared" si="9"/>
        <v>0.005391120794206784</v>
      </c>
      <c r="K72" s="99">
        <f t="shared" si="8"/>
        <v>99</v>
      </c>
    </row>
    <row r="73" spans="1:11" ht="15">
      <c r="A73" s="114">
        <v>72</v>
      </c>
      <c r="B73" s="115" t="s">
        <v>164</v>
      </c>
      <c r="C73" s="99">
        <v>7962</v>
      </c>
      <c r="D73" s="99">
        <v>9598</v>
      </c>
      <c r="E73" s="116">
        <v>9773</v>
      </c>
      <c r="F73" s="98">
        <f>E73/'[1]4a_İl'!E73</f>
        <v>0.22467699664352384</v>
      </c>
      <c r="G73" s="109">
        <f t="shared" si="5"/>
        <v>0.0025281346489739493</v>
      </c>
      <c r="H73" s="109">
        <f t="shared" si="6"/>
        <v>0.2274554132127606</v>
      </c>
      <c r="I73" s="77">
        <f t="shared" si="7"/>
        <v>1811</v>
      </c>
      <c r="J73" s="56">
        <f t="shared" si="9"/>
        <v>0.004913598267895563</v>
      </c>
      <c r="K73" s="99">
        <f t="shared" si="8"/>
        <v>175</v>
      </c>
    </row>
    <row r="74" spans="1:11" ht="15">
      <c r="A74" s="114">
        <v>73</v>
      </c>
      <c r="B74" s="115" t="s">
        <v>165</v>
      </c>
      <c r="C74" s="99">
        <v>2711</v>
      </c>
      <c r="D74" s="99">
        <v>2540</v>
      </c>
      <c r="E74" s="116">
        <v>2352</v>
      </c>
      <c r="F74" s="98">
        <f>E74/'[1]4a_İl'!E74</f>
        <v>0.08856088560885608</v>
      </c>
      <c r="G74" s="109">
        <f t="shared" si="5"/>
        <v>0.0006084285986275175</v>
      </c>
      <c r="H74" s="109">
        <f t="shared" si="6"/>
        <v>-0.13242345997786795</v>
      </c>
      <c r="I74" s="77">
        <f t="shared" si="7"/>
        <v>-359</v>
      </c>
      <c r="J74" s="56">
        <f t="shared" si="9"/>
        <v>-0.0009740374258279997</v>
      </c>
      <c r="K74" s="99">
        <f t="shared" si="8"/>
        <v>-188</v>
      </c>
    </row>
    <row r="75" spans="1:11" ht="15">
      <c r="A75" s="114">
        <v>74</v>
      </c>
      <c r="B75" s="115" t="s">
        <v>166</v>
      </c>
      <c r="C75" s="99">
        <v>6995</v>
      </c>
      <c r="D75" s="99">
        <v>7964</v>
      </c>
      <c r="E75" s="116">
        <v>8086</v>
      </c>
      <c r="F75" s="98">
        <f>E75/'[1]4a_İl'!E75</f>
        <v>0.289540587961471</v>
      </c>
      <c r="G75" s="109">
        <f t="shared" si="5"/>
        <v>0.00209173199341076</v>
      </c>
      <c r="H75" s="109">
        <f t="shared" si="6"/>
        <v>0.1559685489635454</v>
      </c>
      <c r="I75" s="77">
        <f t="shared" si="7"/>
        <v>1091</v>
      </c>
      <c r="J75" s="56">
        <f t="shared" si="9"/>
        <v>0.0029600970238951186</v>
      </c>
      <c r="K75" s="99">
        <f t="shared" si="8"/>
        <v>122</v>
      </c>
    </row>
    <row r="76" spans="1:11" ht="15">
      <c r="A76" s="114">
        <v>75</v>
      </c>
      <c r="B76" s="115" t="s">
        <v>167</v>
      </c>
      <c r="C76" s="99">
        <v>1456</v>
      </c>
      <c r="D76" s="99">
        <v>1982</v>
      </c>
      <c r="E76" s="116">
        <v>2529</v>
      </c>
      <c r="F76" s="98">
        <f>E76/'[1]4a_İl'!E76</f>
        <v>0.28355196770938446</v>
      </c>
      <c r="G76" s="109">
        <f t="shared" si="5"/>
        <v>0.0006542159549017822</v>
      </c>
      <c r="H76" s="109">
        <f t="shared" si="6"/>
        <v>0.7369505494505495</v>
      </c>
      <c r="I76" s="77">
        <f t="shared" si="7"/>
        <v>1073</v>
      </c>
      <c r="J76" s="56">
        <f t="shared" si="9"/>
        <v>0.0029112594927951075</v>
      </c>
      <c r="K76" s="99">
        <f t="shared" si="8"/>
        <v>547</v>
      </c>
    </row>
    <row r="77" spans="1:11" ht="15">
      <c r="A77" s="114">
        <v>76</v>
      </c>
      <c r="B77" s="115" t="s">
        <v>168</v>
      </c>
      <c r="C77" s="99">
        <v>2447</v>
      </c>
      <c r="D77" s="99">
        <v>3511</v>
      </c>
      <c r="E77" s="116">
        <v>3532</v>
      </c>
      <c r="F77" s="98">
        <f>E77/'[1]4a_İl'!E77</f>
        <v>0.2632088829271928</v>
      </c>
      <c r="G77" s="109">
        <f t="shared" si="5"/>
        <v>0.0009136776404559489</v>
      </c>
      <c r="H77" s="109">
        <f t="shared" si="6"/>
        <v>0.443400081732734</v>
      </c>
      <c r="I77" s="77">
        <f t="shared" si="7"/>
        <v>1085</v>
      </c>
      <c r="J77" s="56">
        <f t="shared" si="9"/>
        <v>0.0029438178468617817</v>
      </c>
      <c r="K77" s="99">
        <f t="shared" si="8"/>
        <v>21</v>
      </c>
    </row>
    <row r="78" spans="1:11" ht="15">
      <c r="A78" s="114">
        <v>77</v>
      </c>
      <c r="B78" s="115" t="s">
        <v>169</v>
      </c>
      <c r="C78" s="99">
        <v>11162</v>
      </c>
      <c r="D78" s="99">
        <v>12410</v>
      </c>
      <c r="E78" s="116">
        <v>12539</v>
      </c>
      <c r="F78" s="98">
        <f>E78/'[1]4a_İl'!E78</f>
        <v>0.2457952718861489</v>
      </c>
      <c r="G78" s="109">
        <f t="shared" si="5"/>
        <v>0.003243659097870086</v>
      </c>
      <c r="H78" s="109">
        <f t="shared" si="6"/>
        <v>0.1233649883533417</v>
      </c>
      <c r="I78" s="77">
        <f t="shared" si="7"/>
        <v>1377</v>
      </c>
      <c r="J78" s="56">
        <f t="shared" si="9"/>
        <v>0.003736071129150851</v>
      </c>
      <c r="K78" s="99">
        <f t="shared" si="8"/>
        <v>129</v>
      </c>
    </row>
    <row r="79" spans="1:11" ht="15">
      <c r="A79" s="114">
        <v>78</v>
      </c>
      <c r="B79" s="115" t="s">
        <v>170</v>
      </c>
      <c r="C79" s="99">
        <v>8097</v>
      </c>
      <c r="D79" s="99">
        <v>10230</v>
      </c>
      <c r="E79" s="116">
        <v>10397</v>
      </c>
      <c r="F79" s="98">
        <f>E79/'[1]4a_İl'!E79</f>
        <v>0.2470417716105118</v>
      </c>
      <c r="G79" s="109">
        <f t="shared" si="5"/>
        <v>0.0026895544812628827</v>
      </c>
      <c r="H79" s="109">
        <f t="shared" si="6"/>
        <v>0.28405582314437444</v>
      </c>
      <c r="I79" s="77">
        <f t="shared" si="7"/>
        <v>2300</v>
      </c>
      <c r="J79" s="56">
        <f t="shared" si="9"/>
        <v>0.006240351196112532</v>
      </c>
      <c r="K79" s="99">
        <f t="shared" si="8"/>
        <v>167</v>
      </c>
    </row>
    <row r="80" spans="1:11" ht="15">
      <c r="A80" s="114">
        <v>79</v>
      </c>
      <c r="B80" s="115" t="s">
        <v>171</v>
      </c>
      <c r="C80" s="99">
        <v>2086</v>
      </c>
      <c r="D80" s="99">
        <v>3471</v>
      </c>
      <c r="E80" s="116">
        <v>3505</v>
      </c>
      <c r="F80" s="98">
        <f>E80/'[1]4a_İl'!E80</f>
        <v>0.28734218724381044</v>
      </c>
      <c r="G80" s="109">
        <f t="shared" si="5"/>
        <v>0.0009066931284819086</v>
      </c>
      <c r="H80" s="109">
        <f t="shared" si="6"/>
        <v>0.6802492809204218</v>
      </c>
      <c r="I80" s="77">
        <f t="shared" si="7"/>
        <v>1419</v>
      </c>
      <c r="J80" s="56">
        <f t="shared" si="9"/>
        <v>0.0038500253683842103</v>
      </c>
      <c r="K80" s="99">
        <f t="shared" si="8"/>
        <v>34</v>
      </c>
    </row>
    <row r="81" spans="1:11" ht="15">
      <c r="A81" s="114">
        <v>80</v>
      </c>
      <c r="B81" s="115" t="s">
        <v>172</v>
      </c>
      <c r="C81" s="99">
        <v>9797</v>
      </c>
      <c r="D81" s="99">
        <v>11425</v>
      </c>
      <c r="E81" s="116">
        <v>11512</v>
      </c>
      <c r="F81" s="98">
        <f>E81/'[1]4a_İl'!E81</f>
        <v>0.23678960034555813</v>
      </c>
      <c r="G81" s="109">
        <f t="shared" si="5"/>
        <v>0.0029779889572278833</v>
      </c>
      <c r="H81" s="109">
        <f t="shared" si="6"/>
        <v>0.17505358783301012</v>
      </c>
      <c r="I81" s="77">
        <f t="shared" si="7"/>
        <v>1715</v>
      </c>
      <c r="J81" s="56">
        <f t="shared" si="9"/>
        <v>0.004653131435362171</v>
      </c>
      <c r="K81" s="99">
        <f t="shared" si="8"/>
        <v>87</v>
      </c>
    </row>
    <row r="82" spans="1:11" ht="15">
      <c r="A82" s="114">
        <v>81</v>
      </c>
      <c r="B82" s="115" t="s">
        <v>173</v>
      </c>
      <c r="C82" s="99">
        <v>21259</v>
      </c>
      <c r="D82" s="99">
        <v>21795</v>
      </c>
      <c r="E82" s="116">
        <v>22035</v>
      </c>
      <c r="F82" s="98">
        <f>E82/'[1]4a_İl'!E82</f>
        <v>0.2893744993236766</v>
      </c>
      <c r="G82" s="109">
        <f t="shared" si="5"/>
        <v>0.005700137827702954</v>
      </c>
      <c r="H82" s="109">
        <f t="shared" si="6"/>
        <v>0.03650218730890446</v>
      </c>
      <c r="I82" s="77">
        <f t="shared" si="7"/>
        <v>776</v>
      </c>
      <c r="J82" s="56">
        <f t="shared" si="9"/>
        <v>0.002105440229644924</v>
      </c>
      <c r="K82" s="99">
        <f t="shared" si="8"/>
        <v>240</v>
      </c>
    </row>
    <row r="83" spans="1:11" s="13" customFormat="1" ht="15">
      <c r="A83" s="146" t="s">
        <v>174</v>
      </c>
      <c r="B83" s="146"/>
      <c r="C83" s="91">
        <v>3497127</v>
      </c>
      <c r="D83" s="91">
        <v>3848900</v>
      </c>
      <c r="E83" s="117">
        <v>3865696</v>
      </c>
      <c r="F83" s="118">
        <f>E83/'[1]4a_İl'!E83</f>
        <v>0.27828230310032737</v>
      </c>
      <c r="G83" s="100">
        <f t="shared" si="5"/>
        <v>1</v>
      </c>
      <c r="H83" s="100">
        <f t="shared" si="6"/>
        <v>0.10539194029842211</v>
      </c>
      <c r="I83" s="92">
        <f t="shared" si="7"/>
        <v>368569</v>
      </c>
      <c r="J83" s="101">
        <f t="shared" si="9"/>
        <v>1</v>
      </c>
      <c r="K83" s="91">
        <f t="shared" si="8"/>
        <v>16796</v>
      </c>
    </row>
    <row r="84" spans="3:10" ht="15">
      <c r="C84" s="111"/>
      <c r="F84" s="112"/>
      <c r="J84" s="18"/>
    </row>
    <row r="85" spans="6:10" ht="15">
      <c r="F85" s="29"/>
      <c r="J85" s="18"/>
    </row>
    <row r="86" ht="15">
      <c r="J86" s="18"/>
    </row>
    <row r="87" ht="15">
      <c r="J87" s="18"/>
    </row>
    <row r="88" ht="15">
      <c r="J88" s="18"/>
    </row>
    <row r="89" ht="15">
      <c r="J89" s="18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5"/>
  <sheetViews>
    <sheetView workbookViewId="0" topLeftCell="B1">
      <pane ySplit="1" topLeftCell="A71" activePane="bottomLeft" state="frozen"/>
      <selection pane="bottomLeft" activeCell="E86" sqref="E86"/>
    </sheetView>
  </sheetViews>
  <sheetFormatPr defaultColWidth="8.8515625" defaultRowHeight="15"/>
  <cols>
    <col min="1" max="1" width="18.28125" style="9" bestFit="1" customWidth="1"/>
    <col min="2" max="2" width="12.00390625" style="9" customWidth="1"/>
    <col min="3" max="3" width="12.00390625" style="9" bestFit="1" customWidth="1"/>
    <col min="4" max="4" width="12.00390625" style="9" customWidth="1"/>
    <col min="5" max="5" width="22.421875" style="9" customWidth="1"/>
    <col min="6" max="6" width="26.421875" style="9" customWidth="1"/>
    <col min="7" max="7" width="27.421875" style="9" customWidth="1"/>
    <col min="8" max="16384" width="8.8515625" style="9" customWidth="1"/>
  </cols>
  <sheetData>
    <row r="1" spans="1:8" ht="43.5">
      <c r="A1" s="4" t="s">
        <v>175</v>
      </c>
      <c r="B1" s="4">
        <v>42005</v>
      </c>
      <c r="C1" s="4">
        <v>42339</v>
      </c>
      <c r="D1" s="4">
        <v>42370</v>
      </c>
      <c r="E1" s="1" t="s">
        <v>322</v>
      </c>
      <c r="F1" s="2" t="s">
        <v>321</v>
      </c>
      <c r="G1" s="2" t="s">
        <v>326</v>
      </c>
      <c r="H1" s="1" t="s">
        <v>264</v>
      </c>
    </row>
    <row r="2" spans="1:8" ht="15">
      <c r="A2" s="62" t="s">
        <v>176</v>
      </c>
      <c r="B2" s="139">
        <v>2931</v>
      </c>
      <c r="C2" s="77">
        <v>2497</v>
      </c>
      <c r="D2" s="39">
        <v>3695</v>
      </c>
      <c r="E2" s="56">
        <f>D2/$D$83</f>
        <v>0.024033458216255594</v>
      </c>
      <c r="F2" s="56">
        <f aca="true" t="shared" si="0" ref="F2:F33">(D2-B2)/B2</f>
        <v>0.260661890139884</v>
      </c>
      <c r="G2" s="38">
        <f aca="true" t="shared" si="1" ref="G2:G33">D2-B2</f>
        <v>764</v>
      </c>
      <c r="H2" s="38">
        <f>D2-C2</f>
        <v>1198</v>
      </c>
    </row>
    <row r="3" spans="1:8" ht="15">
      <c r="A3" s="62" t="s">
        <v>177</v>
      </c>
      <c r="B3" s="139">
        <v>394</v>
      </c>
      <c r="C3" s="77">
        <v>395</v>
      </c>
      <c r="D3" s="39">
        <v>710</v>
      </c>
      <c r="E3" s="56">
        <f aca="true" t="shared" si="2" ref="E3:E66">D3/$D$83</f>
        <v>0.004618066396087001</v>
      </c>
      <c r="F3" s="56">
        <f t="shared" si="0"/>
        <v>0.8020304568527918</v>
      </c>
      <c r="G3" s="38">
        <f t="shared" si="1"/>
        <v>316</v>
      </c>
      <c r="H3" s="38">
        <f aca="true" t="shared" si="3" ref="H3:H66">D3-C3</f>
        <v>315</v>
      </c>
    </row>
    <row r="4" spans="1:8" ht="15">
      <c r="A4" s="62" t="s">
        <v>178</v>
      </c>
      <c r="B4" s="139">
        <v>653</v>
      </c>
      <c r="C4" s="77">
        <v>924</v>
      </c>
      <c r="D4" s="39">
        <v>1450</v>
      </c>
      <c r="E4" s="56">
        <f t="shared" si="2"/>
        <v>0.009431262358205848</v>
      </c>
      <c r="F4" s="56">
        <f t="shared" si="0"/>
        <v>1.22052067381317</v>
      </c>
      <c r="G4" s="38">
        <f t="shared" si="1"/>
        <v>797</v>
      </c>
      <c r="H4" s="38">
        <f t="shared" si="3"/>
        <v>526</v>
      </c>
    </row>
    <row r="5" spans="1:8" ht="15">
      <c r="A5" s="62" t="s">
        <v>179</v>
      </c>
      <c r="B5" s="139">
        <v>160</v>
      </c>
      <c r="C5" s="77">
        <v>330</v>
      </c>
      <c r="D5" s="39">
        <v>332</v>
      </c>
      <c r="E5" s="56">
        <f t="shared" si="2"/>
        <v>0.002159433864085753</v>
      </c>
      <c r="F5" s="56">
        <f t="shared" si="0"/>
        <v>1.075</v>
      </c>
      <c r="G5" s="38">
        <f t="shared" si="1"/>
        <v>172</v>
      </c>
      <c r="H5" s="38">
        <f t="shared" si="3"/>
        <v>2</v>
      </c>
    </row>
    <row r="6" spans="1:8" ht="15">
      <c r="A6" s="62" t="s">
        <v>180</v>
      </c>
      <c r="B6" s="139">
        <v>232</v>
      </c>
      <c r="C6" s="77">
        <v>361</v>
      </c>
      <c r="D6" s="39">
        <v>469</v>
      </c>
      <c r="E6" s="56">
        <f t="shared" si="2"/>
        <v>0.0030505255489645124</v>
      </c>
      <c r="F6" s="56">
        <f t="shared" si="0"/>
        <v>1.021551724137931</v>
      </c>
      <c r="G6" s="38">
        <f t="shared" si="1"/>
        <v>237</v>
      </c>
      <c r="H6" s="38">
        <f t="shared" si="3"/>
        <v>108</v>
      </c>
    </row>
    <row r="7" spans="1:8" ht="15">
      <c r="A7" s="62" t="s">
        <v>181</v>
      </c>
      <c r="B7" s="139">
        <v>380</v>
      </c>
      <c r="C7" s="77">
        <v>340</v>
      </c>
      <c r="D7" s="39">
        <v>727</v>
      </c>
      <c r="E7" s="56">
        <f t="shared" si="2"/>
        <v>0.0047286398168383805</v>
      </c>
      <c r="F7" s="56">
        <f t="shared" si="0"/>
        <v>0.9131578947368421</v>
      </c>
      <c r="G7" s="38">
        <f t="shared" si="1"/>
        <v>347</v>
      </c>
      <c r="H7" s="38">
        <f t="shared" si="3"/>
        <v>387</v>
      </c>
    </row>
    <row r="8" spans="1:8" ht="15">
      <c r="A8" s="62" t="s">
        <v>182</v>
      </c>
      <c r="B8" s="139">
        <v>7953</v>
      </c>
      <c r="C8" s="77">
        <v>7159</v>
      </c>
      <c r="D8" s="39">
        <v>11029</v>
      </c>
      <c r="E8" s="56">
        <f t="shared" si="2"/>
        <v>0.071736132792174</v>
      </c>
      <c r="F8" s="56">
        <f t="shared" si="0"/>
        <v>0.38677228718722495</v>
      </c>
      <c r="G8" s="38">
        <f t="shared" si="1"/>
        <v>3076</v>
      </c>
      <c r="H8" s="38">
        <f t="shared" si="3"/>
        <v>3870</v>
      </c>
    </row>
    <row r="9" spans="1:8" ht="15">
      <c r="A9" s="62" t="s">
        <v>183</v>
      </c>
      <c r="B9" s="139">
        <v>5854</v>
      </c>
      <c r="C9" s="77">
        <v>8707</v>
      </c>
      <c r="D9" s="39">
        <v>8529</v>
      </c>
      <c r="E9" s="56">
        <f t="shared" si="2"/>
        <v>0.055475335622853575</v>
      </c>
      <c r="F9" s="56">
        <f t="shared" si="0"/>
        <v>0.456952511103519</v>
      </c>
      <c r="G9" s="38">
        <f t="shared" si="1"/>
        <v>2675</v>
      </c>
      <c r="H9" s="38">
        <f t="shared" si="3"/>
        <v>-178</v>
      </c>
    </row>
    <row r="10" spans="1:8" ht="15">
      <c r="A10" s="62" t="s">
        <v>184</v>
      </c>
      <c r="B10" s="139">
        <v>61</v>
      </c>
      <c r="C10" s="77">
        <v>93</v>
      </c>
      <c r="D10" s="39">
        <v>174</v>
      </c>
      <c r="E10" s="56">
        <f t="shared" si="2"/>
        <v>0.0011317514829847018</v>
      </c>
      <c r="F10" s="56">
        <f t="shared" si="0"/>
        <v>1.8524590163934427</v>
      </c>
      <c r="G10" s="38">
        <f t="shared" si="1"/>
        <v>113</v>
      </c>
      <c r="H10" s="38">
        <f t="shared" si="3"/>
        <v>81</v>
      </c>
    </row>
    <row r="11" spans="1:8" ht="15">
      <c r="A11" s="62" t="s">
        <v>185</v>
      </c>
      <c r="B11" s="139">
        <v>255</v>
      </c>
      <c r="C11" s="77">
        <v>235</v>
      </c>
      <c r="D11" s="39">
        <v>431</v>
      </c>
      <c r="E11" s="56">
        <f t="shared" si="2"/>
        <v>0.002803361431990842</v>
      </c>
      <c r="F11" s="56">
        <f t="shared" si="0"/>
        <v>0.6901960784313725</v>
      </c>
      <c r="G11" s="38">
        <f t="shared" si="1"/>
        <v>176</v>
      </c>
      <c r="H11" s="38">
        <f t="shared" si="3"/>
        <v>196</v>
      </c>
    </row>
    <row r="12" spans="1:8" ht="15">
      <c r="A12" s="62" t="s">
        <v>186</v>
      </c>
      <c r="B12" s="139">
        <v>1235</v>
      </c>
      <c r="C12" s="77">
        <v>1355</v>
      </c>
      <c r="D12" s="39">
        <v>1529</v>
      </c>
      <c r="E12" s="56">
        <f t="shared" si="2"/>
        <v>0.009945103548756374</v>
      </c>
      <c r="F12" s="56">
        <f t="shared" si="0"/>
        <v>0.2380566801619433</v>
      </c>
      <c r="G12" s="38">
        <f t="shared" si="1"/>
        <v>294</v>
      </c>
      <c r="H12" s="38">
        <f t="shared" si="3"/>
        <v>174</v>
      </c>
    </row>
    <row r="13" spans="1:8" ht="15">
      <c r="A13" s="62" t="s">
        <v>187</v>
      </c>
      <c r="B13" s="139">
        <v>1578</v>
      </c>
      <c r="C13" s="77">
        <v>1049</v>
      </c>
      <c r="D13" s="39">
        <v>1848</v>
      </c>
      <c r="E13" s="56">
        <f t="shared" si="2"/>
        <v>0.012019981267561661</v>
      </c>
      <c r="F13" s="56">
        <f t="shared" si="0"/>
        <v>0.17110266159695817</v>
      </c>
      <c r="G13" s="38">
        <f t="shared" si="1"/>
        <v>270</v>
      </c>
      <c r="H13" s="38">
        <f t="shared" si="3"/>
        <v>799</v>
      </c>
    </row>
    <row r="14" spans="1:8" ht="15">
      <c r="A14" s="62" t="s">
        <v>188</v>
      </c>
      <c r="B14" s="139">
        <v>197</v>
      </c>
      <c r="C14" s="77">
        <v>206</v>
      </c>
      <c r="D14" s="39">
        <v>288</v>
      </c>
      <c r="E14" s="56">
        <f t="shared" si="2"/>
        <v>0.0018732438339057135</v>
      </c>
      <c r="F14" s="56">
        <f t="shared" si="0"/>
        <v>0.4619289340101523</v>
      </c>
      <c r="G14" s="38">
        <f t="shared" si="1"/>
        <v>91</v>
      </c>
      <c r="H14" s="38">
        <f t="shared" si="3"/>
        <v>82</v>
      </c>
    </row>
    <row r="15" spans="1:8" ht="15">
      <c r="A15" s="62" t="s">
        <v>189</v>
      </c>
      <c r="B15" s="139">
        <v>475</v>
      </c>
      <c r="C15" s="77">
        <v>331</v>
      </c>
      <c r="D15" s="39">
        <v>625</v>
      </c>
      <c r="E15" s="56">
        <f t="shared" si="2"/>
        <v>0.004065199292330107</v>
      </c>
      <c r="F15" s="56">
        <f t="shared" si="0"/>
        <v>0.3157894736842105</v>
      </c>
      <c r="G15" s="38">
        <f t="shared" si="1"/>
        <v>150</v>
      </c>
      <c r="H15" s="38">
        <f t="shared" si="3"/>
        <v>294</v>
      </c>
    </row>
    <row r="16" spans="1:8" ht="15">
      <c r="A16" s="62" t="s">
        <v>190</v>
      </c>
      <c r="B16" s="139">
        <v>67</v>
      </c>
      <c r="C16" s="77">
        <v>158</v>
      </c>
      <c r="D16" s="39">
        <v>149</v>
      </c>
      <c r="E16" s="56">
        <f t="shared" si="2"/>
        <v>0.0009691435112914975</v>
      </c>
      <c r="F16" s="56">
        <f t="shared" si="0"/>
        <v>1.2238805970149254</v>
      </c>
      <c r="G16" s="38">
        <f t="shared" si="1"/>
        <v>82</v>
      </c>
      <c r="H16" s="38">
        <f t="shared" si="3"/>
        <v>-9</v>
      </c>
    </row>
    <row r="17" spans="1:8" ht="15">
      <c r="A17" s="62" t="s">
        <v>191</v>
      </c>
      <c r="B17" s="139">
        <v>360</v>
      </c>
      <c r="C17" s="77">
        <v>325</v>
      </c>
      <c r="D17" s="39">
        <v>579</v>
      </c>
      <c r="E17" s="56">
        <f t="shared" si="2"/>
        <v>0.0037660006244146114</v>
      </c>
      <c r="F17" s="56">
        <f t="shared" si="0"/>
        <v>0.6083333333333333</v>
      </c>
      <c r="G17" s="38">
        <f t="shared" si="1"/>
        <v>219</v>
      </c>
      <c r="H17" s="38">
        <f t="shared" si="3"/>
        <v>254</v>
      </c>
    </row>
    <row r="18" spans="1:8" ht="15">
      <c r="A18" s="62" t="s">
        <v>192</v>
      </c>
      <c r="B18" s="139">
        <v>307</v>
      </c>
      <c r="C18" s="77">
        <v>484</v>
      </c>
      <c r="D18" s="39">
        <v>490</v>
      </c>
      <c r="E18" s="56">
        <f t="shared" si="2"/>
        <v>0.003187116245186804</v>
      </c>
      <c r="F18" s="56">
        <f t="shared" si="0"/>
        <v>0.5960912052117264</v>
      </c>
      <c r="G18" s="38">
        <f t="shared" si="1"/>
        <v>183</v>
      </c>
      <c r="H18" s="38">
        <f t="shared" si="3"/>
        <v>6</v>
      </c>
    </row>
    <row r="19" spans="1:8" ht="15">
      <c r="A19" s="62" t="s">
        <v>193</v>
      </c>
      <c r="B19" s="139">
        <v>221</v>
      </c>
      <c r="C19" s="77">
        <v>361</v>
      </c>
      <c r="D19" s="39">
        <v>367</v>
      </c>
      <c r="E19" s="56">
        <f t="shared" si="2"/>
        <v>0.002387085024456239</v>
      </c>
      <c r="F19" s="56">
        <f t="shared" si="0"/>
        <v>0.6606334841628959</v>
      </c>
      <c r="G19" s="38">
        <f t="shared" si="1"/>
        <v>146</v>
      </c>
      <c r="H19" s="38">
        <f t="shared" si="3"/>
        <v>6</v>
      </c>
    </row>
    <row r="20" spans="1:8" ht="15">
      <c r="A20" s="62" t="s">
        <v>194</v>
      </c>
      <c r="B20" s="139">
        <v>768</v>
      </c>
      <c r="C20" s="77">
        <v>334</v>
      </c>
      <c r="D20" s="39">
        <v>611</v>
      </c>
      <c r="E20" s="56">
        <f t="shared" si="2"/>
        <v>0.003974138828181913</v>
      </c>
      <c r="F20" s="56">
        <f t="shared" si="0"/>
        <v>-0.20442708333333334</v>
      </c>
      <c r="G20" s="38">
        <f t="shared" si="1"/>
        <v>-157</v>
      </c>
      <c r="H20" s="38">
        <f t="shared" si="3"/>
        <v>277</v>
      </c>
    </row>
    <row r="21" spans="1:8" ht="15">
      <c r="A21" s="62" t="s">
        <v>195</v>
      </c>
      <c r="B21" s="139">
        <v>275</v>
      </c>
      <c r="C21" s="77">
        <v>299</v>
      </c>
      <c r="D21" s="39">
        <v>464</v>
      </c>
      <c r="E21" s="56">
        <f t="shared" si="2"/>
        <v>0.0030180039546258714</v>
      </c>
      <c r="F21" s="56">
        <f t="shared" si="0"/>
        <v>0.6872727272727273</v>
      </c>
      <c r="G21" s="38">
        <f t="shared" si="1"/>
        <v>189</v>
      </c>
      <c r="H21" s="38">
        <f t="shared" si="3"/>
        <v>165</v>
      </c>
    </row>
    <row r="22" spans="1:8" ht="15">
      <c r="A22" s="62" t="s">
        <v>196</v>
      </c>
      <c r="B22" s="139">
        <v>5030</v>
      </c>
      <c r="C22" s="77">
        <v>4986</v>
      </c>
      <c r="D22" s="39">
        <v>6723</v>
      </c>
      <c r="E22" s="56">
        <f t="shared" si="2"/>
        <v>0.0437285357477365</v>
      </c>
      <c r="F22" s="56">
        <f t="shared" si="0"/>
        <v>0.33658051689860835</v>
      </c>
      <c r="G22" s="38">
        <f t="shared" si="1"/>
        <v>1693</v>
      </c>
      <c r="H22" s="38">
        <f t="shared" si="3"/>
        <v>1737</v>
      </c>
    </row>
    <row r="23" spans="1:8" ht="15">
      <c r="A23" s="62" t="s">
        <v>197</v>
      </c>
      <c r="B23" s="139">
        <v>475</v>
      </c>
      <c r="C23" s="77">
        <v>465</v>
      </c>
      <c r="D23" s="39">
        <v>738</v>
      </c>
      <c r="E23" s="56">
        <f t="shared" si="2"/>
        <v>0.004800187324383391</v>
      </c>
      <c r="F23" s="56">
        <f t="shared" si="0"/>
        <v>0.5536842105263158</v>
      </c>
      <c r="G23" s="38">
        <f t="shared" si="1"/>
        <v>263</v>
      </c>
      <c r="H23" s="38">
        <f t="shared" si="3"/>
        <v>273</v>
      </c>
    </row>
    <row r="24" spans="1:8" ht="15">
      <c r="A24" s="62" t="s">
        <v>198</v>
      </c>
      <c r="B24" s="139">
        <v>215</v>
      </c>
      <c r="C24" s="77">
        <v>268</v>
      </c>
      <c r="D24" s="39">
        <v>509</v>
      </c>
      <c r="E24" s="56">
        <f t="shared" si="2"/>
        <v>0.003310698303673639</v>
      </c>
      <c r="F24" s="56">
        <f t="shared" si="0"/>
        <v>1.3674418604651162</v>
      </c>
      <c r="G24" s="38">
        <f t="shared" si="1"/>
        <v>294</v>
      </c>
      <c r="H24" s="38">
        <f t="shared" si="3"/>
        <v>241</v>
      </c>
    </row>
    <row r="25" spans="1:8" ht="15">
      <c r="A25" s="62" t="s">
        <v>199</v>
      </c>
      <c r="B25" s="139">
        <v>711</v>
      </c>
      <c r="C25" s="77">
        <v>783</v>
      </c>
      <c r="D25" s="39">
        <v>1062</v>
      </c>
      <c r="E25" s="56">
        <f t="shared" si="2"/>
        <v>0.0069075866375273185</v>
      </c>
      <c r="F25" s="56">
        <f t="shared" si="0"/>
        <v>0.4936708860759494</v>
      </c>
      <c r="G25" s="38">
        <f t="shared" si="1"/>
        <v>351</v>
      </c>
      <c r="H25" s="38">
        <f t="shared" si="3"/>
        <v>279</v>
      </c>
    </row>
    <row r="26" spans="1:8" ht="15">
      <c r="A26" s="62" t="s">
        <v>200</v>
      </c>
      <c r="B26" s="139">
        <v>1393</v>
      </c>
      <c r="C26" s="77">
        <v>1749</v>
      </c>
      <c r="D26" s="39">
        <v>2060</v>
      </c>
      <c r="E26" s="56">
        <f t="shared" si="2"/>
        <v>0.013398896867520034</v>
      </c>
      <c r="F26" s="56">
        <f t="shared" si="0"/>
        <v>0.47882268485283563</v>
      </c>
      <c r="G26" s="38">
        <f t="shared" si="1"/>
        <v>667</v>
      </c>
      <c r="H26" s="38">
        <f t="shared" si="3"/>
        <v>311</v>
      </c>
    </row>
    <row r="27" spans="1:8" ht="15">
      <c r="A27" s="62" t="s">
        <v>113</v>
      </c>
      <c r="B27" s="139">
        <v>1052</v>
      </c>
      <c r="C27" s="77">
        <v>1110</v>
      </c>
      <c r="D27" s="39">
        <v>1754</v>
      </c>
      <c r="E27" s="56">
        <f t="shared" si="2"/>
        <v>0.011408575293995213</v>
      </c>
      <c r="F27" s="56">
        <f t="shared" si="0"/>
        <v>0.6673003802281369</v>
      </c>
      <c r="G27" s="38">
        <f t="shared" si="1"/>
        <v>702</v>
      </c>
      <c r="H27" s="38">
        <f t="shared" si="3"/>
        <v>644</v>
      </c>
    </row>
    <row r="28" spans="1:8" ht="15">
      <c r="A28" s="62" t="s">
        <v>201</v>
      </c>
      <c r="B28" s="139">
        <v>994</v>
      </c>
      <c r="C28" s="77">
        <v>636</v>
      </c>
      <c r="D28" s="39">
        <v>949</v>
      </c>
      <c r="E28" s="56">
        <f t="shared" si="2"/>
        <v>0.006172598605474035</v>
      </c>
      <c r="F28" s="56">
        <f t="shared" si="0"/>
        <v>-0.04527162977867203</v>
      </c>
      <c r="G28" s="38">
        <f t="shared" si="1"/>
        <v>-45</v>
      </c>
      <c r="H28" s="38">
        <f t="shared" si="3"/>
        <v>313</v>
      </c>
    </row>
    <row r="29" spans="1:8" ht="15">
      <c r="A29" s="62" t="s">
        <v>202</v>
      </c>
      <c r="B29" s="139">
        <v>526</v>
      </c>
      <c r="C29" s="77">
        <v>427</v>
      </c>
      <c r="D29" s="39">
        <v>613</v>
      </c>
      <c r="E29" s="56">
        <f t="shared" si="2"/>
        <v>0.003987147465917369</v>
      </c>
      <c r="F29" s="56">
        <f t="shared" si="0"/>
        <v>0.16539923954372623</v>
      </c>
      <c r="G29" s="38">
        <f t="shared" si="1"/>
        <v>87</v>
      </c>
      <c r="H29" s="38">
        <f t="shared" si="3"/>
        <v>186</v>
      </c>
    </row>
    <row r="30" spans="1:8" ht="15">
      <c r="A30" s="62" t="s">
        <v>203</v>
      </c>
      <c r="B30" s="139">
        <v>1044</v>
      </c>
      <c r="C30" s="77">
        <v>875</v>
      </c>
      <c r="D30" s="39">
        <v>1514</v>
      </c>
      <c r="E30" s="56">
        <f t="shared" si="2"/>
        <v>0.009847538765740451</v>
      </c>
      <c r="F30" s="56">
        <f t="shared" si="0"/>
        <v>0.4501915708812261</v>
      </c>
      <c r="G30" s="38">
        <f t="shared" si="1"/>
        <v>470</v>
      </c>
      <c r="H30" s="38">
        <f t="shared" si="3"/>
        <v>639</v>
      </c>
    </row>
    <row r="31" spans="1:8" ht="15">
      <c r="A31" s="62" t="s">
        <v>204</v>
      </c>
      <c r="B31" s="139">
        <v>419</v>
      </c>
      <c r="C31" s="77">
        <v>326</v>
      </c>
      <c r="D31" s="39">
        <v>534</v>
      </c>
      <c r="E31" s="56">
        <f t="shared" si="2"/>
        <v>0.0034733062753668437</v>
      </c>
      <c r="F31" s="56">
        <f t="shared" si="0"/>
        <v>0.2744630071599045</v>
      </c>
      <c r="G31" s="38">
        <f t="shared" si="1"/>
        <v>115</v>
      </c>
      <c r="H31" s="38">
        <f t="shared" si="3"/>
        <v>208</v>
      </c>
    </row>
    <row r="32" spans="1:8" ht="15">
      <c r="A32" s="62" t="s">
        <v>205</v>
      </c>
      <c r="B32" s="139">
        <v>745</v>
      </c>
      <c r="C32" s="77">
        <v>1115</v>
      </c>
      <c r="D32" s="39">
        <v>1243</v>
      </c>
      <c r="E32" s="56">
        <f t="shared" si="2"/>
        <v>0.008084868352586117</v>
      </c>
      <c r="F32" s="56">
        <f t="shared" si="0"/>
        <v>0.6684563758389261</v>
      </c>
      <c r="G32" s="38">
        <f t="shared" si="1"/>
        <v>498</v>
      </c>
      <c r="H32" s="38">
        <f t="shared" si="3"/>
        <v>128</v>
      </c>
    </row>
    <row r="33" spans="1:8" ht="15">
      <c r="A33" s="62" t="s">
        <v>206</v>
      </c>
      <c r="B33" s="139">
        <v>1431</v>
      </c>
      <c r="C33" s="77">
        <v>1370</v>
      </c>
      <c r="D33" s="39">
        <v>1813</v>
      </c>
      <c r="E33" s="56">
        <f t="shared" si="2"/>
        <v>0.011792330107191175</v>
      </c>
      <c r="F33" s="56">
        <f t="shared" si="0"/>
        <v>0.2669461914744934</v>
      </c>
      <c r="G33" s="38">
        <f t="shared" si="1"/>
        <v>382</v>
      </c>
      <c r="H33" s="38">
        <f t="shared" si="3"/>
        <v>443</v>
      </c>
    </row>
    <row r="34" spans="1:8" ht="15">
      <c r="A34" s="62" t="s">
        <v>207</v>
      </c>
      <c r="B34" s="139">
        <v>2600</v>
      </c>
      <c r="C34" s="77">
        <v>2536</v>
      </c>
      <c r="D34" s="39">
        <v>3099</v>
      </c>
      <c r="E34" s="56">
        <f t="shared" si="2"/>
        <v>0.020156884171089604</v>
      </c>
      <c r="F34" s="56">
        <f aca="true" t="shared" si="4" ref="F34:F65">(D34-B34)/B34</f>
        <v>0.19192307692307692</v>
      </c>
      <c r="G34" s="38">
        <f aca="true" t="shared" si="5" ref="G34:G65">D34-B34</f>
        <v>499</v>
      </c>
      <c r="H34" s="38">
        <f t="shared" si="3"/>
        <v>563</v>
      </c>
    </row>
    <row r="35" spans="1:8" ht="15">
      <c r="A35" s="62" t="s">
        <v>208</v>
      </c>
      <c r="B35" s="139">
        <v>414</v>
      </c>
      <c r="C35" s="77">
        <v>305</v>
      </c>
      <c r="D35" s="39">
        <v>561</v>
      </c>
      <c r="E35" s="56">
        <f t="shared" si="2"/>
        <v>0.0036489228847955044</v>
      </c>
      <c r="F35" s="56">
        <f t="shared" si="4"/>
        <v>0.35507246376811596</v>
      </c>
      <c r="G35" s="38">
        <f t="shared" si="5"/>
        <v>147</v>
      </c>
      <c r="H35" s="38">
        <f t="shared" si="3"/>
        <v>256</v>
      </c>
    </row>
    <row r="36" spans="1:8" ht="15">
      <c r="A36" s="62" t="s">
        <v>209</v>
      </c>
      <c r="B36" s="139">
        <v>252</v>
      </c>
      <c r="C36" s="77">
        <v>155</v>
      </c>
      <c r="D36" s="39">
        <v>321</v>
      </c>
      <c r="E36" s="56">
        <f t="shared" si="2"/>
        <v>0.002087886356540743</v>
      </c>
      <c r="F36" s="56">
        <f t="shared" si="4"/>
        <v>0.27380952380952384</v>
      </c>
      <c r="G36" s="38">
        <f t="shared" si="5"/>
        <v>69</v>
      </c>
      <c r="H36" s="38">
        <f t="shared" si="3"/>
        <v>166</v>
      </c>
    </row>
    <row r="37" spans="1:8" ht="15">
      <c r="A37" s="62" t="s">
        <v>210</v>
      </c>
      <c r="B37" s="139">
        <v>90</v>
      </c>
      <c r="C37" s="77">
        <v>142</v>
      </c>
      <c r="D37" s="39">
        <v>201</v>
      </c>
      <c r="E37" s="56">
        <f t="shared" si="2"/>
        <v>0.0013073680924133625</v>
      </c>
      <c r="F37" s="56">
        <f t="shared" si="4"/>
        <v>1.2333333333333334</v>
      </c>
      <c r="G37" s="38">
        <f t="shared" si="5"/>
        <v>111</v>
      </c>
      <c r="H37" s="38">
        <f t="shared" si="3"/>
        <v>59</v>
      </c>
    </row>
    <row r="38" spans="1:8" ht="15">
      <c r="A38" s="62" t="s">
        <v>211</v>
      </c>
      <c r="B38" s="139">
        <v>1721</v>
      </c>
      <c r="C38" s="77">
        <v>830</v>
      </c>
      <c r="D38" s="39">
        <v>1900</v>
      </c>
      <c r="E38" s="56">
        <f t="shared" si="2"/>
        <v>0.012358205848683525</v>
      </c>
      <c r="F38" s="56">
        <f t="shared" si="4"/>
        <v>0.10400929692039512</v>
      </c>
      <c r="G38" s="38">
        <f t="shared" si="5"/>
        <v>179</v>
      </c>
      <c r="H38" s="38">
        <f t="shared" si="3"/>
        <v>1070</v>
      </c>
    </row>
    <row r="39" spans="1:8" ht="15">
      <c r="A39" s="62" t="s">
        <v>212</v>
      </c>
      <c r="B39" s="139">
        <v>145</v>
      </c>
      <c r="C39" s="77">
        <v>173</v>
      </c>
      <c r="D39" s="39">
        <v>197</v>
      </c>
      <c r="E39" s="56">
        <f t="shared" si="2"/>
        <v>0.0012813508169424498</v>
      </c>
      <c r="F39" s="56">
        <f t="shared" si="4"/>
        <v>0.3586206896551724</v>
      </c>
      <c r="G39" s="38">
        <f t="shared" si="5"/>
        <v>52</v>
      </c>
      <c r="H39" s="38">
        <f t="shared" si="3"/>
        <v>24</v>
      </c>
    </row>
    <row r="40" spans="1:8" ht="15">
      <c r="A40" s="62" t="s">
        <v>213</v>
      </c>
      <c r="B40" s="139">
        <v>894</v>
      </c>
      <c r="C40" s="77">
        <v>388</v>
      </c>
      <c r="D40" s="39">
        <v>730</v>
      </c>
      <c r="E40" s="56">
        <f t="shared" si="2"/>
        <v>0.004748152773441565</v>
      </c>
      <c r="F40" s="56">
        <f t="shared" si="4"/>
        <v>-0.18344519015659955</v>
      </c>
      <c r="G40" s="38">
        <f t="shared" si="5"/>
        <v>-164</v>
      </c>
      <c r="H40" s="38">
        <f t="shared" si="3"/>
        <v>342</v>
      </c>
    </row>
    <row r="41" spans="1:8" ht="15">
      <c r="A41" s="62" t="s">
        <v>214</v>
      </c>
      <c r="B41" s="139">
        <v>26628</v>
      </c>
      <c r="C41" s="77">
        <v>26157</v>
      </c>
      <c r="D41" s="39">
        <v>34605</v>
      </c>
      <c r="E41" s="56">
        <f t="shared" si="2"/>
        <v>0.22508195441773338</v>
      </c>
      <c r="F41" s="56">
        <f t="shared" si="4"/>
        <v>0.29957187922487605</v>
      </c>
      <c r="G41" s="38">
        <f t="shared" si="5"/>
        <v>7977</v>
      </c>
      <c r="H41" s="38">
        <f t="shared" si="3"/>
        <v>8448</v>
      </c>
    </row>
    <row r="42" spans="1:8" ht="15">
      <c r="A42" s="62" t="s">
        <v>215</v>
      </c>
      <c r="B42" s="139">
        <v>6209</v>
      </c>
      <c r="C42" s="77">
        <v>5890</v>
      </c>
      <c r="D42" s="39">
        <v>8813</v>
      </c>
      <c r="E42" s="56">
        <f t="shared" si="2"/>
        <v>0.057322562181288374</v>
      </c>
      <c r="F42" s="56">
        <f t="shared" si="4"/>
        <v>0.41939120631341603</v>
      </c>
      <c r="G42" s="38">
        <f t="shared" si="5"/>
        <v>2604</v>
      </c>
      <c r="H42" s="38">
        <f t="shared" si="3"/>
        <v>2923</v>
      </c>
    </row>
    <row r="43" spans="1:8" ht="15">
      <c r="A43" s="62" t="s">
        <v>216</v>
      </c>
      <c r="B43" s="139">
        <v>1900</v>
      </c>
      <c r="C43" s="77">
        <v>1277</v>
      </c>
      <c r="D43" s="39">
        <v>2403</v>
      </c>
      <c r="E43" s="56">
        <f t="shared" si="2"/>
        <v>0.015629878239150796</v>
      </c>
      <c r="F43" s="56">
        <f t="shared" si="4"/>
        <v>0.26473684210526316</v>
      </c>
      <c r="G43" s="38">
        <f t="shared" si="5"/>
        <v>503</v>
      </c>
      <c r="H43" s="38">
        <f t="shared" si="3"/>
        <v>1126</v>
      </c>
    </row>
    <row r="44" spans="1:8" ht="15">
      <c r="A44" s="62" t="s">
        <v>217</v>
      </c>
      <c r="B44" s="139">
        <v>269</v>
      </c>
      <c r="C44" s="77">
        <v>299</v>
      </c>
      <c r="D44" s="39">
        <v>423</v>
      </c>
      <c r="E44" s="56">
        <f t="shared" si="2"/>
        <v>0.0027513268810490164</v>
      </c>
      <c r="F44" s="56">
        <f t="shared" si="4"/>
        <v>0.5724907063197026</v>
      </c>
      <c r="G44" s="38">
        <f t="shared" si="5"/>
        <v>154</v>
      </c>
      <c r="H44" s="38">
        <f t="shared" si="3"/>
        <v>124</v>
      </c>
    </row>
    <row r="45" spans="1:8" ht="15">
      <c r="A45" s="62" t="s">
        <v>218</v>
      </c>
      <c r="B45" s="139">
        <v>355</v>
      </c>
      <c r="C45" s="77">
        <v>392</v>
      </c>
      <c r="D45" s="39">
        <v>574</v>
      </c>
      <c r="E45" s="56">
        <f t="shared" si="2"/>
        <v>0.0037334790300759704</v>
      </c>
      <c r="F45" s="56">
        <f t="shared" si="4"/>
        <v>0.6169014084507042</v>
      </c>
      <c r="G45" s="38">
        <f t="shared" si="5"/>
        <v>219</v>
      </c>
      <c r="H45" s="38">
        <f t="shared" si="3"/>
        <v>182</v>
      </c>
    </row>
    <row r="46" spans="1:8" ht="15">
      <c r="A46" s="62" t="s">
        <v>219</v>
      </c>
      <c r="B46" s="139">
        <v>341</v>
      </c>
      <c r="C46" s="77">
        <v>189</v>
      </c>
      <c r="D46" s="39">
        <v>382</v>
      </c>
      <c r="E46" s="56">
        <f t="shared" si="2"/>
        <v>0.0024846498074721614</v>
      </c>
      <c r="F46" s="56">
        <f t="shared" si="4"/>
        <v>0.12023460410557185</v>
      </c>
      <c r="G46" s="38">
        <f t="shared" si="5"/>
        <v>41</v>
      </c>
      <c r="H46" s="38">
        <f t="shared" si="3"/>
        <v>193</v>
      </c>
    </row>
    <row r="47" spans="1:8" ht="15">
      <c r="A47" s="62" t="s">
        <v>220</v>
      </c>
      <c r="B47" s="139">
        <v>507</v>
      </c>
      <c r="C47" s="77">
        <v>445</v>
      </c>
      <c r="D47" s="39">
        <v>864</v>
      </c>
      <c r="E47" s="56">
        <f t="shared" si="2"/>
        <v>0.00561973150171714</v>
      </c>
      <c r="F47" s="56">
        <f t="shared" si="4"/>
        <v>0.7041420118343196</v>
      </c>
      <c r="G47" s="38">
        <f t="shared" si="5"/>
        <v>357</v>
      </c>
      <c r="H47" s="38">
        <f t="shared" si="3"/>
        <v>419</v>
      </c>
    </row>
    <row r="48" spans="1:8" ht="15">
      <c r="A48" s="62" t="s">
        <v>221</v>
      </c>
      <c r="B48" s="139">
        <v>2306</v>
      </c>
      <c r="C48" s="77">
        <v>2796</v>
      </c>
      <c r="D48" s="39">
        <v>3137</v>
      </c>
      <c r="E48" s="56">
        <f t="shared" si="2"/>
        <v>0.020404048288063276</v>
      </c>
      <c r="F48" s="56">
        <f t="shared" si="4"/>
        <v>0.3603642671292281</v>
      </c>
      <c r="G48" s="38">
        <f t="shared" si="5"/>
        <v>831</v>
      </c>
      <c r="H48" s="38">
        <f t="shared" si="3"/>
        <v>341</v>
      </c>
    </row>
    <row r="49" spans="1:8" ht="15">
      <c r="A49" s="62" t="s">
        <v>223</v>
      </c>
      <c r="B49" s="139">
        <v>101</v>
      </c>
      <c r="C49" s="77">
        <v>54</v>
      </c>
      <c r="D49" s="39">
        <v>95</v>
      </c>
      <c r="E49" s="56">
        <f t="shared" si="2"/>
        <v>0.0006179102924341763</v>
      </c>
      <c r="F49" s="56">
        <f t="shared" si="4"/>
        <v>-0.0594059405940594</v>
      </c>
      <c r="G49" s="38">
        <f t="shared" si="5"/>
        <v>-6</v>
      </c>
      <c r="H49" s="38">
        <f t="shared" si="3"/>
        <v>41</v>
      </c>
    </row>
    <row r="50" spans="1:8" ht="15">
      <c r="A50" s="62" t="s">
        <v>131</v>
      </c>
      <c r="B50" s="139">
        <v>220</v>
      </c>
      <c r="C50" s="77">
        <v>412</v>
      </c>
      <c r="D50" s="39">
        <v>496</v>
      </c>
      <c r="E50" s="56">
        <f t="shared" si="2"/>
        <v>0.003226142158393173</v>
      </c>
      <c r="F50" s="56">
        <f t="shared" si="4"/>
        <v>1.2545454545454546</v>
      </c>
      <c r="G50" s="38">
        <f t="shared" si="5"/>
        <v>276</v>
      </c>
      <c r="H50" s="38">
        <f t="shared" si="3"/>
        <v>84</v>
      </c>
    </row>
    <row r="51" spans="1:8" ht="15">
      <c r="A51" s="62" t="s">
        <v>224</v>
      </c>
      <c r="B51" s="139">
        <v>545</v>
      </c>
      <c r="C51" s="77">
        <v>407</v>
      </c>
      <c r="D51" s="39">
        <v>451</v>
      </c>
      <c r="E51" s="56">
        <f t="shared" si="2"/>
        <v>0.0029334478093454054</v>
      </c>
      <c r="F51" s="56">
        <f t="shared" si="4"/>
        <v>-0.1724770642201835</v>
      </c>
      <c r="G51" s="38">
        <f t="shared" si="5"/>
        <v>-94</v>
      </c>
      <c r="H51" s="38">
        <f t="shared" si="3"/>
        <v>44</v>
      </c>
    </row>
    <row r="52" spans="1:8" ht="15">
      <c r="A52" s="62" t="s">
        <v>222</v>
      </c>
      <c r="B52" s="139">
        <v>188</v>
      </c>
      <c r="C52" s="77">
        <v>159</v>
      </c>
      <c r="D52" s="39">
        <v>194</v>
      </c>
      <c r="E52" s="56">
        <f t="shared" si="2"/>
        <v>0.0012618378603392654</v>
      </c>
      <c r="F52" s="56">
        <f t="shared" si="4"/>
        <v>0.031914893617021274</v>
      </c>
      <c r="G52" s="38">
        <f t="shared" si="5"/>
        <v>6</v>
      </c>
      <c r="H52" s="38">
        <f t="shared" si="3"/>
        <v>35</v>
      </c>
    </row>
    <row r="53" spans="1:8" ht="15">
      <c r="A53" s="62" t="s">
        <v>225</v>
      </c>
      <c r="B53" s="139">
        <v>3221</v>
      </c>
      <c r="C53" s="77">
        <v>2955</v>
      </c>
      <c r="D53" s="39">
        <v>4200</v>
      </c>
      <c r="E53" s="56">
        <f t="shared" si="2"/>
        <v>0.02731813924445832</v>
      </c>
      <c r="F53" s="56">
        <f t="shared" si="4"/>
        <v>0.3039428748835765</v>
      </c>
      <c r="G53" s="38">
        <f t="shared" si="5"/>
        <v>979</v>
      </c>
      <c r="H53" s="38">
        <f t="shared" si="3"/>
        <v>1245</v>
      </c>
    </row>
    <row r="54" spans="1:8" ht="15">
      <c r="A54" s="62" t="s">
        <v>226</v>
      </c>
      <c r="B54" s="139">
        <v>2431</v>
      </c>
      <c r="C54" s="77">
        <v>2245</v>
      </c>
      <c r="D54" s="39">
        <v>3674</v>
      </c>
      <c r="E54" s="56">
        <f t="shared" si="2"/>
        <v>0.023896867520033303</v>
      </c>
      <c r="F54" s="56">
        <f t="shared" si="4"/>
        <v>0.5113122171945701</v>
      </c>
      <c r="G54" s="38">
        <f t="shared" si="5"/>
        <v>1243</v>
      </c>
      <c r="H54" s="38">
        <f t="shared" si="3"/>
        <v>1429</v>
      </c>
    </row>
    <row r="55" spans="1:8" ht="15">
      <c r="A55" s="62" t="s">
        <v>227</v>
      </c>
      <c r="B55" s="139">
        <v>959</v>
      </c>
      <c r="C55" s="77">
        <v>877</v>
      </c>
      <c r="D55" s="39">
        <v>1567</v>
      </c>
      <c r="E55" s="56">
        <f t="shared" si="2"/>
        <v>0.010192267665730045</v>
      </c>
      <c r="F55" s="56">
        <f t="shared" si="4"/>
        <v>0.6339937434827946</v>
      </c>
      <c r="G55" s="38">
        <f t="shared" si="5"/>
        <v>608</v>
      </c>
      <c r="H55" s="38">
        <f t="shared" si="3"/>
        <v>690</v>
      </c>
    </row>
    <row r="56" spans="1:8" ht="15">
      <c r="A56" s="62" t="s">
        <v>228</v>
      </c>
      <c r="B56" s="139">
        <v>803</v>
      </c>
      <c r="C56" s="77">
        <v>801</v>
      </c>
      <c r="D56" s="39">
        <v>1207</v>
      </c>
      <c r="E56" s="56">
        <f t="shared" si="2"/>
        <v>0.007850712873347904</v>
      </c>
      <c r="F56" s="56">
        <f t="shared" si="4"/>
        <v>0.5031133250311333</v>
      </c>
      <c r="G56" s="38">
        <f t="shared" si="5"/>
        <v>404</v>
      </c>
      <c r="H56" s="38">
        <f t="shared" si="3"/>
        <v>406</v>
      </c>
    </row>
    <row r="57" spans="1:8" ht="15">
      <c r="A57" s="62" t="s">
        <v>229</v>
      </c>
      <c r="B57" s="139">
        <v>1592</v>
      </c>
      <c r="C57" s="77">
        <v>1452</v>
      </c>
      <c r="D57" s="39">
        <v>2416</v>
      </c>
      <c r="E57" s="56">
        <f t="shared" si="2"/>
        <v>0.015714434384431264</v>
      </c>
      <c r="F57" s="56">
        <f t="shared" si="4"/>
        <v>0.5175879396984925</v>
      </c>
      <c r="G57" s="38">
        <f t="shared" si="5"/>
        <v>824</v>
      </c>
      <c r="H57" s="38">
        <f t="shared" si="3"/>
        <v>964</v>
      </c>
    </row>
    <row r="58" spans="1:8" ht="15">
      <c r="A58" s="62" t="s">
        <v>230</v>
      </c>
      <c r="B58" s="139">
        <v>355</v>
      </c>
      <c r="C58" s="77">
        <v>409</v>
      </c>
      <c r="D58" s="39">
        <v>968</v>
      </c>
      <c r="E58" s="56">
        <f t="shared" si="2"/>
        <v>0.00629618066396087</v>
      </c>
      <c r="F58" s="56">
        <f t="shared" si="4"/>
        <v>1.7267605633802816</v>
      </c>
      <c r="G58" s="38">
        <f t="shared" si="5"/>
        <v>613</v>
      </c>
      <c r="H58" s="38">
        <f t="shared" si="3"/>
        <v>559</v>
      </c>
    </row>
    <row r="59" spans="1:8" ht="15">
      <c r="A59" s="62" t="s">
        <v>231</v>
      </c>
      <c r="B59" s="139">
        <v>1986</v>
      </c>
      <c r="C59" s="77">
        <v>1682</v>
      </c>
      <c r="D59" s="39">
        <v>2732</v>
      </c>
      <c r="E59" s="56">
        <f t="shared" si="2"/>
        <v>0.017769799146633364</v>
      </c>
      <c r="F59" s="56">
        <f t="shared" si="4"/>
        <v>0.3756294058408862</v>
      </c>
      <c r="G59" s="38">
        <f t="shared" si="5"/>
        <v>746</v>
      </c>
      <c r="H59" s="38">
        <f t="shared" si="3"/>
        <v>1050</v>
      </c>
    </row>
    <row r="60" spans="1:8" ht="15">
      <c r="A60" s="62" t="s">
        <v>232</v>
      </c>
      <c r="B60" s="139">
        <v>1469</v>
      </c>
      <c r="C60" s="77">
        <v>1846</v>
      </c>
      <c r="D60" s="39">
        <v>2313</v>
      </c>
      <c r="E60" s="56">
        <f t="shared" si="2"/>
        <v>0.01504448954105526</v>
      </c>
      <c r="F60" s="56">
        <f t="shared" si="4"/>
        <v>0.5745405037440435</v>
      </c>
      <c r="G60" s="38">
        <f t="shared" si="5"/>
        <v>844</v>
      </c>
      <c r="H60" s="38">
        <f t="shared" si="3"/>
        <v>467</v>
      </c>
    </row>
    <row r="61" spans="1:8" ht="15">
      <c r="A61" s="62" t="s">
        <v>233</v>
      </c>
      <c r="B61" s="139">
        <v>227</v>
      </c>
      <c r="C61" s="77">
        <v>292</v>
      </c>
      <c r="D61" s="39">
        <v>183</v>
      </c>
      <c r="E61" s="56">
        <f t="shared" si="2"/>
        <v>0.0011902903527942553</v>
      </c>
      <c r="F61" s="56">
        <f t="shared" si="4"/>
        <v>-0.19383259911894274</v>
      </c>
      <c r="G61" s="38">
        <f t="shared" si="5"/>
        <v>-44</v>
      </c>
      <c r="H61" s="38">
        <f t="shared" si="3"/>
        <v>-109</v>
      </c>
    </row>
    <row r="62" spans="1:8" ht="15">
      <c r="A62" s="62" t="s">
        <v>234</v>
      </c>
      <c r="B62" s="139">
        <v>418</v>
      </c>
      <c r="C62" s="77">
        <v>431</v>
      </c>
      <c r="D62" s="39">
        <v>626</v>
      </c>
      <c r="E62" s="56">
        <f t="shared" si="2"/>
        <v>0.004071703611197836</v>
      </c>
      <c r="F62" s="56">
        <f t="shared" si="4"/>
        <v>0.49760765550239233</v>
      </c>
      <c r="G62" s="38">
        <f t="shared" si="5"/>
        <v>208</v>
      </c>
      <c r="H62" s="38">
        <f t="shared" si="3"/>
        <v>195</v>
      </c>
    </row>
    <row r="63" spans="1:8" ht="15">
      <c r="A63" s="62" t="s">
        <v>235</v>
      </c>
      <c r="B63" s="139">
        <v>370</v>
      </c>
      <c r="C63" s="77">
        <v>522</v>
      </c>
      <c r="D63" s="39">
        <v>704</v>
      </c>
      <c r="E63" s="56">
        <f t="shared" si="2"/>
        <v>0.0045790404828806325</v>
      </c>
      <c r="F63" s="56">
        <f t="shared" si="4"/>
        <v>0.9027027027027027</v>
      </c>
      <c r="G63" s="38">
        <f t="shared" si="5"/>
        <v>334</v>
      </c>
      <c r="H63" s="38">
        <f t="shared" si="3"/>
        <v>182</v>
      </c>
    </row>
    <row r="64" spans="1:8" ht="15">
      <c r="A64" s="62" t="s">
        <v>236</v>
      </c>
      <c r="B64" s="139">
        <v>573</v>
      </c>
      <c r="C64" s="77">
        <v>630</v>
      </c>
      <c r="D64" s="39">
        <v>858</v>
      </c>
      <c r="E64" s="56">
        <f t="shared" si="2"/>
        <v>0.005580705588510771</v>
      </c>
      <c r="F64" s="56">
        <f t="shared" si="4"/>
        <v>0.4973821989528796</v>
      </c>
      <c r="G64" s="38">
        <f t="shared" si="5"/>
        <v>285</v>
      </c>
      <c r="H64" s="38">
        <f t="shared" si="3"/>
        <v>228</v>
      </c>
    </row>
    <row r="65" spans="1:8" ht="15">
      <c r="A65" s="62" t="s">
        <v>237</v>
      </c>
      <c r="B65" s="139">
        <v>422</v>
      </c>
      <c r="C65" s="77">
        <v>372</v>
      </c>
      <c r="D65" s="39">
        <v>703</v>
      </c>
      <c r="E65" s="56">
        <f t="shared" si="2"/>
        <v>0.004572536164012904</v>
      </c>
      <c r="F65" s="56">
        <f t="shared" si="4"/>
        <v>0.6658767772511849</v>
      </c>
      <c r="G65" s="38">
        <f t="shared" si="5"/>
        <v>281</v>
      </c>
      <c r="H65" s="38">
        <f t="shared" si="3"/>
        <v>331</v>
      </c>
    </row>
    <row r="66" spans="1:8" ht="15">
      <c r="A66" s="62" t="s">
        <v>238</v>
      </c>
      <c r="B66" s="139">
        <v>410</v>
      </c>
      <c r="C66" s="77">
        <v>264</v>
      </c>
      <c r="D66" s="39">
        <v>542</v>
      </c>
      <c r="E66" s="56">
        <f t="shared" si="2"/>
        <v>0.003525340826308669</v>
      </c>
      <c r="F66" s="56">
        <f aca="true" t="shared" si="6" ref="F66:F83">(D66-B66)/B66</f>
        <v>0.32195121951219513</v>
      </c>
      <c r="G66" s="38">
        <f aca="true" t="shared" si="7" ref="G66:G83">D66-B66</f>
        <v>132</v>
      </c>
      <c r="H66" s="38">
        <f t="shared" si="3"/>
        <v>278</v>
      </c>
    </row>
    <row r="67" spans="1:8" ht="15">
      <c r="A67" s="62" t="s">
        <v>239</v>
      </c>
      <c r="B67" s="139">
        <v>966</v>
      </c>
      <c r="C67" s="77">
        <v>1146</v>
      </c>
      <c r="D67" s="39">
        <v>1418</v>
      </c>
      <c r="E67" s="56">
        <f aca="true" t="shared" si="8" ref="E67:E83">D67/$D$83</f>
        <v>0.009223124154438548</v>
      </c>
      <c r="F67" s="56">
        <f t="shared" si="6"/>
        <v>0.46790890269151136</v>
      </c>
      <c r="G67" s="38">
        <f t="shared" si="7"/>
        <v>452</v>
      </c>
      <c r="H67" s="38">
        <f aca="true" t="shared" si="9" ref="H67:H83">D67-C67</f>
        <v>272</v>
      </c>
    </row>
    <row r="68" spans="1:8" ht="15">
      <c r="A68" s="62" t="s">
        <v>240</v>
      </c>
      <c r="B68" s="139">
        <v>1310</v>
      </c>
      <c r="C68" s="77">
        <v>861</v>
      </c>
      <c r="D68" s="39">
        <v>1549</v>
      </c>
      <c r="E68" s="56">
        <f t="shared" si="8"/>
        <v>0.010075189926110938</v>
      </c>
      <c r="F68" s="56">
        <f t="shared" si="6"/>
        <v>0.18244274809160305</v>
      </c>
      <c r="G68" s="38">
        <f t="shared" si="7"/>
        <v>239</v>
      </c>
      <c r="H68" s="38">
        <f t="shared" si="9"/>
        <v>688</v>
      </c>
    </row>
    <row r="69" spans="1:8" ht="15">
      <c r="A69" s="62" t="s">
        <v>241</v>
      </c>
      <c r="B69" s="139">
        <v>323</v>
      </c>
      <c r="C69" s="77">
        <v>438</v>
      </c>
      <c r="D69" s="39">
        <v>451</v>
      </c>
      <c r="E69" s="56">
        <f t="shared" si="8"/>
        <v>0.0029334478093454054</v>
      </c>
      <c r="F69" s="56">
        <f t="shared" si="6"/>
        <v>0.39628482972136225</v>
      </c>
      <c r="G69" s="38">
        <f t="shared" si="7"/>
        <v>128</v>
      </c>
      <c r="H69" s="38">
        <f t="shared" si="9"/>
        <v>13</v>
      </c>
    </row>
    <row r="70" spans="1:8" ht="15">
      <c r="A70" s="62" t="s">
        <v>242</v>
      </c>
      <c r="B70" s="139">
        <v>337</v>
      </c>
      <c r="C70" s="77">
        <v>149</v>
      </c>
      <c r="D70" s="39">
        <v>306</v>
      </c>
      <c r="E70" s="56">
        <f t="shared" si="8"/>
        <v>0.0019903215735248203</v>
      </c>
      <c r="F70" s="56">
        <f t="shared" si="6"/>
        <v>-0.09198813056379822</v>
      </c>
      <c r="G70" s="38">
        <f t="shared" si="7"/>
        <v>-31</v>
      </c>
      <c r="H70" s="38">
        <f t="shared" si="9"/>
        <v>157</v>
      </c>
    </row>
    <row r="71" spans="1:8" ht="15">
      <c r="A71" s="62" t="s">
        <v>243</v>
      </c>
      <c r="B71" s="139">
        <v>968</v>
      </c>
      <c r="C71" s="77">
        <v>2051</v>
      </c>
      <c r="D71" s="39">
        <v>1244</v>
      </c>
      <c r="E71" s="56">
        <f t="shared" si="8"/>
        <v>0.008091372671453845</v>
      </c>
      <c r="F71" s="56">
        <f t="shared" si="6"/>
        <v>0.28512396694214875</v>
      </c>
      <c r="G71" s="38">
        <f t="shared" si="7"/>
        <v>276</v>
      </c>
      <c r="H71" s="38">
        <f t="shared" si="9"/>
        <v>-807</v>
      </c>
    </row>
    <row r="72" spans="1:8" ht="15">
      <c r="A72" s="62" t="s">
        <v>244</v>
      </c>
      <c r="B72" s="139">
        <v>904</v>
      </c>
      <c r="C72" s="77">
        <v>774</v>
      </c>
      <c r="D72" s="39">
        <v>1933</v>
      </c>
      <c r="E72" s="56">
        <f t="shared" si="8"/>
        <v>0.012572848371318555</v>
      </c>
      <c r="F72" s="56">
        <f t="shared" si="6"/>
        <v>1.1382743362831858</v>
      </c>
      <c r="G72" s="38">
        <f t="shared" si="7"/>
        <v>1029</v>
      </c>
      <c r="H72" s="38">
        <f t="shared" si="9"/>
        <v>1159</v>
      </c>
    </row>
    <row r="73" spans="1:8" ht="15">
      <c r="A73" s="62" t="s">
        <v>245</v>
      </c>
      <c r="B73" s="139">
        <v>168</v>
      </c>
      <c r="C73" s="77">
        <v>137</v>
      </c>
      <c r="D73" s="39">
        <v>258</v>
      </c>
      <c r="E73" s="56">
        <f t="shared" si="8"/>
        <v>0.0016781142678738684</v>
      </c>
      <c r="F73" s="56">
        <f t="shared" si="6"/>
        <v>0.5357142857142857</v>
      </c>
      <c r="G73" s="38">
        <f t="shared" si="7"/>
        <v>90</v>
      </c>
      <c r="H73" s="38">
        <f t="shared" si="9"/>
        <v>121</v>
      </c>
    </row>
    <row r="74" spans="1:8" ht="15">
      <c r="A74" s="62" t="s">
        <v>246</v>
      </c>
      <c r="B74" s="139">
        <v>2489</v>
      </c>
      <c r="C74" s="77">
        <v>2471</v>
      </c>
      <c r="D74" s="39">
        <v>2895</v>
      </c>
      <c r="E74" s="56">
        <f t="shared" si="8"/>
        <v>0.018830003122073058</v>
      </c>
      <c r="F74" s="56">
        <f t="shared" si="6"/>
        <v>0.1631177179590197</v>
      </c>
      <c r="G74" s="38">
        <f t="shared" si="7"/>
        <v>406</v>
      </c>
      <c r="H74" s="38">
        <f t="shared" si="9"/>
        <v>424</v>
      </c>
    </row>
    <row r="75" spans="1:8" ht="15">
      <c r="A75" s="62" t="s">
        <v>247</v>
      </c>
      <c r="B75" s="139">
        <v>440</v>
      </c>
      <c r="C75" s="77">
        <v>447</v>
      </c>
      <c r="D75" s="39">
        <v>647</v>
      </c>
      <c r="E75" s="56">
        <f t="shared" si="8"/>
        <v>0.004208294307420127</v>
      </c>
      <c r="F75" s="56">
        <f t="shared" si="6"/>
        <v>0.47045454545454546</v>
      </c>
      <c r="G75" s="38">
        <f t="shared" si="7"/>
        <v>207</v>
      </c>
      <c r="H75" s="38">
        <f t="shared" si="9"/>
        <v>200</v>
      </c>
    </row>
    <row r="76" spans="1:8" ht="15">
      <c r="A76" s="62" t="s">
        <v>248</v>
      </c>
      <c r="B76" s="139">
        <v>1005</v>
      </c>
      <c r="C76" s="77">
        <v>824</v>
      </c>
      <c r="D76" s="39">
        <v>1487</v>
      </c>
      <c r="E76" s="56">
        <f t="shared" si="8"/>
        <v>0.009671922156311791</v>
      </c>
      <c r="F76" s="56">
        <f t="shared" si="6"/>
        <v>0.47960199004975124</v>
      </c>
      <c r="G76" s="38">
        <f t="shared" si="7"/>
        <v>482</v>
      </c>
      <c r="H76" s="38">
        <f t="shared" si="9"/>
        <v>663</v>
      </c>
    </row>
    <row r="77" spans="1:8" ht="15">
      <c r="A77" s="62" t="s">
        <v>249</v>
      </c>
      <c r="B77" s="139">
        <v>81</v>
      </c>
      <c r="C77" s="77">
        <v>145</v>
      </c>
      <c r="D77" s="39">
        <v>157</v>
      </c>
      <c r="E77" s="56">
        <f t="shared" si="8"/>
        <v>0.0010211780622333229</v>
      </c>
      <c r="F77" s="56">
        <f t="shared" si="6"/>
        <v>0.9382716049382716</v>
      </c>
      <c r="G77" s="38">
        <f t="shared" si="7"/>
        <v>76</v>
      </c>
      <c r="H77" s="38">
        <f t="shared" si="9"/>
        <v>12</v>
      </c>
    </row>
    <row r="78" spans="1:8" ht="15">
      <c r="A78" s="62" t="s">
        <v>250</v>
      </c>
      <c r="B78" s="139">
        <v>836</v>
      </c>
      <c r="C78" s="77">
        <v>536</v>
      </c>
      <c r="D78" s="39">
        <v>1081</v>
      </c>
      <c r="E78" s="56">
        <f t="shared" si="8"/>
        <v>0.007031168696014153</v>
      </c>
      <c r="F78" s="56">
        <f t="shared" si="6"/>
        <v>0.2930622009569378</v>
      </c>
      <c r="G78" s="38">
        <f t="shared" si="7"/>
        <v>245</v>
      </c>
      <c r="H78" s="38">
        <f t="shared" si="9"/>
        <v>545</v>
      </c>
    </row>
    <row r="79" spans="1:8" ht="15">
      <c r="A79" s="62" t="s">
        <v>251</v>
      </c>
      <c r="B79" s="139">
        <v>871</v>
      </c>
      <c r="C79" s="77">
        <v>986</v>
      </c>
      <c r="D79" s="39">
        <v>1317</v>
      </c>
      <c r="E79" s="56">
        <f t="shared" si="8"/>
        <v>0.008566187948798001</v>
      </c>
      <c r="F79" s="56">
        <f t="shared" si="6"/>
        <v>0.5120551090700345</v>
      </c>
      <c r="G79" s="38">
        <f t="shared" si="7"/>
        <v>446</v>
      </c>
      <c r="H79" s="38">
        <f t="shared" si="9"/>
        <v>331</v>
      </c>
    </row>
    <row r="80" spans="1:8" ht="15">
      <c r="A80" s="62" t="s">
        <v>252</v>
      </c>
      <c r="B80" s="139">
        <v>257</v>
      </c>
      <c r="C80" s="77">
        <v>363</v>
      </c>
      <c r="D80" s="39">
        <v>490</v>
      </c>
      <c r="E80" s="56">
        <f t="shared" si="8"/>
        <v>0.003187116245186804</v>
      </c>
      <c r="F80" s="56">
        <f t="shared" si="6"/>
        <v>0.9066147859922179</v>
      </c>
      <c r="G80" s="38">
        <f t="shared" si="7"/>
        <v>233</v>
      </c>
      <c r="H80" s="38">
        <f t="shared" si="9"/>
        <v>127</v>
      </c>
    </row>
    <row r="81" spans="1:8" ht="15">
      <c r="A81" s="62" t="s">
        <v>253</v>
      </c>
      <c r="B81" s="139">
        <v>375</v>
      </c>
      <c r="C81" s="77">
        <v>423</v>
      </c>
      <c r="D81" s="39">
        <v>1056</v>
      </c>
      <c r="E81" s="56">
        <f t="shared" si="8"/>
        <v>0.006868560724320949</v>
      </c>
      <c r="F81" s="56">
        <f t="shared" si="6"/>
        <v>1.816</v>
      </c>
      <c r="G81" s="38">
        <f t="shared" si="7"/>
        <v>681</v>
      </c>
      <c r="H81" s="38">
        <f t="shared" si="9"/>
        <v>633</v>
      </c>
    </row>
    <row r="82" spans="1:8" ht="15">
      <c r="A82" s="62" t="s">
        <v>254</v>
      </c>
      <c r="B82" s="139">
        <v>742</v>
      </c>
      <c r="C82" s="77">
        <v>773</v>
      </c>
      <c r="D82" s="39">
        <v>1308</v>
      </c>
      <c r="E82" s="56">
        <f t="shared" si="8"/>
        <v>0.008507649078988449</v>
      </c>
      <c r="F82" s="56">
        <f t="shared" si="6"/>
        <v>0.7628032345013477</v>
      </c>
      <c r="G82" s="38">
        <f t="shared" si="7"/>
        <v>566</v>
      </c>
      <c r="H82" s="38">
        <f t="shared" si="9"/>
        <v>535</v>
      </c>
    </row>
    <row r="83" spans="1:9" s="13" customFormat="1" ht="15">
      <c r="A83" s="63" t="s">
        <v>174</v>
      </c>
      <c r="B83" s="138">
        <v>111384</v>
      </c>
      <c r="C83" s="92">
        <v>110361</v>
      </c>
      <c r="D83" s="95">
        <v>153744</v>
      </c>
      <c r="E83" s="56">
        <f t="shared" si="8"/>
        <v>1</v>
      </c>
      <c r="F83" s="56">
        <f t="shared" si="6"/>
        <v>0.38030596854126264</v>
      </c>
      <c r="G83" s="38">
        <f t="shared" si="7"/>
        <v>42360</v>
      </c>
      <c r="H83" s="38">
        <f t="shared" si="9"/>
        <v>43383</v>
      </c>
      <c r="I83" s="142"/>
    </row>
    <row r="85" ht="15">
      <c r="D85" s="15"/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5"/>
  <sheetViews>
    <sheetView workbookViewId="0" topLeftCell="B1">
      <pane ySplit="1" topLeftCell="A2" activePane="bottomLeft" state="frozen"/>
      <selection pane="bottomLeft" activeCell="E86" sqref="E86"/>
    </sheetView>
  </sheetViews>
  <sheetFormatPr defaultColWidth="8.8515625" defaultRowHeight="16.5" customHeight="1"/>
  <cols>
    <col min="1" max="1" width="18.28125" style="9" bestFit="1" customWidth="1"/>
    <col min="2" max="2" width="12.00390625" style="9" customWidth="1"/>
    <col min="3" max="3" width="12.00390625" style="9" bestFit="1" customWidth="1"/>
    <col min="4" max="4" width="12.00390625" style="9" customWidth="1"/>
    <col min="5" max="5" width="21.421875" style="9" customWidth="1"/>
    <col min="6" max="6" width="31.140625" style="9" customWidth="1"/>
    <col min="7" max="7" width="36.7109375" style="9" customWidth="1"/>
    <col min="8" max="16384" width="8.8515625" style="9" customWidth="1"/>
  </cols>
  <sheetData>
    <row r="1" spans="1:8" ht="55.5" customHeight="1">
      <c r="A1" s="26" t="s">
        <v>175</v>
      </c>
      <c r="B1" s="4">
        <v>42005</v>
      </c>
      <c r="C1" s="4">
        <v>42339</v>
      </c>
      <c r="D1" s="4">
        <v>42370</v>
      </c>
      <c r="E1" s="1" t="s">
        <v>325</v>
      </c>
      <c r="F1" s="2" t="s">
        <v>323</v>
      </c>
      <c r="G1" s="2" t="s">
        <v>324</v>
      </c>
      <c r="H1" s="2" t="s">
        <v>264</v>
      </c>
    </row>
    <row r="2" spans="1:8" ht="16.5" customHeight="1">
      <c r="A2" s="62" t="s">
        <v>176</v>
      </c>
      <c r="B2" s="61">
        <v>1469</v>
      </c>
      <c r="C2" s="38">
        <v>1385</v>
      </c>
      <c r="D2" s="39">
        <v>1853</v>
      </c>
      <c r="E2" s="56">
        <f>D2/$D$83</f>
        <v>0.026670696777350778</v>
      </c>
      <c r="F2" s="56">
        <f aca="true" t="shared" si="0" ref="F2:F33">(D2-B2)/B2</f>
        <v>0.2614023144996596</v>
      </c>
      <c r="G2" s="38">
        <f aca="true" t="shared" si="1" ref="G2:G33">D2-B2</f>
        <v>384</v>
      </c>
      <c r="H2" s="38">
        <f>D2-C2</f>
        <v>468</v>
      </c>
    </row>
    <row r="3" spans="1:8" ht="16.5" customHeight="1">
      <c r="A3" s="62" t="s">
        <v>177</v>
      </c>
      <c r="B3" s="61">
        <v>142</v>
      </c>
      <c r="C3" s="38">
        <v>192</v>
      </c>
      <c r="D3" s="39">
        <v>299</v>
      </c>
      <c r="E3" s="56">
        <f aca="true" t="shared" si="2" ref="E3:E66">D3/$D$83</f>
        <v>0.004303582480533126</v>
      </c>
      <c r="F3" s="56">
        <f t="shared" si="0"/>
        <v>1.1056338028169015</v>
      </c>
      <c r="G3" s="38">
        <f t="shared" si="1"/>
        <v>157</v>
      </c>
      <c r="H3" s="38">
        <f aca="true" t="shared" si="3" ref="H3:H66">D3-C3</f>
        <v>107</v>
      </c>
    </row>
    <row r="4" spans="1:8" ht="16.5" customHeight="1">
      <c r="A4" s="62" t="s">
        <v>178</v>
      </c>
      <c r="B4" s="61">
        <v>449</v>
      </c>
      <c r="C4" s="38">
        <v>401</v>
      </c>
      <c r="D4" s="39">
        <v>644</v>
      </c>
      <c r="E4" s="56">
        <f t="shared" si="2"/>
        <v>0.009269254573455964</v>
      </c>
      <c r="F4" s="56">
        <f t="shared" si="0"/>
        <v>0.43429844097995546</v>
      </c>
      <c r="G4" s="38">
        <f t="shared" si="1"/>
        <v>195</v>
      </c>
      <c r="H4" s="38">
        <f t="shared" si="3"/>
        <v>243</v>
      </c>
    </row>
    <row r="5" spans="1:8" ht="16.5" customHeight="1">
      <c r="A5" s="62" t="s">
        <v>179</v>
      </c>
      <c r="B5" s="61">
        <v>50</v>
      </c>
      <c r="C5" s="38">
        <v>136</v>
      </c>
      <c r="D5" s="39">
        <v>104</v>
      </c>
      <c r="E5" s="56">
        <f t="shared" si="2"/>
        <v>0.0014968982540984786</v>
      </c>
      <c r="F5" s="56">
        <f t="shared" si="0"/>
        <v>1.08</v>
      </c>
      <c r="G5" s="38">
        <f t="shared" si="1"/>
        <v>54</v>
      </c>
      <c r="H5" s="38">
        <f t="shared" si="3"/>
        <v>-32</v>
      </c>
    </row>
    <row r="6" spans="1:8" ht="16.5" customHeight="1">
      <c r="A6" s="62" t="s">
        <v>180</v>
      </c>
      <c r="B6" s="61">
        <v>126</v>
      </c>
      <c r="C6" s="38">
        <v>217</v>
      </c>
      <c r="D6" s="39">
        <v>265</v>
      </c>
      <c r="E6" s="56">
        <f t="shared" si="2"/>
        <v>0.0038142118974624694</v>
      </c>
      <c r="F6" s="56">
        <f t="shared" si="0"/>
        <v>1.1031746031746033</v>
      </c>
      <c r="G6" s="38">
        <f t="shared" si="1"/>
        <v>139</v>
      </c>
      <c r="H6" s="38">
        <f t="shared" si="3"/>
        <v>48</v>
      </c>
    </row>
    <row r="7" spans="1:8" ht="16.5" customHeight="1">
      <c r="A7" s="62" t="s">
        <v>181</v>
      </c>
      <c r="B7" s="61">
        <v>192</v>
      </c>
      <c r="C7" s="38">
        <v>123</v>
      </c>
      <c r="D7" s="39">
        <v>212</v>
      </c>
      <c r="E7" s="56">
        <f t="shared" si="2"/>
        <v>0.0030513695179699755</v>
      </c>
      <c r="F7" s="56">
        <f t="shared" si="0"/>
        <v>0.10416666666666667</v>
      </c>
      <c r="G7" s="38">
        <f t="shared" si="1"/>
        <v>20</v>
      </c>
      <c r="H7" s="38">
        <f t="shared" si="3"/>
        <v>89</v>
      </c>
    </row>
    <row r="8" spans="1:8" ht="16.5" customHeight="1">
      <c r="A8" s="62" t="s">
        <v>182</v>
      </c>
      <c r="B8" s="61">
        <v>3319</v>
      </c>
      <c r="C8" s="38">
        <v>2948</v>
      </c>
      <c r="D8" s="39">
        <v>4766</v>
      </c>
      <c r="E8" s="56">
        <f t="shared" si="2"/>
        <v>0.06859824114455143</v>
      </c>
      <c r="F8" s="56">
        <f t="shared" si="0"/>
        <v>0.4359746911720398</v>
      </c>
      <c r="G8" s="38">
        <f t="shared" si="1"/>
        <v>1447</v>
      </c>
      <c r="H8" s="38">
        <f t="shared" si="3"/>
        <v>1818</v>
      </c>
    </row>
    <row r="9" spans="1:8" ht="16.5" customHeight="1">
      <c r="A9" s="62" t="s">
        <v>183</v>
      </c>
      <c r="B9" s="61">
        <v>2680</v>
      </c>
      <c r="C9" s="38">
        <v>4094</v>
      </c>
      <c r="D9" s="39">
        <v>3526</v>
      </c>
      <c r="E9" s="56">
        <f t="shared" si="2"/>
        <v>0.050750608114915725</v>
      </c>
      <c r="F9" s="56">
        <f t="shared" si="0"/>
        <v>0.3156716417910448</v>
      </c>
      <c r="G9" s="38">
        <f t="shared" si="1"/>
        <v>846</v>
      </c>
      <c r="H9" s="38">
        <f t="shared" si="3"/>
        <v>-568</v>
      </c>
    </row>
    <row r="10" spans="1:8" ht="16.5" customHeight="1">
      <c r="A10" s="62" t="s">
        <v>184</v>
      </c>
      <c r="B10" s="61">
        <v>20</v>
      </c>
      <c r="C10" s="38">
        <v>33</v>
      </c>
      <c r="D10" s="39">
        <v>64</v>
      </c>
      <c r="E10" s="56">
        <f t="shared" si="2"/>
        <v>0.0009211681563682945</v>
      </c>
      <c r="F10" s="56">
        <f t="shared" si="0"/>
        <v>2.2</v>
      </c>
      <c r="G10" s="38">
        <f t="shared" si="1"/>
        <v>44</v>
      </c>
      <c r="H10" s="38">
        <f t="shared" si="3"/>
        <v>31</v>
      </c>
    </row>
    <row r="11" spans="1:8" ht="16.5" customHeight="1">
      <c r="A11" s="62" t="s">
        <v>185</v>
      </c>
      <c r="B11" s="61">
        <v>129</v>
      </c>
      <c r="C11" s="38">
        <v>107</v>
      </c>
      <c r="D11" s="39">
        <v>162</v>
      </c>
      <c r="E11" s="56">
        <f t="shared" si="2"/>
        <v>0.0023317068958072455</v>
      </c>
      <c r="F11" s="56">
        <f t="shared" si="0"/>
        <v>0.2558139534883721</v>
      </c>
      <c r="G11" s="38">
        <f t="shared" si="1"/>
        <v>33</v>
      </c>
      <c r="H11" s="38">
        <f t="shared" si="3"/>
        <v>55</v>
      </c>
    </row>
    <row r="12" spans="1:8" ht="16.5" customHeight="1">
      <c r="A12" s="62" t="s">
        <v>186</v>
      </c>
      <c r="B12" s="61">
        <v>539</v>
      </c>
      <c r="C12" s="38">
        <v>574</v>
      </c>
      <c r="D12" s="39">
        <v>677</v>
      </c>
      <c r="E12" s="56">
        <f t="shared" si="2"/>
        <v>0.009744231904083366</v>
      </c>
      <c r="F12" s="56">
        <f t="shared" si="0"/>
        <v>0.2560296846011132</v>
      </c>
      <c r="G12" s="38">
        <f t="shared" si="1"/>
        <v>138</v>
      </c>
      <c r="H12" s="38">
        <f t="shared" si="3"/>
        <v>103</v>
      </c>
    </row>
    <row r="13" spans="1:8" ht="16.5" customHeight="1">
      <c r="A13" s="62" t="s">
        <v>187</v>
      </c>
      <c r="B13" s="61">
        <v>722</v>
      </c>
      <c r="C13" s="38">
        <v>538</v>
      </c>
      <c r="D13" s="39">
        <v>800</v>
      </c>
      <c r="E13" s="56">
        <f t="shared" si="2"/>
        <v>0.011514601954603682</v>
      </c>
      <c r="F13" s="56">
        <f t="shared" si="0"/>
        <v>0.10803324099722991</v>
      </c>
      <c r="G13" s="38">
        <f t="shared" si="1"/>
        <v>78</v>
      </c>
      <c r="H13" s="38">
        <f t="shared" si="3"/>
        <v>262</v>
      </c>
    </row>
    <row r="14" spans="1:8" ht="16.5" customHeight="1">
      <c r="A14" s="62" t="s">
        <v>188</v>
      </c>
      <c r="B14" s="61">
        <v>72</v>
      </c>
      <c r="C14" s="38">
        <v>103</v>
      </c>
      <c r="D14" s="39">
        <v>119</v>
      </c>
      <c r="E14" s="56">
        <f t="shared" si="2"/>
        <v>0.0017127970407472977</v>
      </c>
      <c r="F14" s="56">
        <f t="shared" si="0"/>
        <v>0.6527777777777778</v>
      </c>
      <c r="G14" s="38">
        <f t="shared" si="1"/>
        <v>47</v>
      </c>
      <c r="H14" s="38">
        <f t="shared" si="3"/>
        <v>16</v>
      </c>
    </row>
    <row r="15" spans="1:8" ht="16.5" customHeight="1">
      <c r="A15" s="62" t="s">
        <v>189</v>
      </c>
      <c r="B15" s="61">
        <v>295</v>
      </c>
      <c r="C15" s="38">
        <v>166</v>
      </c>
      <c r="D15" s="39">
        <v>345</v>
      </c>
      <c r="E15" s="56">
        <f t="shared" si="2"/>
        <v>0.004965672092922838</v>
      </c>
      <c r="F15" s="56">
        <f t="shared" si="0"/>
        <v>0.1694915254237288</v>
      </c>
      <c r="G15" s="38">
        <f t="shared" si="1"/>
        <v>50</v>
      </c>
      <c r="H15" s="38">
        <f t="shared" si="3"/>
        <v>179</v>
      </c>
    </row>
    <row r="16" spans="1:8" ht="16.5" customHeight="1">
      <c r="A16" s="62" t="s">
        <v>190</v>
      </c>
      <c r="B16" s="61">
        <v>22</v>
      </c>
      <c r="C16" s="38">
        <v>78</v>
      </c>
      <c r="D16" s="39">
        <v>77</v>
      </c>
      <c r="E16" s="56">
        <f t="shared" si="2"/>
        <v>0.0011082804381306044</v>
      </c>
      <c r="F16" s="56">
        <f t="shared" si="0"/>
        <v>2.5</v>
      </c>
      <c r="G16" s="38">
        <f t="shared" si="1"/>
        <v>55</v>
      </c>
      <c r="H16" s="38">
        <f t="shared" si="3"/>
        <v>-1</v>
      </c>
    </row>
    <row r="17" spans="1:8" ht="16.5" customHeight="1">
      <c r="A17" s="62" t="s">
        <v>191</v>
      </c>
      <c r="B17" s="61">
        <v>138</v>
      </c>
      <c r="C17" s="38">
        <v>142</v>
      </c>
      <c r="D17" s="39">
        <v>300</v>
      </c>
      <c r="E17" s="56">
        <f t="shared" si="2"/>
        <v>0.004317975732976381</v>
      </c>
      <c r="F17" s="56">
        <f t="shared" si="0"/>
        <v>1.173913043478261</v>
      </c>
      <c r="G17" s="38">
        <f t="shared" si="1"/>
        <v>162</v>
      </c>
      <c r="H17" s="38">
        <f t="shared" si="3"/>
        <v>158</v>
      </c>
    </row>
    <row r="18" spans="1:8" ht="16.5" customHeight="1">
      <c r="A18" s="62" t="s">
        <v>192</v>
      </c>
      <c r="B18" s="61">
        <v>214</v>
      </c>
      <c r="C18" s="38">
        <v>300</v>
      </c>
      <c r="D18" s="39">
        <v>298</v>
      </c>
      <c r="E18" s="56">
        <f t="shared" si="2"/>
        <v>0.004289189228089871</v>
      </c>
      <c r="F18" s="56">
        <f t="shared" si="0"/>
        <v>0.3925233644859813</v>
      </c>
      <c r="G18" s="38">
        <f t="shared" si="1"/>
        <v>84</v>
      </c>
      <c r="H18" s="38">
        <f t="shared" si="3"/>
        <v>-2</v>
      </c>
    </row>
    <row r="19" spans="1:8" ht="16.5" customHeight="1">
      <c r="A19" s="62" t="s">
        <v>193</v>
      </c>
      <c r="B19" s="61">
        <v>102</v>
      </c>
      <c r="C19" s="38">
        <v>150</v>
      </c>
      <c r="D19" s="39">
        <v>149</v>
      </c>
      <c r="E19" s="56">
        <f t="shared" si="2"/>
        <v>0.0021445946140449357</v>
      </c>
      <c r="F19" s="56">
        <f t="shared" si="0"/>
        <v>0.46078431372549017</v>
      </c>
      <c r="G19" s="38">
        <f t="shared" si="1"/>
        <v>47</v>
      </c>
      <c r="H19" s="38">
        <f t="shared" si="3"/>
        <v>-1</v>
      </c>
    </row>
    <row r="20" spans="1:8" ht="16.5" customHeight="1">
      <c r="A20" s="62" t="s">
        <v>194</v>
      </c>
      <c r="B20" s="61">
        <v>378</v>
      </c>
      <c r="C20" s="38">
        <v>127</v>
      </c>
      <c r="D20" s="39">
        <v>249</v>
      </c>
      <c r="E20" s="56">
        <f t="shared" si="2"/>
        <v>0.003583919858370396</v>
      </c>
      <c r="F20" s="56">
        <f t="shared" si="0"/>
        <v>-0.3412698412698413</v>
      </c>
      <c r="G20" s="38">
        <f t="shared" si="1"/>
        <v>-129</v>
      </c>
      <c r="H20" s="38">
        <f t="shared" si="3"/>
        <v>122</v>
      </c>
    </row>
    <row r="21" spans="1:8" ht="16.5" customHeight="1">
      <c r="A21" s="62" t="s">
        <v>195</v>
      </c>
      <c r="B21" s="61">
        <v>149</v>
      </c>
      <c r="C21" s="38">
        <v>128</v>
      </c>
      <c r="D21" s="39">
        <v>217</v>
      </c>
      <c r="E21" s="56">
        <f t="shared" si="2"/>
        <v>0.0031233357801862486</v>
      </c>
      <c r="F21" s="56">
        <f t="shared" si="0"/>
        <v>0.4563758389261745</v>
      </c>
      <c r="G21" s="38">
        <f t="shared" si="1"/>
        <v>68</v>
      </c>
      <c r="H21" s="38">
        <f t="shared" si="3"/>
        <v>89</v>
      </c>
    </row>
    <row r="22" spans="1:8" ht="16.5" customHeight="1">
      <c r="A22" s="62" t="s">
        <v>196</v>
      </c>
      <c r="B22" s="61">
        <v>2386</v>
      </c>
      <c r="C22" s="38">
        <v>2529</v>
      </c>
      <c r="D22" s="39">
        <v>3413</v>
      </c>
      <c r="E22" s="56">
        <f t="shared" si="2"/>
        <v>0.04912417058882796</v>
      </c>
      <c r="F22" s="56">
        <f t="shared" si="0"/>
        <v>0.4304274937133277</v>
      </c>
      <c r="G22" s="38">
        <f t="shared" si="1"/>
        <v>1027</v>
      </c>
      <c r="H22" s="38">
        <f t="shared" si="3"/>
        <v>884</v>
      </c>
    </row>
    <row r="23" spans="1:8" ht="16.5" customHeight="1">
      <c r="A23" s="62" t="s">
        <v>197</v>
      </c>
      <c r="B23" s="61">
        <v>206</v>
      </c>
      <c r="C23" s="38">
        <v>200</v>
      </c>
      <c r="D23" s="39">
        <v>330</v>
      </c>
      <c r="E23" s="56">
        <f t="shared" si="2"/>
        <v>0.004749773306274019</v>
      </c>
      <c r="F23" s="56">
        <f t="shared" si="0"/>
        <v>0.6019417475728155</v>
      </c>
      <c r="G23" s="38">
        <f t="shared" si="1"/>
        <v>124</v>
      </c>
      <c r="H23" s="38">
        <f t="shared" si="3"/>
        <v>130</v>
      </c>
    </row>
    <row r="24" spans="1:8" ht="16.5" customHeight="1">
      <c r="A24" s="62" t="s">
        <v>198</v>
      </c>
      <c r="B24" s="61">
        <v>87</v>
      </c>
      <c r="C24" s="38">
        <v>110</v>
      </c>
      <c r="D24" s="39">
        <v>195</v>
      </c>
      <c r="E24" s="56">
        <f t="shared" si="2"/>
        <v>0.0028066842264346473</v>
      </c>
      <c r="F24" s="56">
        <f t="shared" si="0"/>
        <v>1.2413793103448276</v>
      </c>
      <c r="G24" s="38">
        <f t="shared" si="1"/>
        <v>108</v>
      </c>
      <c r="H24" s="38">
        <f t="shared" si="3"/>
        <v>85</v>
      </c>
    </row>
    <row r="25" spans="1:8" ht="16.5" customHeight="1">
      <c r="A25" s="62" t="s">
        <v>199</v>
      </c>
      <c r="B25" s="61">
        <v>263</v>
      </c>
      <c r="C25" s="38">
        <v>288</v>
      </c>
      <c r="D25" s="39">
        <v>352</v>
      </c>
      <c r="E25" s="56">
        <f t="shared" si="2"/>
        <v>0.00506642486002562</v>
      </c>
      <c r="F25" s="56">
        <f t="shared" si="0"/>
        <v>0.33840304182509506</v>
      </c>
      <c r="G25" s="38">
        <f t="shared" si="1"/>
        <v>89</v>
      </c>
      <c r="H25" s="38">
        <f t="shared" si="3"/>
        <v>64</v>
      </c>
    </row>
    <row r="26" spans="1:8" ht="16.5" customHeight="1">
      <c r="A26" s="62" t="s">
        <v>200</v>
      </c>
      <c r="B26" s="61">
        <v>675</v>
      </c>
      <c r="C26" s="38">
        <v>951</v>
      </c>
      <c r="D26" s="39">
        <v>961</v>
      </c>
      <c r="E26" s="56">
        <f t="shared" si="2"/>
        <v>0.013831915597967672</v>
      </c>
      <c r="F26" s="56">
        <f t="shared" si="0"/>
        <v>0.4237037037037037</v>
      </c>
      <c r="G26" s="38">
        <f t="shared" si="1"/>
        <v>286</v>
      </c>
      <c r="H26" s="38">
        <f t="shared" si="3"/>
        <v>10</v>
      </c>
    </row>
    <row r="27" spans="1:8" ht="16.5" customHeight="1">
      <c r="A27" s="62" t="s">
        <v>113</v>
      </c>
      <c r="B27" s="61">
        <v>578</v>
      </c>
      <c r="C27" s="38">
        <v>603</v>
      </c>
      <c r="D27" s="39">
        <v>1079</v>
      </c>
      <c r="E27" s="56">
        <f t="shared" si="2"/>
        <v>0.015530319386271715</v>
      </c>
      <c r="F27" s="56">
        <f t="shared" si="0"/>
        <v>0.8667820069204152</v>
      </c>
      <c r="G27" s="38">
        <f t="shared" si="1"/>
        <v>501</v>
      </c>
      <c r="H27" s="38">
        <f t="shared" si="3"/>
        <v>476</v>
      </c>
    </row>
    <row r="28" spans="1:8" ht="16.5" customHeight="1">
      <c r="A28" s="62" t="s">
        <v>201</v>
      </c>
      <c r="B28" s="61">
        <v>453</v>
      </c>
      <c r="C28" s="38">
        <v>353</v>
      </c>
      <c r="D28" s="39">
        <v>408</v>
      </c>
      <c r="E28" s="56">
        <f t="shared" si="2"/>
        <v>0.005872446996847878</v>
      </c>
      <c r="F28" s="56">
        <f t="shared" si="0"/>
        <v>-0.09933774834437085</v>
      </c>
      <c r="G28" s="38">
        <f t="shared" si="1"/>
        <v>-45</v>
      </c>
      <c r="H28" s="38">
        <f t="shared" si="3"/>
        <v>55</v>
      </c>
    </row>
    <row r="29" spans="1:8" ht="16.5" customHeight="1">
      <c r="A29" s="62" t="s">
        <v>202</v>
      </c>
      <c r="B29" s="61">
        <v>266</v>
      </c>
      <c r="C29" s="38">
        <v>238</v>
      </c>
      <c r="D29" s="39">
        <v>321</v>
      </c>
      <c r="E29" s="56">
        <f t="shared" si="2"/>
        <v>0.004620234034284727</v>
      </c>
      <c r="F29" s="56">
        <f t="shared" si="0"/>
        <v>0.20676691729323307</v>
      </c>
      <c r="G29" s="38">
        <f t="shared" si="1"/>
        <v>55</v>
      </c>
      <c r="H29" s="38">
        <f t="shared" si="3"/>
        <v>83</v>
      </c>
    </row>
    <row r="30" spans="1:8" ht="16.5" customHeight="1">
      <c r="A30" s="62" t="s">
        <v>203</v>
      </c>
      <c r="B30" s="61">
        <v>391</v>
      </c>
      <c r="C30" s="38">
        <v>367</v>
      </c>
      <c r="D30" s="39">
        <v>649</v>
      </c>
      <c r="E30" s="56">
        <f t="shared" si="2"/>
        <v>0.009341220835672237</v>
      </c>
      <c r="F30" s="56">
        <f t="shared" si="0"/>
        <v>0.659846547314578</v>
      </c>
      <c r="G30" s="38">
        <f t="shared" si="1"/>
        <v>258</v>
      </c>
      <c r="H30" s="38">
        <f t="shared" si="3"/>
        <v>282</v>
      </c>
    </row>
    <row r="31" spans="1:8" ht="16.5" customHeight="1">
      <c r="A31" s="62" t="s">
        <v>204</v>
      </c>
      <c r="B31" s="61">
        <v>173</v>
      </c>
      <c r="C31" s="38">
        <v>132</v>
      </c>
      <c r="D31" s="39">
        <v>188</v>
      </c>
      <c r="E31" s="56">
        <f t="shared" si="2"/>
        <v>0.002705931459331865</v>
      </c>
      <c r="F31" s="56">
        <f t="shared" si="0"/>
        <v>0.08670520231213873</v>
      </c>
      <c r="G31" s="38">
        <f t="shared" si="1"/>
        <v>15</v>
      </c>
      <c r="H31" s="38">
        <f t="shared" si="3"/>
        <v>56</v>
      </c>
    </row>
    <row r="32" spans="1:8" ht="16.5" customHeight="1">
      <c r="A32" s="62" t="s">
        <v>205</v>
      </c>
      <c r="B32" s="61">
        <v>236</v>
      </c>
      <c r="C32" s="38">
        <v>412</v>
      </c>
      <c r="D32" s="39">
        <v>395</v>
      </c>
      <c r="E32" s="56">
        <f t="shared" si="2"/>
        <v>0.005685334715085568</v>
      </c>
      <c r="F32" s="56">
        <f t="shared" si="0"/>
        <v>0.673728813559322</v>
      </c>
      <c r="G32" s="38">
        <f t="shared" si="1"/>
        <v>159</v>
      </c>
      <c r="H32" s="38">
        <f t="shared" si="3"/>
        <v>-17</v>
      </c>
    </row>
    <row r="33" spans="1:8" ht="16.5" customHeight="1">
      <c r="A33" s="62" t="s">
        <v>206</v>
      </c>
      <c r="B33" s="61">
        <v>511</v>
      </c>
      <c r="C33" s="38">
        <v>611</v>
      </c>
      <c r="D33" s="39">
        <v>915</v>
      </c>
      <c r="E33" s="56">
        <f t="shared" si="2"/>
        <v>0.01316982598557796</v>
      </c>
      <c r="F33" s="56">
        <f t="shared" si="0"/>
        <v>0.7906066536203522</v>
      </c>
      <c r="G33" s="38">
        <f t="shared" si="1"/>
        <v>404</v>
      </c>
      <c r="H33" s="38">
        <f t="shared" si="3"/>
        <v>304</v>
      </c>
    </row>
    <row r="34" spans="1:8" ht="16.5" customHeight="1">
      <c r="A34" s="62" t="s">
        <v>207</v>
      </c>
      <c r="B34" s="61">
        <v>1790</v>
      </c>
      <c r="C34" s="38">
        <v>1310</v>
      </c>
      <c r="D34" s="39">
        <v>1576</v>
      </c>
      <c r="E34" s="56">
        <f t="shared" si="2"/>
        <v>0.022683765850569252</v>
      </c>
      <c r="F34" s="56">
        <f aca="true" t="shared" si="4" ref="F34:F65">(D34-B34)/B34</f>
        <v>-0.11955307262569832</v>
      </c>
      <c r="G34" s="38">
        <f aca="true" t="shared" si="5" ref="G34:G65">D34-B34</f>
        <v>-214</v>
      </c>
      <c r="H34" s="38">
        <f t="shared" si="3"/>
        <v>266</v>
      </c>
    </row>
    <row r="35" spans="1:8" ht="16.5" customHeight="1">
      <c r="A35" s="62" t="s">
        <v>208</v>
      </c>
      <c r="B35" s="61">
        <v>167</v>
      </c>
      <c r="C35" s="38">
        <v>143</v>
      </c>
      <c r="D35" s="39">
        <v>229</v>
      </c>
      <c r="E35" s="56">
        <f t="shared" si="2"/>
        <v>0.003296054809505304</v>
      </c>
      <c r="F35" s="56">
        <f t="shared" si="4"/>
        <v>0.3712574850299401</v>
      </c>
      <c r="G35" s="38">
        <f t="shared" si="5"/>
        <v>62</v>
      </c>
      <c r="H35" s="38">
        <f t="shared" si="3"/>
        <v>86</v>
      </c>
    </row>
    <row r="36" spans="1:8" ht="16.5" customHeight="1">
      <c r="A36" s="62" t="s">
        <v>209</v>
      </c>
      <c r="B36" s="61">
        <v>125</v>
      </c>
      <c r="C36" s="38">
        <v>60</v>
      </c>
      <c r="D36" s="39">
        <v>87</v>
      </c>
      <c r="E36" s="56">
        <f t="shared" si="2"/>
        <v>0.0012522129625631504</v>
      </c>
      <c r="F36" s="56">
        <f t="shared" si="4"/>
        <v>-0.304</v>
      </c>
      <c r="G36" s="38">
        <f t="shared" si="5"/>
        <v>-38</v>
      </c>
      <c r="H36" s="38">
        <f t="shared" si="3"/>
        <v>27</v>
      </c>
    </row>
    <row r="37" spans="1:8" ht="16.5" customHeight="1">
      <c r="A37" s="62" t="s">
        <v>210</v>
      </c>
      <c r="B37" s="61">
        <v>28</v>
      </c>
      <c r="C37" s="38">
        <v>65</v>
      </c>
      <c r="D37" s="39">
        <v>73</v>
      </c>
      <c r="E37" s="56">
        <f t="shared" si="2"/>
        <v>0.001050707428357586</v>
      </c>
      <c r="F37" s="56">
        <f t="shared" si="4"/>
        <v>1.6071428571428572</v>
      </c>
      <c r="G37" s="38">
        <f t="shared" si="5"/>
        <v>45</v>
      </c>
      <c r="H37" s="38">
        <f t="shared" si="3"/>
        <v>8</v>
      </c>
    </row>
    <row r="38" spans="1:8" ht="16.5" customHeight="1">
      <c r="A38" s="62" t="s">
        <v>211</v>
      </c>
      <c r="B38" s="61">
        <v>846</v>
      </c>
      <c r="C38" s="38">
        <v>394</v>
      </c>
      <c r="D38" s="39">
        <v>816</v>
      </c>
      <c r="E38" s="56">
        <f t="shared" si="2"/>
        <v>0.011744893993695755</v>
      </c>
      <c r="F38" s="56">
        <f t="shared" si="4"/>
        <v>-0.03546099290780142</v>
      </c>
      <c r="G38" s="38">
        <f t="shared" si="5"/>
        <v>-30</v>
      </c>
      <c r="H38" s="38">
        <f t="shared" si="3"/>
        <v>422</v>
      </c>
    </row>
    <row r="39" spans="1:8" ht="16.5" customHeight="1">
      <c r="A39" s="62" t="s">
        <v>212</v>
      </c>
      <c r="B39" s="61">
        <v>51</v>
      </c>
      <c r="C39" s="38">
        <v>67</v>
      </c>
      <c r="D39" s="39">
        <v>65</v>
      </c>
      <c r="E39" s="56">
        <f t="shared" si="2"/>
        <v>0.0009355614088115492</v>
      </c>
      <c r="F39" s="56">
        <f t="shared" si="4"/>
        <v>0.27450980392156865</v>
      </c>
      <c r="G39" s="38">
        <f t="shared" si="5"/>
        <v>14</v>
      </c>
      <c r="H39" s="38">
        <f t="shared" si="3"/>
        <v>-2</v>
      </c>
    </row>
    <row r="40" spans="1:8" ht="16.5" customHeight="1">
      <c r="A40" s="62" t="s">
        <v>213</v>
      </c>
      <c r="B40" s="61">
        <v>182</v>
      </c>
      <c r="C40" s="38">
        <v>188</v>
      </c>
      <c r="D40" s="39">
        <v>255</v>
      </c>
      <c r="E40" s="56">
        <f t="shared" si="2"/>
        <v>0.0036702793730299236</v>
      </c>
      <c r="F40" s="56">
        <f t="shared" si="4"/>
        <v>0.4010989010989011</v>
      </c>
      <c r="G40" s="38">
        <f t="shared" si="5"/>
        <v>73</v>
      </c>
      <c r="H40" s="38">
        <f t="shared" si="3"/>
        <v>67</v>
      </c>
    </row>
    <row r="41" spans="1:8" ht="16.5" customHeight="1">
      <c r="A41" s="62" t="s">
        <v>214</v>
      </c>
      <c r="B41" s="61">
        <v>13085</v>
      </c>
      <c r="C41" s="38">
        <v>13488</v>
      </c>
      <c r="D41" s="39">
        <v>17813</v>
      </c>
      <c r="E41" s="56">
        <f t="shared" si="2"/>
        <v>0.2563870057716942</v>
      </c>
      <c r="F41" s="56">
        <f t="shared" si="4"/>
        <v>0.3613297669086741</v>
      </c>
      <c r="G41" s="38">
        <f t="shared" si="5"/>
        <v>4728</v>
      </c>
      <c r="H41" s="38">
        <f t="shared" si="3"/>
        <v>4325</v>
      </c>
    </row>
    <row r="42" spans="1:8" ht="16.5" customHeight="1">
      <c r="A42" s="62" t="s">
        <v>215</v>
      </c>
      <c r="B42" s="61">
        <v>2956</v>
      </c>
      <c r="C42" s="38">
        <v>2927</v>
      </c>
      <c r="D42" s="39">
        <v>4466</v>
      </c>
      <c r="E42" s="56">
        <f t="shared" si="2"/>
        <v>0.06428026541157505</v>
      </c>
      <c r="F42" s="56">
        <f t="shared" si="4"/>
        <v>0.5108254397834912</v>
      </c>
      <c r="G42" s="38">
        <f t="shared" si="5"/>
        <v>1510</v>
      </c>
      <c r="H42" s="38">
        <f t="shared" si="3"/>
        <v>1539</v>
      </c>
    </row>
    <row r="43" spans="1:8" ht="16.5" customHeight="1">
      <c r="A43" s="62" t="s">
        <v>216</v>
      </c>
      <c r="B43" s="61">
        <v>451</v>
      </c>
      <c r="C43" s="38">
        <v>433</v>
      </c>
      <c r="D43" s="39">
        <v>719</v>
      </c>
      <c r="E43" s="56">
        <f t="shared" si="2"/>
        <v>0.010348748506700058</v>
      </c>
      <c r="F43" s="56">
        <f t="shared" si="4"/>
        <v>0.5942350332594235</v>
      </c>
      <c r="G43" s="38">
        <f t="shared" si="5"/>
        <v>268</v>
      </c>
      <c r="H43" s="38">
        <f t="shared" si="3"/>
        <v>286</v>
      </c>
    </row>
    <row r="44" spans="1:8" ht="16.5" customHeight="1">
      <c r="A44" s="62" t="s">
        <v>217</v>
      </c>
      <c r="B44" s="61">
        <v>87</v>
      </c>
      <c r="C44" s="38">
        <v>132</v>
      </c>
      <c r="D44" s="39">
        <v>162</v>
      </c>
      <c r="E44" s="56">
        <f t="shared" si="2"/>
        <v>0.0023317068958072455</v>
      </c>
      <c r="F44" s="56">
        <f t="shared" si="4"/>
        <v>0.8620689655172413</v>
      </c>
      <c r="G44" s="38">
        <f t="shared" si="5"/>
        <v>75</v>
      </c>
      <c r="H44" s="38">
        <f t="shared" si="3"/>
        <v>30</v>
      </c>
    </row>
    <row r="45" spans="1:8" ht="16.5" customHeight="1">
      <c r="A45" s="62" t="s">
        <v>218</v>
      </c>
      <c r="B45" s="61">
        <v>127</v>
      </c>
      <c r="C45" s="38">
        <v>187</v>
      </c>
      <c r="D45" s="39">
        <v>161</v>
      </c>
      <c r="E45" s="56">
        <f t="shared" si="2"/>
        <v>0.002317313643363991</v>
      </c>
      <c r="F45" s="56">
        <f t="shared" si="4"/>
        <v>0.2677165354330709</v>
      </c>
      <c r="G45" s="38">
        <f t="shared" si="5"/>
        <v>34</v>
      </c>
      <c r="H45" s="38">
        <f t="shared" si="3"/>
        <v>-26</v>
      </c>
    </row>
    <row r="46" spans="1:8" ht="16.5" customHeight="1">
      <c r="A46" s="62" t="s">
        <v>219</v>
      </c>
      <c r="B46" s="61">
        <v>230</v>
      </c>
      <c r="C46" s="38">
        <v>82</v>
      </c>
      <c r="D46" s="39">
        <v>147</v>
      </c>
      <c r="E46" s="56">
        <f t="shared" si="2"/>
        <v>0.0021158081091584265</v>
      </c>
      <c r="F46" s="56">
        <f t="shared" si="4"/>
        <v>-0.36086956521739133</v>
      </c>
      <c r="G46" s="38">
        <f t="shared" si="5"/>
        <v>-83</v>
      </c>
      <c r="H46" s="38">
        <f t="shared" si="3"/>
        <v>65</v>
      </c>
    </row>
    <row r="47" spans="1:8" ht="16.5" customHeight="1">
      <c r="A47" s="62" t="s">
        <v>220</v>
      </c>
      <c r="B47" s="61">
        <v>219</v>
      </c>
      <c r="C47" s="38">
        <v>196</v>
      </c>
      <c r="D47" s="39">
        <v>241</v>
      </c>
      <c r="E47" s="56">
        <f t="shared" si="2"/>
        <v>0.003468773838824359</v>
      </c>
      <c r="F47" s="56">
        <f t="shared" si="4"/>
        <v>0.1004566210045662</v>
      </c>
      <c r="G47" s="38">
        <f t="shared" si="5"/>
        <v>22</v>
      </c>
      <c r="H47" s="38">
        <f t="shared" si="3"/>
        <v>45</v>
      </c>
    </row>
    <row r="48" spans="1:8" ht="16.5" customHeight="1">
      <c r="A48" s="62" t="s">
        <v>221</v>
      </c>
      <c r="B48" s="61">
        <v>946</v>
      </c>
      <c r="C48" s="38">
        <v>1262</v>
      </c>
      <c r="D48" s="39">
        <v>1292</v>
      </c>
      <c r="E48" s="56">
        <f t="shared" si="2"/>
        <v>0.018596082156684946</v>
      </c>
      <c r="F48" s="56">
        <f t="shared" si="4"/>
        <v>0.3657505285412262</v>
      </c>
      <c r="G48" s="38">
        <f t="shared" si="5"/>
        <v>346</v>
      </c>
      <c r="H48" s="38">
        <f t="shared" si="3"/>
        <v>30</v>
      </c>
    </row>
    <row r="49" spans="1:8" ht="16.5" customHeight="1">
      <c r="A49" s="62" t="s">
        <v>223</v>
      </c>
      <c r="B49" s="61">
        <v>52</v>
      </c>
      <c r="C49" s="38">
        <v>31</v>
      </c>
      <c r="D49" s="39">
        <v>51</v>
      </c>
      <c r="E49" s="56">
        <f t="shared" si="2"/>
        <v>0.0007340558746059847</v>
      </c>
      <c r="F49" s="56">
        <f t="shared" si="4"/>
        <v>-0.019230769230769232</v>
      </c>
      <c r="G49" s="38">
        <f t="shared" si="5"/>
        <v>-1</v>
      </c>
      <c r="H49" s="38">
        <f t="shared" si="3"/>
        <v>20</v>
      </c>
    </row>
    <row r="50" spans="1:8" ht="16.5" customHeight="1">
      <c r="A50" s="62" t="s">
        <v>131</v>
      </c>
      <c r="B50" s="61">
        <v>107</v>
      </c>
      <c r="C50" s="38">
        <v>110</v>
      </c>
      <c r="D50" s="39">
        <v>220</v>
      </c>
      <c r="E50" s="56">
        <f t="shared" si="2"/>
        <v>0.0031665155375160126</v>
      </c>
      <c r="F50" s="56">
        <f t="shared" si="4"/>
        <v>1.0560747663551402</v>
      </c>
      <c r="G50" s="38">
        <f t="shared" si="5"/>
        <v>113</v>
      </c>
      <c r="H50" s="38">
        <f t="shared" si="3"/>
        <v>110</v>
      </c>
    </row>
    <row r="51" spans="1:8" ht="16.5" customHeight="1">
      <c r="A51" s="62" t="s">
        <v>224</v>
      </c>
      <c r="B51" s="61">
        <v>286</v>
      </c>
      <c r="C51" s="38">
        <v>194</v>
      </c>
      <c r="D51" s="39">
        <v>229</v>
      </c>
      <c r="E51" s="56">
        <f t="shared" si="2"/>
        <v>0.003296054809505304</v>
      </c>
      <c r="F51" s="56">
        <f t="shared" si="4"/>
        <v>-0.1993006993006993</v>
      </c>
      <c r="G51" s="38">
        <f t="shared" si="5"/>
        <v>-57</v>
      </c>
      <c r="H51" s="38">
        <f t="shared" si="3"/>
        <v>35</v>
      </c>
    </row>
    <row r="52" spans="1:8" ht="16.5" customHeight="1">
      <c r="A52" s="62" t="s">
        <v>222</v>
      </c>
      <c r="B52" s="61">
        <v>85</v>
      </c>
      <c r="C52" s="38">
        <v>85</v>
      </c>
      <c r="D52" s="39">
        <v>97</v>
      </c>
      <c r="E52" s="56">
        <f t="shared" si="2"/>
        <v>0.0013961454869956965</v>
      </c>
      <c r="F52" s="56">
        <f t="shared" si="4"/>
        <v>0.1411764705882353</v>
      </c>
      <c r="G52" s="38">
        <f t="shared" si="5"/>
        <v>12</v>
      </c>
      <c r="H52" s="38">
        <f t="shared" si="3"/>
        <v>12</v>
      </c>
    </row>
    <row r="53" spans="1:8" ht="16.5" customHeight="1">
      <c r="A53" s="62" t="s">
        <v>225</v>
      </c>
      <c r="B53" s="61">
        <v>1380</v>
      </c>
      <c r="C53" s="38">
        <v>1220</v>
      </c>
      <c r="D53" s="39">
        <v>1808</v>
      </c>
      <c r="E53" s="56">
        <f t="shared" si="2"/>
        <v>0.02602300041740432</v>
      </c>
      <c r="F53" s="56">
        <f t="shared" si="4"/>
        <v>0.3101449275362319</v>
      </c>
      <c r="G53" s="38">
        <f t="shared" si="5"/>
        <v>428</v>
      </c>
      <c r="H53" s="38">
        <f t="shared" si="3"/>
        <v>588</v>
      </c>
    </row>
    <row r="54" spans="1:8" ht="16.5" customHeight="1">
      <c r="A54" s="62" t="s">
        <v>226</v>
      </c>
      <c r="B54" s="61">
        <v>1008</v>
      </c>
      <c r="C54" s="38">
        <v>889</v>
      </c>
      <c r="D54" s="39">
        <v>1145</v>
      </c>
      <c r="E54" s="56">
        <f t="shared" si="2"/>
        <v>0.01648027404752652</v>
      </c>
      <c r="F54" s="56">
        <f t="shared" si="4"/>
        <v>0.1359126984126984</v>
      </c>
      <c r="G54" s="38">
        <f t="shared" si="5"/>
        <v>137</v>
      </c>
      <c r="H54" s="38">
        <f t="shared" si="3"/>
        <v>256</v>
      </c>
    </row>
    <row r="55" spans="1:8" ht="16.5" customHeight="1">
      <c r="A55" s="62" t="s">
        <v>227</v>
      </c>
      <c r="B55" s="61">
        <v>352</v>
      </c>
      <c r="C55" s="38">
        <v>407</v>
      </c>
      <c r="D55" s="39">
        <v>617</v>
      </c>
      <c r="E55" s="56">
        <f t="shared" si="2"/>
        <v>0.00888063675748809</v>
      </c>
      <c r="F55" s="56">
        <f t="shared" si="4"/>
        <v>0.7528409090909091</v>
      </c>
      <c r="G55" s="38">
        <f t="shared" si="5"/>
        <v>265</v>
      </c>
      <c r="H55" s="38">
        <f t="shared" si="3"/>
        <v>210</v>
      </c>
    </row>
    <row r="56" spans="1:8" ht="16.5" customHeight="1">
      <c r="A56" s="62" t="s">
        <v>228</v>
      </c>
      <c r="B56" s="61">
        <v>374</v>
      </c>
      <c r="C56" s="38">
        <v>402</v>
      </c>
      <c r="D56" s="39">
        <v>492</v>
      </c>
      <c r="E56" s="56">
        <f t="shared" si="2"/>
        <v>0.007081480202081264</v>
      </c>
      <c r="F56" s="56">
        <f t="shared" si="4"/>
        <v>0.3155080213903743</v>
      </c>
      <c r="G56" s="38">
        <f t="shared" si="5"/>
        <v>118</v>
      </c>
      <c r="H56" s="38">
        <f t="shared" si="3"/>
        <v>90</v>
      </c>
    </row>
    <row r="57" spans="1:8" ht="16.5" customHeight="1">
      <c r="A57" s="62" t="s">
        <v>229</v>
      </c>
      <c r="B57" s="61">
        <v>759</v>
      </c>
      <c r="C57" s="38">
        <v>726</v>
      </c>
      <c r="D57" s="39">
        <v>1087</v>
      </c>
      <c r="E57" s="56">
        <f t="shared" si="2"/>
        <v>0.01564546540581775</v>
      </c>
      <c r="F57" s="56">
        <f t="shared" si="4"/>
        <v>0.4321475625823452</v>
      </c>
      <c r="G57" s="38">
        <f t="shared" si="5"/>
        <v>328</v>
      </c>
      <c r="H57" s="38">
        <f t="shared" si="3"/>
        <v>361</v>
      </c>
    </row>
    <row r="58" spans="1:8" ht="16.5" customHeight="1">
      <c r="A58" s="62" t="s">
        <v>230</v>
      </c>
      <c r="B58" s="61">
        <v>144</v>
      </c>
      <c r="C58" s="38">
        <v>200</v>
      </c>
      <c r="D58" s="39">
        <v>501</v>
      </c>
      <c r="E58" s="56">
        <f t="shared" si="2"/>
        <v>0.007211019474070555</v>
      </c>
      <c r="F58" s="56">
        <f t="shared" si="4"/>
        <v>2.4791666666666665</v>
      </c>
      <c r="G58" s="38">
        <f t="shared" si="5"/>
        <v>357</v>
      </c>
      <c r="H58" s="38">
        <f t="shared" si="3"/>
        <v>301</v>
      </c>
    </row>
    <row r="59" spans="1:8" ht="16.5" customHeight="1">
      <c r="A59" s="62" t="s">
        <v>231</v>
      </c>
      <c r="B59" s="61">
        <v>938</v>
      </c>
      <c r="C59" s="38">
        <v>678</v>
      </c>
      <c r="D59" s="39">
        <v>1067</v>
      </c>
      <c r="E59" s="56">
        <f t="shared" si="2"/>
        <v>0.015357600356952661</v>
      </c>
      <c r="F59" s="56">
        <f t="shared" si="4"/>
        <v>0.13752665245202558</v>
      </c>
      <c r="G59" s="38">
        <f t="shared" si="5"/>
        <v>129</v>
      </c>
      <c r="H59" s="38">
        <f t="shared" si="3"/>
        <v>389</v>
      </c>
    </row>
    <row r="60" spans="1:8" ht="16.5" customHeight="1">
      <c r="A60" s="62" t="s">
        <v>232</v>
      </c>
      <c r="B60" s="61">
        <v>630</v>
      </c>
      <c r="C60" s="38">
        <v>803</v>
      </c>
      <c r="D60" s="39">
        <v>902</v>
      </c>
      <c r="E60" s="56">
        <f t="shared" si="2"/>
        <v>0.012982713703815651</v>
      </c>
      <c r="F60" s="56">
        <f t="shared" si="4"/>
        <v>0.43174603174603177</v>
      </c>
      <c r="G60" s="38">
        <f t="shared" si="5"/>
        <v>272</v>
      </c>
      <c r="H60" s="38">
        <f t="shared" si="3"/>
        <v>99</v>
      </c>
    </row>
    <row r="61" spans="1:8" ht="16.5" customHeight="1">
      <c r="A61" s="62" t="s">
        <v>233</v>
      </c>
      <c r="B61" s="61">
        <v>95</v>
      </c>
      <c r="C61" s="38">
        <v>134</v>
      </c>
      <c r="D61" s="39">
        <v>64</v>
      </c>
      <c r="E61" s="56">
        <f t="shared" si="2"/>
        <v>0.0009211681563682945</v>
      </c>
      <c r="F61" s="56">
        <f t="shared" si="4"/>
        <v>-0.3263157894736842</v>
      </c>
      <c r="G61" s="38">
        <f t="shared" si="5"/>
        <v>-31</v>
      </c>
      <c r="H61" s="38">
        <f t="shared" si="3"/>
        <v>-70</v>
      </c>
    </row>
    <row r="62" spans="1:8" ht="16.5" customHeight="1">
      <c r="A62" s="62" t="s">
        <v>234</v>
      </c>
      <c r="B62" s="61">
        <v>186</v>
      </c>
      <c r="C62" s="38">
        <v>210</v>
      </c>
      <c r="D62" s="39">
        <v>328</v>
      </c>
      <c r="E62" s="56">
        <f t="shared" si="2"/>
        <v>0.004720986801387509</v>
      </c>
      <c r="F62" s="56">
        <f t="shared" si="4"/>
        <v>0.7634408602150538</v>
      </c>
      <c r="G62" s="38">
        <f t="shared" si="5"/>
        <v>142</v>
      </c>
      <c r="H62" s="38">
        <f t="shared" si="3"/>
        <v>118</v>
      </c>
    </row>
    <row r="63" spans="1:8" ht="16.5" customHeight="1">
      <c r="A63" s="62" t="s">
        <v>235</v>
      </c>
      <c r="B63" s="61">
        <v>131</v>
      </c>
      <c r="C63" s="38">
        <v>256</v>
      </c>
      <c r="D63" s="39">
        <v>252</v>
      </c>
      <c r="E63" s="56">
        <f t="shared" si="2"/>
        <v>0.0036270996157001596</v>
      </c>
      <c r="F63" s="56">
        <f t="shared" si="4"/>
        <v>0.9236641221374046</v>
      </c>
      <c r="G63" s="38">
        <f t="shared" si="5"/>
        <v>121</v>
      </c>
      <c r="H63" s="38">
        <f t="shared" si="3"/>
        <v>-4</v>
      </c>
    </row>
    <row r="64" spans="1:8" ht="16.5" customHeight="1">
      <c r="A64" s="62" t="s">
        <v>236</v>
      </c>
      <c r="B64" s="61">
        <v>331</v>
      </c>
      <c r="C64" s="38">
        <v>308</v>
      </c>
      <c r="D64" s="39">
        <v>392</v>
      </c>
      <c r="E64" s="56">
        <f t="shared" si="2"/>
        <v>0.005642154957755804</v>
      </c>
      <c r="F64" s="56">
        <f t="shared" si="4"/>
        <v>0.18429003021148035</v>
      </c>
      <c r="G64" s="38">
        <f t="shared" si="5"/>
        <v>61</v>
      </c>
      <c r="H64" s="38">
        <f t="shared" si="3"/>
        <v>84</v>
      </c>
    </row>
    <row r="65" spans="1:8" ht="16.5" customHeight="1">
      <c r="A65" s="62" t="s">
        <v>237</v>
      </c>
      <c r="B65" s="61">
        <v>148</v>
      </c>
      <c r="C65" s="38">
        <v>154</v>
      </c>
      <c r="D65" s="39">
        <v>288</v>
      </c>
      <c r="E65" s="56">
        <f t="shared" si="2"/>
        <v>0.004145256703657325</v>
      </c>
      <c r="F65" s="56">
        <f t="shared" si="4"/>
        <v>0.9459459459459459</v>
      </c>
      <c r="G65" s="38">
        <f t="shared" si="5"/>
        <v>140</v>
      </c>
      <c r="H65" s="38">
        <f t="shared" si="3"/>
        <v>134</v>
      </c>
    </row>
    <row r="66" spans="1:8" ht="16.5" customHeight="1">
      <c r="A66" s="62" t="s">
        <v>238</v>
      </c>
      <c r="B66" s="61">
        <v>202</v>
      </c>
      <c r="C66" s="38">
        <v>103</v>
      </c>
      <c r="D66" s="39">
        <v>254</v>
      </c>
      <c r="E66" s="56">
        <f t="shared" si="2"/>
        <v>0.003655886120586669</v>
      </c>
      <c r="F66" s="56">
        <f aca="true" t="shared" si="6" ref="F66:F83">(D66-B66)/B66</f>
        <v>0.25742574257425743</v>
      </c>
      <c r="G66" s="38">
        <f aca="true" t="shared" si="7" ref="G66:G83">D66-B66</f>
        <v>52</v>
      </c>
      <c r="H66" s="38">
        <f t="shared" si="3"/>
        <v>151</v>
      </c>
    </row>
    <row r="67" spans="1:8" ht="16.5" customHeight="1">
      <c r="A67" s="62" t="s">
        <v>239</v>
      </c>
      <c r="B67" s="61">
        <v>425</v>
      </c>
      <c r="C67" s="38">
        <v>539</v>
      </c>
      <c r="D67" s="39">
        <v>642</v>
      </c>
      <c r="E67" s="56">
        <f aca="true" t="shared" si="8" ref="E67:E83">D67/$D$83</f>
        <v>0.009240468068569454</v>
      </c>
      <c r="F67" s="56">
        <f t="shared" si="6"/>
        <v>0.5105882352941177</v>
      </c>
      <c r="G67" s="38">
        <f t="shared" si="7"/>
        <v>217</v>
      </c>
      <c r="H67" s="38">
        <f aca="true" t="shared" si="9" ref="H67:H83">D67-C67</f>
        <v>103</v>
      </c>
    </row>
    <row r="68" spans="1:8" ht="16.5" customHeight="1">
      <c r="A68" s="62" t="s">
        <v>240</v>
      </c>
      <c r="B68" s="61">
        <v>832</v>
      </c>
      <c r="C68" s="38">
        <v>501</v>
      </c>
      <c r="D68" s="39">
        <v>861</v>
      </c>
      <c r="E68" s="56">
        <f t="shared" si="8"/>
        <v>0.012392590353642213</v>
      </c>
      <c r="F68" s="56">
        <f t="shared" si="6"/>
        <v>0.03485576923076923</v>
      </c>
      <c r="G68" s="38">
        <f t="shared" si="7"/>
        <v>29</v>
      </c>
      <c r="H68" s="38">
        <f t="shared" si="9"/>
        <v>360</v>
      </c>
    </row>
    <row r="69" spans="1:8" ht="16.5" customHeight="1">
      <c r="A69" s="62" t="s">
        <v>241</v>
      </c>
      <c r="B69" s="61">
        <v>122</v>
      </c>
      <c r="C69" s="38">
        <v>254</v>
      </c>
      <c r="D69" s="39">
        <v>197</v>
      </c>
      <c r="E69" s="56">
        <f t="shared" si="8"/>
        <v>0.0028354707313211565</v>
      </c>
      <c r="F69" s="56">
        <f t="shared" si="6"/>
        <v>0.6147540983606558</v>
      </c>
      <c r="G69" s="38">
        <f t="shared" si="7"/>
        <v>75</v>
      </c>
      <c r="H69" s="38">
        <f t="shared" si="9"/>
        <v>-57</v>
      </c>
    </row>
    <row r="70" spans="1:8" ht="16.5" customHeight="1">
      <c r="A70" s="62" t="s">
        <v>242</v>
      </c>
      <c r="B70" s="61">
        <v>162</v>
      </c>
      <c r="C70" s="38">
        <v>57</v>
      </c>
      <c r="D70" s="39">
        <v>125</v>
      </c>
      <c r="E70" s="56">
        <f t="shared" si="8"/>
        <v>0.0017991565554068252</v>
      </c>
      <c r="F70" s="56">
        <f t="shared" si="6"/>
        <v>-0.22839506172839505</v>
      </c>
      <c r="G70" s="38">
        <f t="shared" si="7"/>
        <v>-37</v>
      </c>
      <c r="H70" s="38">
        <f t="shared" si="9"/>
        <v>68</v>
      </c>
    </row>
    <row r="71" spans="1:8" ht="16.5" customHeight="1">
      <c r="A71" s="62" t="s">
        <v>243</v>
      </c>
      <c r="B71" s="61">
        <v>369</v>
      </c>
      <c r="C71" s="38">
        <v>612</v>
      </c>
      <c r="D71" s="39">
        <v>380</v>
      </c>
      <c r="E71" s="56">
        <f t="shared" si="8"/>
        <v>0.005469435928436749</v>
      </c>
      <c r="F71" s="56">
        <f t="shared" si="6"/>
        <v>0.02981029810298103</v>
      </c>
      <c r="G71" s="38">
        <f t="shared" si="7"/>
        <v>11</v>
      </c>
      <c r="H71" s="38">
        <f t="shared" si="9"/>
        <v>-232</v>
      </c>
    </row>
    <row r="72" spans="1:8" ht="16.5" customHeight="1">
      <c r="A72" s="62" t="s">
        <v>244</v>
      </c>
      <c r="B72" s="61">
        <v>348</v>
      </c>
      <c r="C72" s="38">
        <v>274</v>
      </c>
      <c r="D72" s="39">
        <v>673</v>
      </c>
      <c r="E72" s="56">
        <f t="shared" si="8"/>
        <v>0.009686658894310347</v>
      </c>
      <c r="F72" s="56">
        <f t="shared" si="6"/>
        <v>0.9339080459770115</v>
      </c>
      <c r="G72" s="38">
        <f t="shared" si="7"/>
        <v>325</v>
      </c>
      <c r="H72" s="38">
        <f t="shared" si="9"/>
        <v>399</v>
      </c>
    </row>
    <row r="73" spans="1:8" ht="16.5" customHeight="1">
      <c r="A73" s="62" t="s">
        <v>245</v>
      </c>
      <c r="B73" s="61">
        <v>62</v>
      </c>
      <c r="C73" s="38">
        <v>61</v>
      </c>
      <c r="D73" s="39">
        <v>126</v>
      </c>
      <c r="E73" s="56">
        <f t="shared" si="8"/>
        <v>0.0018135498078500798</v>
      </c>
      <c r="F73" s="56">
        <f t="shared" si="6"/>
        <v>1.032258064516129</v>
      </c>
      <c r="G73" s="38">
        <f t="shared" si="7"/>
        <v>64</v>
      </c>
      <c r="H73" s="38">
        <f t="shared" si="9"/>
        <v>65</v>
      </c>
    </row>
    <row r="74" spans="1:8" ht="16.5" customHeight="1">
      <c r="A74" s="62" t="s">
        <v>246</v>
      </c>
      <c r="B74" s="61">
        <v>1175</v>
      </c>
      <c r="C74" s="38">
        <v>1137</v>
      </c>
      <c r="D74" s="39">
        <v>1247</v>
      </c>
      <c r="E74" s="56">
        <f t="shared" si="8"/>
        <v>0.01794838579673849</v>
      </c>
      <c r="F74" s="56">
        <f t="shared" si="6"/>
        <v>0.06127659574468085</v>
      </c>
      <c r="G74" s="38">
        <f t="shared" si="7"/>
        <v>72</v>
      </c>
      <c r="H74" s="38">
        <f t="shared" si="9"/>
        <v>110</v>
      </c>
    </row>
    <row r="75" spans="1:8" ht="16.5" customHeight="1">
      <c r="A75" s="62" t="s">
        <v>247</v>
      </c>
      <c r="B75" s="61">
        <v>206</v>
      </c>
      <c r="C75" s="38">
        <v>184</v>
      </c>
      <c r="D75" s="39">
        <v>254</v>
      </c>
      <c r="E75" s="56">
        <f t="shared" si="8"/>
        <v>0.003655886120586669</v>
      </c>
      <c r="F75" s="56">
        <f t="shared" si="6"/>
        <v>0.23300970873786409</v>
      </c>
      <c r="G75" s="38">
        <f t="shared" si="7"/>
        <v>48</v>
      </c>
      <c r="H75" s="38">
        <f t="shared" si="9"/>
        <v>70</v>
      </c>
    </row>
    <row r="76" spans="1:8" ht="16.5" customHeight="1">
      <c r="A76" s="62" t="s">
        <v>248</v>
      </c>
      <c r="B76" s="61">
        <v>362</v>
      </c>
      <c r="C76" s="38">
        <v>385</v>
      </c>
      <c r="D76" s="39">
        <v>684</v>
      </c>
      <c r="E76" s="56">
        <f t="shared" si="8"/>
        <v>0.009844984671186148</v>
      </c>
      <c r="F76" s="56">
        <f t="shared" si="6"/>
        <v>0.8895027624309392</v>
      </c>
      <c r="G76" s="38">
        <f t="shared" si="7"/>
        <v>322</v>
      </c>
      <c r="H76" s="38">
        <f t="shared" si="9"/>
        <v>299</v>
      </c>
    </row>
    <row r="77" spans="1:8" ht="16.5" customHeight="1">
      <c r="A77" s="62" t="s">
        <v>249</v>
      </c>
      <c r="B77" s="61">
        <v>36</v>
      </c>
      <c r="C77" s="38">
        <v>54</v>
      </c>
      <c r="D77" s="39">
        <v>80</v>
      </c>
      <c r="E77" s="56">
        <f t="shared" si="8"/>
        <v>0.0011514601954603681</v>
      </c>
      <c r="F77" s="56">
        <f t="shared" si="6"/>
        <v>1.2222222222222223</v>
      </c>
      <c r="G77" s="38">
        <f t="shared" si="7"/>
        <v>44</v>
      </c>
      <c r="H77" s="38">
        <f t="shared" si="9"/>
        <v>26</v>
      </c>
    </row>
    <row r="78" spans="1:8" ht="16.5" customHeight="1">
      <c r="A78" s="62" t="s">
        <v>250</v>
      </c>
      <c r="B78" s="61">
        <v>378</v>
      </c>
      <c r="C78" s="38">
        <v>284</v>
      </c>
      <c r="D78" s="39">
        <v>389</v>
      </c>
      <c r="E78" s="56">
        <f t="shared" si="8"/>
        <v>0.00559897520042604</v>
      </c>
      <c r="F78" s="56">
        <f t="shared" si="6"/>
        <v>0.0291005291005291</v>
      </c>
      <c r="G78" s="38">
        <f t="shared" si="7"/>
        <v>11</v>
      </c>
      <c r="H78" s="38">
        <f t="shared" si="9"/>
        <v>105</v>
      </c>
    </row>
    <row r="79" spans="1:8" ht="16.5" customHeight="1">
      <c r="A79" s="62" t="s">
        <v>251</v>
      </c>
      <c r="B79" s="61">
        <v>289</v>
      </c>
      <c r="C79" s="38">
        <v>318</v>
      </c>
      <c r="D79" s="39">
        <v>437</v>
      </c>
      <c r="E79" s="56">
        <f t="shared" si="8"/>
        <v>0.006289851317702261</v>
      </c>
      <c r="F79" s="56">
        <f t="shared" si="6"/>
        <v>0.5121107266435986</v>
      </c>
      <c r="G79" s="38">
        <f t="shared" si="7"/>
        <v>148</v>
      </c>
      <c r="H79" s="38">
        <f t="shared" si="9"/>
        <v>119</v>
      </c>
    </row>
    <row r="80" spans="1:8" ht="16.5" customHeight="1">
      <c r="A80" s="62" t="s">
        <v>252</v>
      </c>
      <c r="B80" s="61">
        <v>112</v>
      </c>
      <c r="C80" s="38">
        <v>148</v>
      </c>
      <c r="D80" s="39">
        <v>207</v>
      </c>
      <c r="E80" s="56">
        <f t="shared" si="8"/>
        <v>0.0029794032557537028</v>
      </c>
      <c r="F80" s="56">
        <f t="shared" si="6"/>
        <v>0.8482142857142857</v>
      </c>
      <c r="G80" s="38">
        <f t="shared" si="7"/>
        <v>95</v>
      </c>
      <c r="H80" s="38">
        <f t="shared" si="9"/>
        <v>59</v>
      </c>
    </row>
    <row r="81" spans="1:8" ht="16.5" customHeight="1">
      <c r="A81" s="62" t="s">
        <v>253</v>
      </c>
      <c r="B81" s="61">
        <v>121</v>
      </c>
      <c r="C81" s="38">
        <v>174</v>
      </c>
      <c r="D81" s="39">
        <v>455</v>
      </c>
      <c r="E81" s="56">
        <f t="shared" si="8"/>
        <v>0.006548929861680844</v>
      </c>
      <c r="F81" s="56">
        <f t="shared" si="6"/>
        <v>2.760330578512397</v>
      </c>
      <c r="G81" s="38">
        <f t="shared" si="7"/>
        <v>334</v>
      </c>
      <c r="H81" s="38">
        <f t="shared" si="9"/>
        <v>281</v>
      </c>
    </row>
    <row r="82" spans="1:8" ht="16.5" customHeight="1">
      <c r="A82" s="62" t="s">
        <v>254</v>
      </c>
      <c r="B82" s="61">
        <v>338</v>
      </c>
      <c r="C82" s="38">
        <v>314</v>
      </c>
      <c r="D82" s="39">
        <v>492</v>
      </c>
      <c r="E82" s="56">
        <f t="shared" si="8"/>
        <v>0.007081480202081264</v>
      </c>
      <c r="F82" s="56">
        <f t="shared" si="6"/>
        <v>0.4556213017751479</v>
      </c>
      <c r="G82" s="38">
        <f t="shared" si="7"/>
        <v>154</v>
      </c>
      <c r="H82" s="38">
        <f t="shared" si="9"/>
        <v>178</v>
      </c>
    </row>
    <row r="83" spans="1:9" s="13" customFormat="1" ht="16.5" customHeight="1">
      <c r="A83" s="62" t="s">
        <v>174</v>
      </c>
      <c r="B83" s="91">
        <v>51267</v>
      </c>
      <c r="C83" s="92">
        <v>51876</v>
      </c>
      <c r="D83" s="95">
        <v>69477</v>
      </c>
      <c r="E83" s="56">
        <f t="shared" si="8"/>
        <v>1</v>
      </c>
      <c r="F83" s="56">
        <f t="shared" si="6"/>
        <v>0.3551992509801627</v>
      </c>
      <c r="G83" s="38">
        <f t="shared" si="7"/>
        <v>18210</v>
      </c>
      <c r="H83" s="38">
        <f t="shared" si="9"/>
        <v>17601</v>
      </c>
      <c r="I83" s="25"/>
    </row>
    <row r="85" ht="16.5" customHeight="1">
      <c r="D85" s="15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90"/>
  <sheetViews>
    <sheetView workbookViewId="0" topLeftCell="A1">
      <selection activeCell="I14" sqref="I14"/>
    </sheetView>
  </sheetViews>
  <sheetFormatPr defaultColWidth="9.140625" defaultRowHeight="15"/>
  <cols>
    <col min="1" max="1" width="38.421875" style="0" customWidth="1"/>
    <col min="5" max="5" width="24.421875" style="0" customWidth="1"/>
    <col min="6" max="6" width="27.00390625" style="0" customWidth="1"/>
    <col min="7" max="7" width="29.57421875" style="0" customWidth="1"/>
    <col min="9" max="9" width="37.57421875" style="0" customWidth="1"/>
  </cols>
  <sheetData>
    <row r="1" spans="1:7" ht="48.5" customHeight="1">
      <c r="A1" s="8" t="s">
        <v>91</v>
      </c>
      <c r="B1" s="119">
        <v>41974</v>
      </c>
      <c r="C1" s="119">
        <v>42309</v>
      </c>
      <c r="D1" s="119">
        <v>42339</v>
      </c>
      <c r="E1" s="19" t="s">
        <v>302</v>
      </c>
      <c r="F1" s="1" t="s">
        <v>303</v>
      </c>
      <c r="G1" s="2" t="s">
        <v>304</v>
      </c>
    </row>
    <row r="2" spans="1:10" ht="15">
      <c r="A2" s="120" t="s">
        <v>2</v>
      </c>
      <c r="B2" s="121">
        <v>61.00138902846718</v>
      </c>
      <c r="C2" s="121">
        <v>62.13055730506919</v>
      </c>
      <c r="D2" s="121">
        <v>65.22733545309497</v>
      </c>
      <c r="E2" s="98">
        <f>(D2-B2)/B2</f>
        <v>0.06927623275358019</v>
      </c>
      <c r="F2" s="122">
        <f>D2-B2</f>
        <v>4.225946424627786</v>
      </c>
      <c r="G2" s="122">
        <f>D2-C2</f>
        <v>3.096778148025777</v>
      </c>
      <c r="I2" s="152"/>
      <c r="J2" s="153"/>
    </row>
    <row r="3" spans="1:10" ht="15">
      <c r="A3" s="120" t="s">
        <v>3</v>
      </c>
      <c r="B3" s="121">
        <v>93.81534247333987</v>
      </c>
      <c r="C3" s="121">
        <v>73.59819335282246</v>
      </c>
      <c r="D3" s="121">
        <v>63.38559583947675</v>
      </c>
      <c r="E3" s="98">
        <f aca="true" t="shared" si="0" ref="E3:E66">(D3-B3)/B3</f>
        <v>-0.32435789106148116</v>
      </c>
      <c r="F3" s="122">
        <f aca="true" t="shared" si="1" ref="F3:F66">D3-B3</f>
        <v>-30.429746633863118</v>
      </c>
      <c r="G3" s="122">
        <f aca="true" t="shared" si="2" ref="G3:G66">D3-C3</f>
        <v>-10.212597513345713</v>
      </c>
      <c r="I3" s="152"/>
      <c r="J3" s="153"/>
    </row>
    <row r="4" spans="1:10" ht="15">
      <c r="A4" s="120" t="s">
        <v>4</v>
      </c>
      <c r="B4" s="121">
        <v>59.22761125280011</v>
      </c>
      <c r="C4" s="121">
        <v>64.58248421014613</v>
      </c>
      <c r="D4" s="121">
        <v>68.1286622716413</v>
      </c>
      <c r="E4" s="98">
        <f t="shared" si="0"/>
        <v>0.15028549743208458</v>
      </c>
      <c r="F4" s="122">
        <f t="shared" si="1"/>
        <v>8.901051018841194</v>
      </c>
      <c r="G4" s="122">
        <f t="shared" si="2"/>
        <v>3.5461780614951692</v>
      </c>
      <c r="I4" s="152"/>
      <c r="J4" s="153"/>
    </row>
    <row r="5" spans="1:10" ht="15">
      <c r="A5" s="120" t="s">
        <v>5</v>
      </c>
      <c r="B5" s="121">
        <v>122.19598509110675</v>
      </c>
      <c r="C5" s="121">
        <v>101.46658855392882</v>
      </c>
      <c r="D5" s="121">
        <v>140.79015368647447</v>
      </c>
      <c r="E5" s="98">
        <f t="shared" si="0"/>
        <v>0.1521667719402098</v>
      </c>
      <c r="F5" s="122">
        <f t="shared" si="1"/>
        <v>18.59416859536772</v>
      </c>
      <c r="G5" s="122">
        <f t="shared" si="2"/>
        <v>39.32356513254565</v>
      </c>
      <c r="I5" s="152"/>
      <c r="J5" s="153"/>
    </row>
    <row r="6" spans="1:10" ht="15">
      <c r="A6" s="120" t="s">
        <v>6</v>
      </c>
      <c r="B6" s="121">
        <v>162.6669984913948</v>
      </c>
      <c r="C6" s="121">
        <v>163.2522578398729</v>
      </c>
      <c r="D6" s="121">
        <v>193.05889624241098</v>
      </c>
      <c r="E6" s="98">
        <f t="shared" si="0"/>
        <v>0.1868350558679789</v>
      </c>
      <c r="F6" s="122">
        <f t="shared" si="1"/>
        <v>30.391897751016188</v>
      </c>
      <c r="G6" s="122">
        <f t="shared" si="2"/>
        <v>29.806638402538084</v>
      </c>
      <c r="I6" s="152"/>
      <c r="J6" s="153"/>
    </row>
    <row r="7" spans="1:10" ht="15">
      <c r="A7" s="120" t="s">
        <v>7</v>
      </c>
      <c r="B7" s="121">
        <v>84.37879968095973</v>
      </c>
      <c r="C7" s="121">
        <v>90.75894818670362</v>
      </c>
      <c r="D7" s="121">
        <v>95.89027350703998</v>
      </c>
      <c r="E7" s="98">
        <f t="shared" si="0"/>
        <v>0.1364261386699702</v>
      </c>
      <c r="F7" s="122">
        <f t="shared" si="1"/>
        <v>11.511473826080248</v>
      </c>
      <c r="G7" s="122">
        <f t="shared" si="2"/>
        <v>5.131325320336359</v>
      </c>
      <c r="I7" s="152"/>
      <c r="J7" s="153"/>
    </row>
    <row r="8" spans="1:10" ht="15">
      <c r="A8" s="120" t="s">
        <v>265</v>
      </c>
      <c r="B8" s="121">
        <v>62.590385887687965</v>
      </c>
      <c r="C8" s="121">
        <v>69.62008393927398</v>
      </c>
      <c r="D8" s="121">
        <v>72.83732465210738</v>
      </c>
      <c r="E8" s="98">
        <f t="shared" si="0"/>
        <v>0.16371426088994723</v>
      </c>
      <c r="F8" s="122">
        <f t="shared" si="1"/>
        <v>10.246938764419419</v>
      </c>
      <c r="G8" s="122">
        <f t="shared" si="2"/>
        <v>3.2172407128334015</v>
      </c>
      <c r="I8" s="152"/>
      <c r="J8" s="153"/>
    </row>
    <row r="9" spans="1:10" ht="15">
      <c r="A9" s="120" t="s">
        <v>9</v>
      </c>
      <c r="B9" s="121">
        <v>96.87243679188624</v>
      </c>
      <c r="C9" s="121">
        <v>97.49387820198253</v>
      </c>
      <c r="D9" s="121">
        <v>111.3801774297594</v>
      </c>
      <c r="E9" s="98">
        <f t="shared" si="0"/>
        <v>0.1497612852357636</v>
      </c>
      <c r="F9" s="122">
        <f t="shared" si="1"/>
        <v>14.507740637873155</v>
      </c>
      <c r="G9" s="122">
        <f t="shared" si="2"/>
        <v>13.886299227776874</v>
      </c>
      <c r="I9" s="152"/>
      <c r="J9" s="153"/>
    </row>
    <row r="10" spans="1:10" ht="15">
      <c r="A10" s="120" t="s">
        <v>10</v>
      </c>
      <c r="B10" s="121">
        <v>60.0347558397619</v>
      </c>
      <c r="C10" s="121">
        <v>60.942199156660195</v>
      </c>
      <c r="D10" s="121">
        <v>67.05829312317191</v>
      </c>
      <c r="E10" s="98">
        <f t="shared" si="0"/>
        <v>0.11699118594163109</v>
      </c>
      <c r="F10" s="122">
        <f t="shared" si="1"/>
        <v>7.023537283410008</v>
      </c>
      <c r="G10" s="122">
        <f t="shared" si="2"/>
        <v>6.116093966511713</v>
      </c>
      <c r="I10" s="154"/>
      <c r="J10" s="155"/>
    </row>
    <row r="11" spans="1:10" ht="15">
      <c r="A11" s="120" t="s">
        <v>11</v>
      </c>
      <c r="B11" s="121">
        <v>88.06387948930099</v>
      </c>
      <c r="C11" s="121">
        <v>86.56651339218064</v>
      </c>
      <c r="D11" s="121">
        <v>97.27197314221767</v>
      </c>
      <c r="E11" s="98">
        <f t="shared" si="0"/>
        <v>0.10456152631835158</v>
      </c>
      <c r="F11" s="122">
        <f t="shared" si="1"/>
        <v>9.208093652916688</v>
      </c>
      <c r="G11" s="122">
        <f t="shared" si="2"/>
        <v>10.705459750037036</v>
      </c>
      <c r="I11" s="154"/>
      <c r="J11" s="155"/>
    </row>
    <row r="12" spans="1:7" ht="15">
      <c r="A12" s="120" t="s">
        <v>12</v>
      </c>
      <c r="B12" s="121">
        <v>162.99088103998557</v>
      </c>
      <c r="C12" s="121">
        <v>160.26793076662616</v>
      </c>
      <c r="D12" s="121">
        <v>182.15964509959042</v>
      </c>
      <c r="E12" s="98">
        <f t="shared" si="0"/>
        <v>0.11760635894042623</v>
      </c>
      <c r="F12" s="122">
        <f t="shared" si="1"/>
        <v>19.168764059604854</v>
      </c>
      <c r="G12" s="122">
        <f t="shared" si="2"/>
        <v>21.891714332964256</v>
      </c>
    </row>
    <row r="13" spans="1:10" ht="15">
      <c r="A13" s="120" t="s">
        <v>13</v>
      </c>
      <c r="B13" s="121">
        <v>54.414804481942994</v>
      </c>
      <c r="C13" s="121">
        <v>61.028952613083895</v>
      </c>
      <c r="D13" s="121">
        <v>62.427162412128354</v>
      </c>
      <c r="E13" s="98">
        <f t="shared" si="0"/>
        <v>0.14724591968062992</v>
      </c>
      <c r="F13" s="122">
        <f t="shared" si="1"/>
        <v>8.01235793018536</v>
      </c>
      <c r="G13" s="122">
        <f t="shared" si="2"/>
        <v>1.3982097990444586</v>
      </c>
      <c r="J13" s="103"/>
    </row>
    <row r="14" spans="1:10" ht="15">
      <c r="A14" s="120" t="s">
        <v>14</v>
      </c>
      <c r="B14" s="121">
        <v>46.69182449122245</v>
      </c>
      <c r="C14" s="121">
        <v>52.32971101067947</v>
      </c>
      <c r="D14" s="121">
        <v>53.2269606804799</v>
      </c>
      <c r="E14" s="98">
        <f t="shared" si="0"/>
        <v>0.13996317900333888</v>
      </c>
      <c r="F14" s="122">
        <f t="shared" si="1"/>
        <v>6.53513618925745</v>
      </c>
      <c r="G14" s="122">
        <f t="shared" si="2"/>
        <v>0.8972496698004306</v>
      </c>
      <c r="J14" s="103"/>
    </row>
    <row r="15" spans="1:10" ht="15">
      <c r="A15" s="120" t="s">
        <v>15</v>
      </c>
      <c r="B15" s="121">
        <v>45.15135413315461</v>
      </c>
      <c r="C15" s="121">
        <v>50.64464349733416</v>
      </c>
      <c r="D15" s="121">
        <v>50.925105247452905</v>
      </c>
      <c r="E15" s="98">
        <f t="shared" si="0"/>
        <v>0.1278754807058739</v>
      </c>
      <c r="F15" s="122">
        <f t="shared" si="1"/>
        <v>5.7737511142982925</v>
      </c>
      <c r="G15" s="122">
        <f t="shared" si="2"/>
        <v>0.2804617501187465</v>
      </c>
      <c r="J15" s="103"/>
    </row>
    <row r="16" spans="1:10" ht="15">
      <c r="A16" s="120" t="s">
        <v>266</v>
      </c>
      <c r="B16" s="121">
        <v>53.569042914493956</v>
      </c>
      <c r="C16" s="121">
        <v>57.11706534730522</v>
      </c>
      <c r="D16" s="121">
        <v>60.0397355999766</v>
      </c>
      <c r="E16" s="98">
        <f t="shared" si="0"/>
        <v>0.120791642587512</v>
      </c>
      <c r="F16" s="122">
        <f t="shared" si="1"/>
        <v>6.470692685482646</v>
      </c>
      <c r="G16" s="122">
        <f t="shared" si="2"/>
        <v>2.922670252671381</v>
      </c>
      <c r="J16" s="103"/>
    </row>
    <row r="17" spans="1:10" ht="15">
      <c r="A17" s="120" t="s">
        <v>17</v>
      </c>
      <c r="B17" s="121">
        <v>73.7077272320803</v>
      </c>
      <c r="C17" s="121">
        <v>77.45178321016783</v>
      </c>
      <c r="D17" s="121">
        <v>82.94887564535837</v>
      </c>
      <c r="E17" s="98">
        <f t="shared" si="0"/>
        <v>0.12537557133163077</v>
      </c>
      <c r="F17" s="122">
        <f t="shared" si="1"/>
        <v>9.241148413278069</v>
      </c>
      <c r="G17" s="122">
        <f t="shared" si="2"/>
        <v>5.497092435190538</v>
      </c>
      <c r="J17" s="103"/>
    </row>
    <row r="18" spans="1:10" ht="15">
      <c r="A18" s="120" t="s">
        <v>18</v>
      </c>
      <c r="B18" s="121">
        <v>59.751602850548274</v>
      </c>
      <c r="C18" s="121">
        <v>64.4530153382691</v>
      </c>
      <c r="D18" s="121">
        <v>66.31576679292185</v>
      </c>
      <c r="E18" s="98">
        <f t="shared" si="0"/>
        <v>0.10985753735831948</v>
      </c>
      <c r="F18" s="122">
        <f t="shared" si="1"/>
        <v>6.564163942373575</v>
      </c>
      <c r="G18" s="122">
        <f t="shared" si="2"/>
        <v>1.8627514546527522</v>
      </c>
      <c r="J18" s="103"/>
    </row>
    <row r="19" spans="1:10" ht="15">
      <c r="A19" s="120" t="s">
        <v>267</v>
      </c>
      <c r="B19" s="121">
        <v>165.33576914894078</v>
      </c>
      <c r="C19" s="121">
        <v>179.20517070659926</v>
      </c>
      <c r="D19" s="121">
        <v>195.0834328995553</v>
      </c>
      <c r="E19" s="98">
        <f t="shared" si="0"/>
        <v>0.1799227348306989</v>
      </c>
      <c r="F19" s="122">
        <f t="shared" si="1"/>
        <v>29.74766375061452</v>
      </c>
      <c r="G19" s="122">
        <f t="shared" si="2"/>
        <v>15.878262192956043</v>
      </c>
      <c r="J19" s="103"/>
    </row>
    <row r="20" spans="1:10" ht="15">
      <c r="A20" s="120" t="s">
        <v>20</v>
      </c>
      <c r="B20" s="121">
        <v>88.03355141655861</v>
      </c>
      <c r="C20" s="121">
        <v>92.34932303444894</v>
      </c>
      <c r="D20" s="121">
        <v>99.75514054538516</v>
      </c>
      <c r="E20" s="98">
        <f t="shared" si="0"/>
        <v>0.13314911122194925</v>
      </c>
      <c r="F20" s="122">
        <f t="shared" si="1"/>
        <v>11.721589128826551</v>
      </c>
      <c r="G20" s="122">
        <f t="shared" si="2"/>
        <v>7.405817510936217</v>
      </c>
      <c r="J20" s="103"/>
    </row>
    <row r="21" spans="1:10" ht="15">
      <c r="A21" s="120" t="s">
        <v>268</v>
      </c>
      <c r="B21" s="121">
        <v>125.95899126897909</v>
      </c>
      <c r="C21" s="121">
        <v>123.38327047922007</v>
      </c>
      <c r="D21" s="121">
        <v>138.2807109073061</v>
      </c>
      <c r="E21" s="98">
        <f t="shared" si="0"/>
        <v>0.09782326385906492</v>
      </c>
      <c r="F21" s="122">
        <f t="shared" si="1"/>
        <v>12.321719638326996</v>
      </c>
      <c r="G21" s="122">
        <f t="shared" si="2"/>
        <v>14.897440428086014</v>
      </c>
      <c r="J21" s="103"/>
    </row>
    <row r="22" spans="1:10" ht="15">
      <c r="A22" s="120" t="s">
        <v>269</v>
      </c>
      <c r="B22" s="121">
        <v>66.1491582504896</v>
      </c>
      <c r="C22" s="121">
        <v>72.33202521787678</v>
      </c>
      <c r="D22" s="121">
        <v>76.79816645052463</v>
      </c>
      <c r="E22" s="98">
        <f t="shared" si="0"/>
        <v>0.16098478773849262</v>
      </c>
      <c r="F22" s="122">
        <f t="shared" si="1"/>
        <v>10.649008200035027</v>
      </c>
      <c r="G22" s="122">
        <f t="shared" si="2"/>
        <v>4.466141232647857</v>
      </c>
      <c r="J22" s="103"/>
    </row>
    <row r="23" spans="1:7" ht="15">
      <c r="A23" s="120" t="s">
        <v>270</v>
      </c>
      <c r="B23" s="121">
        <v>66.10415135764181</v>
      </c>
      <c r="C23" s="121">
        <v>69.32915360501568</v>
      </c>
      <c r="D23" s="121">
        <v>74.81592261205748</v>
      </c>
      <c r="E23" s="98">
        <f t="shared" si="0"/>
        <v>0.13178856509756195</v>
      </c>
      <c r="F23" s="122">
        <f t="shared" si="1"/>
        <v>8.711771254415666</v>
      </c>
      <c r="G23" s="122">
        <f t="shared" si="2"/>
        <v>5.486769007041801</v>
      </c>
    </row>
    <row r="24" spans="1:10" ht="15">
      <c r="A24" s="120" t="s">
        <v>24</v>
      </c>
      <c r="B24" s="121">
        <v>89.21764022678312</v>
      </c>
      <c r="C24" s="121">
        <v>97.69529998236983</v>
      </c>
      <c r="D24" s="121">
        <v>100.19484014116402</v>
      </c>
      <c r="E24" s="98">
        <f t="shared" si="0"/>
        <v>0.12303844717791079</v>
      </c>
      <c r="F24" s="122">
        <f t="shared" si="1"/>
        <v>10.977199914380904</v>
      </c>
      <c r="G24" s="122">
        <f t="shared" si="2"/>
        <v>2.49954015879419</v>
      </c>
      <c r="I24" s="107"/>
      <c r="J24" s="103"/>
    </row>
    <row r="25" spans="1:10" ht="15">
      <c r="A25" s="120" t="s">
        <v>271</v>
      </c>
      <c r="B25" s="121">
        <v>63.132175904054336</v>
      </c>
      <c r="C25" s="121">
        <v>69.49810617991648</v>
      </c>
      <c r="D25" s="121">
        <v>72.09804094350204</v>
      </c>
      <c r="E25" s="98">
        <f t="shared" si="0"/>
        <v>0.14201736137011428</v>
      </c>
      <c r="F25" s="122">
        <f t="shared" si="1"/>
        <v>8.965865039447706</v>
      </c>
      <c r="G25" s="122">
        <f t="shared" si="2"/>
        <v>2.5999347635855656</v>
      </c>
      <c r="I25" s="107"/>
      <c r="J25" s="103"/>
    </row>
    <row r="26" spans="1:10" ht="15">
      <c r="A26" s="120" t="s">
        <v>26</v>
      </c>
      <c r="B26" s="121">
        <v>84.40507530554915</v>
      </c>
      <c r="C26" s="121">
        <v>95.05106721216166</v>
      </c>
      <c r="D26" s="121">
        <v>99.07938926612678</v>
      </c>
      <c r="E26" s="98">
        <f t="shared" si="0"/>
        <v>0.17385582451595638</v>
      </c>
      <c r="F26" s="122">
        <f t="shared" si="1"/>
        <v>14.674313960577635</v>
      </c>
      <c r="G26" s="122">
        <f t="shared" si="2"/>
        <v>4.028322053965127</v>
      </c>
      <c r="I26" s="107"/>
      <c r="J26" s="103"/>
    </row>
    <row r="27" spans="1:10" ht="15">
      <c r="A27" s="120" t="s">
        <v>27</v>
      </c>
      <c r="B27" s="121">
        <v>77.58633199604432</v>
      </c>
      <c r="C27" s="121">
        <v>82.1307276678655</v>
      </c>
      <c r="D27" s="121">
        <v>86.48978833720186</v>
      </c>
      <c r="E27" s="98">
        <f t="shared" si="0"/>
        <v>0.11475547447727613</v>
      </c>
      <c r="F27" s="122">
        <f t="shared" si="1"/>
        <v>8.903456341157536</v>
      </c>
      <c r="G27" s="122">
        <f t="shared" si="2"/>
        <v>4.359060669336358</v>
      </c>
      <c r="I27" s="107"/>
      <c r="J27" s="103"/>
    </row>
    <row r="28" spans="1:10" ht="15">
      <c r="A28" s="120" t="s">
        <v>28</v>
      </c>
      <c r="B28" s="121">
        <v>70.65419168382762</v>
      </c>
      <c r="C28" s="121">
        <v>76.64394640780814</v>
      </c>
      <c r="D28" s="121">
        <v>79.62752702248393</v>
      </c>
      <c r="E28" s="98">
        <f t="shared" si="0"/>
        <v>0.127003580747358</v>
      </c>
      <c r="F28" s="122">
        <f t="shared" si="1"/>
        <v>8.973335338656312</v>
      </c>
      <c r="G28" s="122">
        <f t="shared" si="2"/>
        <v>2.9835806146757875</v>
      </c>
      <c r="I28" s="107"/>
      <c r="J28" s="103"/>
    </row>
    <row r="29" spans="1:10" ht="15">
      <c r="A29" s="120" t="s">
        <v>29</v>
      </c>
      <c r="B29" s="121">
        <v>96.41115181858126</v>
      </c>
      <c r="C29" s="121">
        <v>98.59624972212971</v>
      </c>
      <c r="D29" s="121">
        <v>106.77583420415263</v>
      </c>
      <c r="E29" s="98">
        <f t="shared" si="0"/>
        <v>0.10750501565498144</v>
      </c>
      <c r="F29" s="122">
        <f t="shared" si="1"/>
        <v>10.36468238557137</v>
      </c>
      <c r="G29" s="122">
        <f t="shared" si="2"/>
        <v>8.179584482022918</v>
      </c>
      <c r="I29" s="107"/>
      <c r="J29" s="103"/>
    </row>
    <row r="30" spans="1:10" ht="15">
      <c r="A30" s="120" t="s">
        <v>30</v>
      </c>
      <c r="B30" s="121">
        <v>132.73105140728674</v>
      </c>
      <c r="C30" s="121">
        <v>121.43254922432584</v>
      </c>
      <c r="D30" s="121">
        <v>147.60474600149888</v>
      </c>
      <c r="E30" s="98">
        <f t="shared" si="0"/>
        <v>0.11205889229771893</v>
      </c>
      <c r="F30" s="122">
        <f t="shared" si="1"/>
        <v>14.87369459421214</v>
      </c>
      <c r="G30" s="122">
        <f t="shared" si="2"/>
        <v>26.172196777173042</v>
      </c>
      <c r="I30" s="107"/>
      <c r="J30" s="103"/>
    </row>
    <row r="31" spans="1:10" ht="15">
      <c r="A31" s="120" t="s">
        <v>31</v>
      </c>
      <c r="B31" s="121">
        <v>47.19089909259819</v>
      </c>
      <c r="C31" s="121">
        <v>53.262778135005526</v>
      </c>
      <c r="D31" s="121">
        <v>53.80006961805006</v>
      </c>
      <c r="E31" s="98">
        <f t="shared" si="0"/>
        <v>0.14005180347344792</v>
      </c>
      <c r="F31" s="122">
        <f t="shared" si="1"/>
        <v>6.609170525451873</v>
      </c>
      <c r="G31" s="122">
        <f t="shared" si="2"/>
        <v>0.5372914830445339</v>
      </c>
      <c r="I31" s="107"/>
      <c r="J31" s="103"/>
    </row>
    <row r="32" spans="1:10" ht="15">
      <c r="A32" s="120" t="s">
        <v>32</v>
      </c>
      <c r="B32" s="121">
        <v>52.19697519467181</v>
      </c>
      <c r="C32" s="121">
        <v>58.20551169910414</v>
      </c>
      <c r="D32" s="121">
        <v>61.65296833987899</v>
      </c>
      <c r="E32" s="98">
        <f t="shared" si="0"/>
        <v>0.18115979153850345</v>
      </c>
      <c r="F32" s="122">
        <f t="shared" si="1"/>
        <v>9.45599314520718</v>
      </c>
      <c r="G32" s="122">
        <f t="shared" si="2"/>
        <v>3.4474566407748455</v>
      </c>
      <c r="I32" s="107"/>
      <c r="J32" s="103"/>
    </row>
    <row r="33" spans="1:10" ht="15">
      <c r="A33" s="120" t="s">
        <v>272</v>
      </c>
      <c r="B33" s="121">
        <v>83.30687108190907</v>
      </c>
      <c r="C33" s="121">
        <v>89.1437295022247</v>
      </c>
      <c r="D33" s="121">
        <v>94.6452765110176</v>
      </c>
      <c r="E33" s="98">
        <f t="shared" si="0"/>
        <v>0.1361040845953796</v>
      </c>
      <c r="F33" s="122">
        <f t="shared" si="1"/>
        <v>11.338405429108533</v>
      </c>
      <c r="G33" s="122">
        <f t="shared" si="2"/>
        <v>5.5015470087928975</v>
      </c>
      <c r="I33" s="107"/>
      <c r="J33" s="103"/>
    </row>
    <row r="34" spans="1:7" ht="15">
      <c r="A34" s="120" t="s">
        <v>273</v>
      </c>
      <c r="B34" s="121">
        <v>89.15829459620491</v>
      </c>
      <c r="C34" s="121">
        <v>94.38283902291852</v>
      </c>
      <c r="D34" s="121">
        <v>98.841840192464</v>
      </c>
      <c r="E34" s="98">
        <f t="shared" si="0"/>
        <v>0.10861070907777638</v>
      </c>
      <c r="F34" s="122">
        <f t="shared" si="1"/>
        <v>9.683545596259094</v>
      </c>
      <c r="G34" s="122">
        <f t="shared" si="2"/>
        <v>4.459001169545488</v>
      </c>
    </row>
    <row r="35" spans="1:7" ht="15">
      <c r="A35" s="120" t="s">
        <v>35</v>
      </c>
      <c r="B35" s="121">
        <v>132.33982101764255</v>
      </c>
      <c r="C35" s="121">
        <v>132.91846198589954</v>
      </c>
      <c r="D35" s="121">
        <v>152.7506635504522</v>
      </c>
      <c r="E35" s="98">
        <f t="shared" si="0"/>
        <v>0.1542305435798393</v>
      </c>
      <c r="F35" s="122">
        <f t="shared" si="1"/>
        <v>20.410842532809653</v>
      </c>
      <c r="G35" s="122">
        <f t="shared" si="2"/>
        <v>19.832201564552662</v>
      </c>
    </row>
    <row r="36" spans="1:7" ht="15">
      <c r="A36" s="120" t="s">
        <v>36</v>
      </c>
      <c r="B36" s="121">
        <v>84.26020659286934</v>
      </c>
      <c r="C36" s="121">
        <v>94.61093158970002</v>
      </c>
      <c r="D36" s="121">
        <v>94.90635003479471</v>
      </c>
      <c r="E36" s="98">
        <f t="shared" si="0"/>
        <v>0.1263484137104682</v>
      </c>
      <c r="F36" s="122">
        <f t="shared" si="1"/>
        <v>10.646143441925375</v>
      </c>
      <c r="G36" s="122">
        <f t="shared" si="2"/>
        <v>0.29541844509469684</v>
      </c>
    </row>
    <row r="37" spans="1:7" ht="15">
      <c r="A37" s="120" t="s">
        <v>37</v>
      </c>
      <c r="B37" s="121">
        <v>77.83008872263585</v>
      </c>
      <c r="C37" s="121">
        <v>80.84766393041436</v>
      </c>
      <c r="D37" s="121">
        <v>83.32211679695548</v>
      </c>
      <c r="E37" s="98">
        <f t="shared" si="0"/>
        <v>0.07056433012548206</v>
      </c>
      <c r="F37" s="122">
        <f t="shared" si="1"/>
        <v>5.492028074319634</v>
      </c>
      <c r="G37" s="122">
        <f t="shared" si="2"/>
        <v>2.474452866541128</v>
      </c>
    </row>
    <row r="38" spans="1:7" ht="15">
      <c r="A38" s="120" t="s">
        <v>38</v>
      </c>
      <c r="B38" s="121">
        <v>114.6603433739557</v>
      </c>
      <c r="C38" s="121">
        <v>100.34747512994389</v>
      </c>
      <c r="D38" s="121">
        <v>100.26877450231659</v>
      </c>
      <c r="E38" s="98">
        <f t="shared" si="0"/>
        <v>-0.12551478957901022</v>
      </c>
      <c r="F38" s="122">
        <f t="shared" si="1"/>
        <v>-14.391568871639109</v>
      </c>
      <c r="G38" s="122">
        <f t="shared" si="2"/>
        <v>-0.07870062762729901</v>
      </c>
    </row>
    <row r="39" spans="1:7" ht="15">
      <c r="A39" s="120" t="s">
        <v>39</v>
      </c>
      <c r="B39" s="121">
        <v>46.554460733455706</v>
      </c>
      <c r="C39" s="121">
        <v>51.92320953739594</v>
      </c>
      <c r="D39" s="121">
        <v>52.5017703511616</v>
      </c>
      <c r="E39" s="98">
        <f t="shared" si="0"/>
        <v>0.12774951151849445</v>
      </c>
      <c r="F39" s="122">
        <f t="shared" si="1"/>
        <v>5.947309617705898</v>
      </c>
      <c r="G39" s="122">
        <f t="shared" si="2"/>
        <v>0.5785608137656624</v>
      </c>
    </row>
    <row r="40" spans="1:7" ht="15">
      <c r="A40" s="120" t="s">
        <v>40</v>
      </c>
      <c r="B40" s="121">
        <v>88.60252455125172</v>
      </c>
      <c r="C40" s="121">
        <v>87.71021427592818</v>
      </c>
      <c r="D40" s="121">
        <v>96.06811473819344</v>
      </c>
      <c r="E40" s="98">
        <f t="shared" si="0"/>
        <v>0.08425933938962754</v>
      </c>
      <c r="F40" s="122">
        <f t="shared" si="1"/>
        <v>7.465590186941725</v>
      </c>
      <c r="G40" s="122">
        <f t="shared" si="2"/>
        <v>8.357900462265263</v>
      </c>
    </row>
    <row r="41" spans="1:7" ht="15">
      <c r="A41" s="120" t="s">
        <v>41</v>
      </c>
      <c r="B41" s="121">
        <v>53.20470778971247</v>
      </c>
      <c r="C41" s="121">
        <v>59.11667337769702</v>
      </c>
      <c r="D41" s="121">
        <v>60.392458028433325</v>
      </c>
      <c r="E41" s="98">
        <f t="shared" si="0"/>
        <v>0.13509613222818334</v>
      </c>
      <c r="F41" s="122">
        <f t="shared" si="1"/>
        <v>7.187750238720852</v>
      </c>
      <c r="G41" s="122">
        <f t="shared" si="2"/>
        <v>1.2757846507363055</v>
      </c>
    </row>
    <row r="42" spans="1:7" ht="15">
      <c r="A42" s="120" t="s">
        <v>274</v>
      </c>
      <c r="B42" s="121">
        <v>62.2965230000741</v>
      </c>
      <c r="C42" s="121">
        <v>65.22241987168717</v>
      </c>
      <c r="D42" s="121">
        <v>70.0110694216784</v>
      </c>
      <c r="E42" s="98">
        <f t="shared" si="0"/>
        <v>0.12383590688673138</v>
      </c>
      <c r="F42" s="122">
        <f t="shared" si="1"/>
        <v>7.714546421604297</v>
      </c>
      <c r="G42" s="122">
        <f t="shared" si="2"/>
        <v>4.788649549991234</v>
      </c>
    </row>
    <row r="43" spans="1:7" ht="15">
      <c r="A43" s="120" t="s">
        <v>43</v>
      </c>
      <c r="B43" s="121">
        <v>63.76783453656458</v>
      </c>
      <c r="C43" s="121">
        <v>69.99010592184388</v>
      </c>
      <c r="D43" s="121">
        <v>71.82832083102018</v>
      </c>
      <c r="E43" s="98">
        <f t="shared" si="0"/>
        <v>0.126403638339541</v>
      </c>
      <c r="F43" s="122">
        <f t="shared" si="1"/>
        <v>8.0604862944556</v>
      </c>
      <c r="G43" s="122">
        <f t="shared" si="2"/>
        <v>1.8382149091763011</v>
      </c>
    </row>
    <row r="44" spans="1:7" ht="15">
      <c r="A44" s="120" t="s">
        <v>275</v>
      </c>
      <c r="B44" s="121">
        <v>52.14699811901558</v>
      </c>
      <c r="C44" s="121">
        <v>57.068639943957166</v>
      </c>
      <c r="D44" s="121">
        <v>58.192911873689134</v>
      </c>
      <c r="E44" s="98">
        <f t="shared" si="0"/>
        <v>0.11593982343671846</v>
      </c>
      <c r="F44" s="122">
        <f t="shared" si="1"/>
        <v>6.045913754673556</v>
      </c>
      <c r="G44" s="122">
        <f t="shared" si="2"/>
        <v>1.124271929731968</v>
      </c>
    </row>
    <row r="45" spans="1:7" ht="15">
      <c r="A45" s="120" t="s">
        <v>276</v>
      </c>
      <c r="B45" s="121">
        <v>54.152800902144016</v>
      </c>
      <c r="C45" s="121">
        <v>57.42044032448973</v>
      </c>
      <c r="D45" s="121">
        <v>59.90912946998963</v>
      </c>
      <c r="E45" s="98">
        <f t="shared" si="0"/>
        <v>0.10629789174243265</v>
      </c>
      <c r="F45" s="122">
        <f t="shared" si="1"/>
        <v>5.756328567845614</v>
      </c>
      <c r="G45" s="122">
        <f t="shared" si="2"/>
        <v>2.4886891454998974</v>
      </c>
    </row>
    <row r="46" spans="1:7" ht="15">
      <c r="A46" s="120" t="s">
        <v>46</v>
      </c>
      <c r="B46" s="121">
        <v>109.0446613142467</v>
      </c>
      <c r="C46" s="121">
        <v>118.44807705961706</v>
      </c>
      <c r="D46" s="121">
        <v>125.38857444631795</v>
      </c>
      <c r="E46" s="98">
        <f t="shared" si="0"/>
        <v>0.1498827446945898</v>
      </c>
      <c r="F46" s="122">
        <f t="shared" si="1"/>
        <v>16.34391313207125</v>
      </c>
      <c r="G46" s="122">
        <f t="shared" si="2"/>
        <v>6.9404973867008835</v>
      </c>
    </row>
    <row r="47" spans="1:7" ht="15">
      <c r="A47" s="120" t="s">
        <v>47</v>
      </c>
      <c r="B47" s="121">
        <v>185.943163558095</v>
      </c>
      <c r="C47" s="121">
        <v>187.90379717850482</v>
      </c>
      <c r="D47" s="121">
        <v>203.99153280105403</v>
      </c>
      <c r="E47" s="98">
        <f t="shared" si="0"/>
        <v>0.09706390327881086</v>
      </c>
      <c r="F47" s="122">
        <f t="shared" si="1"/>
        <v>18.04836924295904</v>
      </c>
      <c r="G47" s="122">
        <f t="shared" si="2"/>
        <v>16.087735622549218</v>
      </c>
    </row>
    <row r="48" spans="1:7" ht="15">
      <c r="A48" s="120" t="s">
        <v>48</v>
      </c>
      <c r="B48" s="121">
        <v>76.72498099874565</v>
      </c>
      <c r="C48" s="121">
        <v>78.45617307021246</v>
      </c>
      <c r="D48" s="121">
        <v>85.51669813123944</v>
      </c>
      <c r="E48" s="98">
        <f t="shared" si="0"/>
        <v>0.11458741361744383</v>
      </c>
      <c r="F48" s="122">
        <f t="shared" si="1"/>
        <v>8.791717132493787</v>
      </c>
      <c r="G48" s="122">
        <f t="shared" si="2"/>
        <v>7.060525061026979</v>
      </c>
    </row>
    <row r="49" spans="1:7" ht="15">
      <c r="A49" s="120" t="s">
        <v>49</v>
      </c>
      <c r="B49" s="121">
        <v>65.92008861121577</v>
      </c>
      <c r="C49" s="121">
        <v>68.63505432684025</v>
      </c>
      <c r="D49" s="121">
        <v>72.09315519478628</v>
      </c>
      <c r="E49" s="98">
        <f t="shared" si="0"/>
        <v>0.09364469486650849</v>
      </c>
      <c r="F49" s="122">
        <f t="shared" si="1"/>
        <v>6.1730665835705025</v>
      </c>
      <c r="G49" s="122">
        <f t="shared" si="2"/>
        <v>3.4581008679460297</v>
      </c>
    </row>
    <row r="50" spans="1:7" ht="15">
      <c r="A50" s="120" t="s">
        <v>50</v>
      </c>
      <c r="B50" s="121">
        <v>66.67333360516508</v>
      </c>
      <c r="C50" s="121">
        <v>71.50631225419158</v>
      </c>
      <c r="D50" s="121">
        <v>74.22395273666143</v>
      </c>
      <c r="E50" s="98">
        <f t="shared" si="0"/>
        <v>0.11324796171450788</v>
      </c>
      <c r="F50" s="122">
        <f t="shared" si="1"/>
        <v>7.550619131496347</v>
      </c>
      <c r="G50" s="122">
        <f t="shared" si="2"/>
        <v>2.7176404824698466</v>
      </c>
    </row>
    <row r="51" spans="1:7" ht="15">
      <c r="A51" s="120" t="s">
        <v>51</v>
      </c>
      <c r="B51" s="121">
        <v>46.04563793191056</v>
      </c>
      <c r="C51" s="121">
        <v>51.59400263720803</v>
      </c>
      <c r="D51" s="121">
        <v>51.66996327652228</v>
      </c>
      <c r="E51" s="98">
        <f t="shared" si="0"/>
        <v>0.1221467569399</v>
      </c>
      <c r="F51" s="122">
        <f t="shared" si="1"/>
        <v>5.624325344611719</v>
      </c>
      <c r="G51" s="122">
        <f t="shared" si="2"/>
        <v>0.07596063931425334</v>
      </c>
    </row>
    <row r="52" spans="1:7" ht="15">
      <c r="A52" s="120" t="s">
        <v>52</v>
      </c>
      <c r="B52" s="121">
        <v>96.86271943166096</v>
      </c>
      <c r="C52" s="121">
        <v>106.87158084957933</v>
      </c>
      <c r="D52" s="121">
        <v>107.76184749374316</v>
      </c>
      <c r="E52" s="98">
        <f t="shared" si="0"/>
        <v>0.1125213923998056</v>
      </c>
      <c r="F52" s="122">
        <f t="shared" si="1"/>
        <v>10.899128062082198</v>
      </c>
      <c r="G52" s="122">
        <f t="shared" si="2"/>
        <v>0.8902666441638303</v>
      </c>
    </row>
    <row r="53" spans="1:7" ht="15">
      <c r="A53" s="120" t="s">
        <v>53</v>
      </c>
      <c r="B53" s="121">
        <v>77.59346116220728</v>
      </c>
      <c r="C53" s="121">
        <v>81.81991895301569</v>
      </c>
      <c r="D53" s="121">
        <v>80.39773035841134</v>
      </c>
      <c r="E53" s="98">
        <f t="shared" si="0"/>
        <v>0.03614053496520542</v>
      </c>
      <c r="F53" s="122">
        <f t="shared" si="1"/>
        <v>2.8042691962040607</v>
      </c>
      <c r="G53" s="122">
        <f t="shared" si="2"/>
        <v>-1.42218859460435</v>
      </c>
    </row>
    <row r="54" spans="1:7" ht="15">
      <c r="A54" s="120" t="s">
        <v>54</v>
      </c>
      <c r="B54" s="121">
        <v>102.77797850676453</v>
      </c>
      <c r="C54" s="121">
        <v>117.53286980977306</v>
      </c>
      <c r="D54" s="121">
        <v>116.50529463487106</v>
      </c>
      <c r="E54" s="98">
        <f t="shared" si="0"/>
        <v>0.133562814987678</v>
      </c>
      <c r="F54" s="122">
        <f t="shared" si="1"/>
        <v>13.727316128106537</v>
      </c>
      <c r="G54" s="122">
        <f t="shared" si="2"/>
        <v>-1.0275751749019975</v>
      </c>
    </row>
    <row r="55" spans="1:7" ht="15">
      <c r="A55" s="120" t="s">
        <v>55</v>
      </c>
      <c r="B55" s="121">
        <v>105.81999600500063</v>
      </c>
      <c r="C55" s="121">
        <v>119.13924890326861</v>
      </c>
      <c r="D55" s="121">
        <v>123.15542607898139</v>
      </c>
      <c r="E55" s="98">
        <f t="shared" si="0"/>
        <v>0.16381998420375632</v>
      </c>
      <c r="F55" s="122">
        <f t="shared" si="1"/>
        <v>17.33543007398076</v>
      </c>
      <c r="G55" s="122">
        <f t="shared" si="2"/>
        <v>4.016177175712784</v>
      </c>
    </row>
    <row r="56" spans="1:7" ht="15">
      <c r="A56" s="120" t="s">
        <v>56</v>
      </c>
      <c r="B56" s="121">
        <v>117.37738423304059</v>
      </c>
      <c r="C56" s="121">
        <v>133.50057098387796</v>
      </c>
      <c r="D56" s="121">
        <v>136.62543707464675</v>
      </c>
      <c r="E56" s="98">
        <f t="shared" si="0"/>
        <v>0.16398433963557377</v>
      </c>
      <c r="F56" s="122">
        <f t="shared" si="1"/>
        <v>19.248052841606167</v>
      </c>
      <c r="G56" s="122">
        <f t="shared" si="2"/>
        <v>3.1248660907687906</v>
      </c>
    </row>
    <row r="57" spans="1:7" ht="15">
      <c r="A57" s="120" t="s">
        <v>57</v>
      </c>
      <c r="B57" s="121">
        <v>61.80529595714996</v>
      </c>
      <c r="C57" s="121">
        <v>68.45403340497312</v>
      </c>
      <c r="D57" s="121">
        <v>69.80953164084723</v>
      </c>
      <c r="E57" s="98">
        <f t="shared" si="0"/>
        <v>0.12950727861972636</v>
      </c>
      <c r="F57" s="122">
        <f t="shared" si="1"/>
        <v>8.004235683697267</v>
      </c>
      <c r="G57" s="122">
        <f t="shared" si="2"/>
        <v>1.3554982358741086</v>
      </c>
    </row>
    <row r="58" spans="1:7" ht="15">
      <c r="A58" s="120" t="s">
        <v>58</v>
      </c>
      <c r="B58" s="121">
        <v>147.5828715606811</v>
      </c>
      <c r="C58" s="121">
        <v>157.60074656726857</v>
      </c>
      <c r="D58" s="121">
        <v>163.6220424588139</v>
      </c>
      <c r="E58" s="98">
        <f t="shared" si="0"/>
        <v>0.10867908130882267</v>
      </c>
      <c r="F58" s="122">
        <f t="shared" si="1"/>
        <v>16.039170898132795</v>
      </c>
      <c r="G58" s="122">
        <f t="shared" si="2"/>
        <v>6.021295891545321</v>
      </c>
    </row>
    <row r="59" spans="1:7" ht="15">
      <c r="A59" s="120" t="s">
        <v>277</v>
      </c>
      <c r="B59" s="121">
        <v>99.53180120825321</v>
      </c>
      <c r="C59" s="121">
        <v>104.58392689097285</v>
      </c>
      <c r="D59" s="121">
        <v>110.8937874774073</v>
      </c>
      <c r="E59" s="98">
        <f t="shared" si="0"/>
        <v>0.11415433189419612</v>
      </c>
      <c r="F59" s="122">
        <f t="shared" si="1"/>
        <v>11.361986269154087</v>
      </c>
      <c r="G59" s="122">
        <f t="shared" si="2"/>
        <v>6.3098605864344535</v>
      </c>
    </row>
    <row r="60" spans="1:7" ht="15">
      <c r="A60" s="120" t="s">
        <v>60</v>
      </c>
      <c r="B60" s="121">
        <v>79.4137537756525</v>
      </c>
      <c r="C60" s="121">
        <v>90.76816282711317</v>
      </c>
      <c r="D60" s="121">
        <v>94.14856870235782</v>
      </c>
      <c r="E60" s="98">
        <f t="shared" si="0"/>
        <v>0.18554487385562776</v>
      </c>
      <c r="F60" s="122">
        <f t="shared" si="1"/>
        <v>14.734814926705326</v>
      </c>
      <c r="G60" s="122">
        <f t="shared" si="2"/>
        <v>3.380405875244648</v>
      </c>
    </row>
    <row r="61" spans="1:7" ht="15">
      <c r="A61" s="120" t="s">
        <v>61</v>
      </c>
      <c r="B61" s="121">
        <v>52.7061549855529</v>
      </c>
      <c r="C61" s="121">
        <v>58.08035372723019</v>
      </c>
      <c r="D61" s="121">
        <v>58.97338182887545</v>
      </c>
      <c r="E61" s="98">
        <f t="shared" si="0"/>
        <v>0.11890882279385476</v>
      </c>
      <c r="F61" s="122">
        <f t="shared" si="1"/>
        <v>6.267226843322554</v>
      </c>
      <c r="G61" s="122">
        <f t="shared" si="2"/>
        <v>0.8930281016452639</v>
      </c>
    </row>
    <row r="62" spans="1:7" ht="15">
      <c r="A62" s="120" t="s">
        <v>62</v>
      </c>
      <c r="B62" s="121">
        <v>55.74575861292777</v>
      </c>
      <c r="C62" s="121">
        <v>59.02138147279789</v>
      </c>
      <c r="D62" s="121">
        <v>61.89426001189595</v>
      </c>
      <c r="E62" s="98">
        <f t="shared" si="0"/>
        <v>0.11029541173994006</v>
      </c>
      <c r="F62" s="122">
        <f t="shared" si="1"/>
        <v>6.148501398968179</v>
      </c>
      <c r="G62" s="122">
        <f t="shared" si="2"/>
        <v>2.8728785390980605</v>
      </c>
    </row>
    <row r="63" spans="1:7" ht="15">
      <c r="A63" s="120" t="s">
        <v>63</v>
      </c>
      <c r="B63" s="121">
        <v>110.4909968174727</v>
      </c>
      <c r="C63" s="121">
        <v>117.61517401898885</v>
      </c>
      <c r="D63" s="121">
        <v>122.67725772665504</v>
      </c>
      <c r="E63" s="98">
        <f t="shared" si="0"/>
        <v>0.11029189038192512</v>
      </c>
      <c r="F63" s="122">
        <f t="shared" si="1"/>
        <v>12.186260909182337</v>
      </c>
      <c r="G63" s="122">
        <f t="shared" si="2"/>
        <v>5.06208370766619</v>
      </c>
    </row>
    <row r="64" spans="1:7" ht="15">
      <c r="A64" s="120" t="s">
        <v>64</v>
      </c>
      <c r="B64" s="121">
        <v>86.28082094833687</v>
      </c>
      <c r="C64" s="121">
        <v>91.8906064601017</v>
      </c>
      <c r="D64" s="121">
        <v>96.0319978502604</v>
      </c>
      <c r="E64" s="98">
        <f t="shared" si="0"/>
        <v>0.11301673761034713</v>
      </c>
      <c r="F64" s="122">
        <f t="shared" si="1"/>
        <v>9.751176901923529</v>
      </c>
      <c r="G64" s="122">
        <f t="shared" si="2"/>
        <v>4.141391390158702</v>
      </c>
    </row>
    <row r="65" spans="1:7" ht="15">
      <c r="A65" s="120" t="s">
        <v>65</v>
      </c>
      <c r="B65" s="121">
        <v>146.6459391807226</v>
      </c>
      <c r="C65" s="121">
        <v>178.6986765828431</v>
      </c>
      <c r="D65" s="121">
        <v>174.35403117827084</v>
      </c>
      <c r="E65" s="98">
        <f t="shared" si="0"/>
        <v>0.1889455115657961</v>
      </c>
      <c r="F65" s="122">
        <f t="shared" si="1"/>
        <v>27.70809199754825</v>
      </c>
      <c r="G65" s="122">
        <f t="shared" si="2"/>
        <v>-4.344645404572248</v>
      </c>
    </row>
    <row r="66" spans="1:7" ht="15">
      <c r="A66" s="120" t="s">
        <v>66</v>
      </c>
      <c r="B66" s="121">
        <v>69.77409248217309</v>
      </c>
      <c r="C66" s="121">
        <v>77.1408457907579</v>
      </c>
      <c r="D66" s="121">
        <v>78.3763445322237</v>
      </c>
      <c r="E66" s="98">
        <f t="shared" si="0"/>
        <v>0.12328719362775573</v>
      </c>
      <c r="F66" s="122">
        <f t="shared" si="1"/>
        <v>8.602252050050609</v>
      </c>
      <c r="G66" s="122">
        <f t="shared" si="2"/>
        <v>1.235498741465804</v>
      </c>
    </row>
    <row r="67" spans="1:7" ht="15">
      <c r="A67" s="120" t="s">
        <v>67</v>
      </c>
      <c r="B67" s="121">
        <v>62.56153317371908</v>
      </c>
      <c r="C67" s="121">
        <v>70.17258910151855</v>
      </c>
      <c r="D67" s="121">
        <v>69.74455147681685</v>
      </c>
      <c r="E67" s="98">
        <f aca="true" t="shared" si="3" ref="E67:E90">(D67-B67)/B67</f>
        <v>0.11481525369834168</v>
      </c>
      <c r="F67" s="122">
        <f aca="true" t="shared" si="4" ref="F67:F90">D67-B67</f>
        <v>7.183018303097775</v>
      </c>
      <c r="G67" s="122">
        <f aca="true" t="shared" si="5" ref="G67:G90">D67-C67</f>
        <v>-0.4280376247017017</v>
      </c>
    </row>
    <row r="68" spans="1:7" ht="15">
      <c r="A68" s="120" t="s">
        <v>68</v>
      </c>
      <c r="B68" s="121">
        <v>60.53415234276831</v>
      </c>
      <c r="C68" s="121">
        <v>66.40559286401738</v>
      </c>
      <c r="D68" s="121">
        <v>69.6988182383618</v>
      </c>
      <c r="E68" s="98">
        <f t="shared" si="3"/>
        <v>0.15139661729629125</v>
      </c>
      <c r="F68" s="122">
        <f t="shared" si="4"/>
        <v>9.164665895593487</v>
      </c>
      <c r="G68" s="122">
        <f t="shared" si="5"/>
        <v>3.2932253743444164</v>
      </c>
    </row>
    <row r="69" spans="1:7" ht="15">
      <c r="A69" s="120" t="s">
        <v>69</v>
      </c>
      <c r="B69" s="121">
        <v>78.93519787711581</v>
      </c>
      <c r="C69" s="121">
        <v>78.95561880547649</v>
      </c>
      <c r="D69" s="121">
        <v>89.53282311471371</v>
      </c>
      <c r="E69" s="98">
        <f t="shared" si="3"/>
        <v>0.1342572834756935</v>
      </c>
      <c r="F69" s="122">
        <f t="shared" si="4"/>
        <v>10.597625237597896</v>
      </c>
      <c r="G69" s="122">
        <f t="shared" si="5"/>
        <v>10.577204309237217</v>
      </c>
    </row>
    <row r="70" spans="1:7" ht="15">
      <c r="A70" s="120" t="s">
        <v>70</v>
      </c>
      <c r="B70" s="121">
        <v>66.38396532732935</v>
      </c>
      <c r="C70" s="121">
        <v>70.66001640495975</v>
      </c>
      <c r="D70" s="121">
        <v>69.76035109168016</v>
      </c>
      <c r="E70" s="98">
        <f t="shared" si="3"/>
        <v>0.0508614655316591</v>
      </c>
      <c r="F70" s="122">
        <f t="shared" si="4"/>
        <v>3.3763857643508146</v>
      </c>
      <c r="G70" s="122">
        <f t="shared" si="5"/>
        <v>-0.8996653132795842</v>
      </c>
    </row>
    <row r="71" spans="1:7" ht="15">
      <c r="A71" s="120" t="s">
        <v>71</v>
      </c>
      <c r="B71" s="121">
        <v>71.46253961085979</v>
      </c>
      <c r="C71" s="121">
        <v>75.61511361434695</v>
      </c>
      <c r="D71" s="121">
        <v>78.16472215194688</v>
      </c>
      <c r="E71" s="98">
        <f t="shared" si="3"/>
        <v>0.09378595523728893</v>
      </c>
      <c r="F71" s="122">
        <f t="shared" si="4"/>
        <v>6.702182541087083</v>
      </c>
      <c r="G71" s="122">
        <f t="shared" si="5"/>
        <v>2.549608537599923</v>
      </c>
    </row>
    <row r="72" spans="1:7" ht="15">
      <c r="A72" s="120" t="s">
        <v>278</v>
      </c>
      <c r="B72" s="121">
        <v>54.373888758604316</v>
      </c>
      <c r="C72" s="121">
        <v>61.7487490397571</v>
      </c>
      <c r="D72" s="121">
        <v>61.96804387693159</v>
      </c>
      <c r="E72" s="98">
        <f t="shared" si="3"/>
        <v>0.1396654771565432</v>
      </c>
      <c r="F72" s="122">
        <f t="shared" si="4"/>
        <v>7.594155118327272</v>
      </c>
      <c r="G72" s="122">
        <f t="shared" si="5"/>
        <v>0.2192948371744876</v>
      </c>
    </row>
    <row r="73" spans="1:7" ht="15">
      <c r="A73" s="120" t="s">
        <v>279</v>
      </c>
      <c r="B73" s="121">
        <v>50.73268136867624</v>
      </c>
      <c r="C73" s="121">
        <v>55.64661455678653</v>
      </c>
      <c r="D73" s="121">
        <v>55.44358851182925</v>
      </c>
      <c r="E73" s="98">
        <f t="shared" si="3"/>
        <v>0.09285744447289657</v>
      </c>
      <c r="F73" s="122">
        <f t="shared" si="4"/>
        <v>4.710907143153008</v>
      </c>
      <c r="G73" s="122">
        <f t="shared" si="5"/>
        <v>-0.2030260449572836</v>
      </c>
    </row>
    <row r="74" spans="1:7" ht="15">
      <c r="A74" s="120" t="s">
        <v>74</v>
      </c>
      <c r="B74" s="121">
        <v>83.05953358563522</v>
      </c>
      <c r="C74" s="121">
        <v>88.8082377680676</v>
      </c>
      <c r="D74" s="121">
        <v>92.63407246564248</v>
      </c>
      <c r="E74" s="98">
        <f t="shared" si="3"/>
        <v>0.1152732078628374</v>
      </c>
      <c r="F74" s="122">
        <f t="shared" si="4"/>
        <v>9.574538880007253</v>
      </c>
      <c r="G74" s="122">
        <f t="shared" si="5"/>
        <v>3.8258346975748765</v>
      </c>
    </row>
    <row r="75" spans="1:7" ht="15">
      <c r="A75" s="120" t="s">
        <v>75</v>
      </c>
      <c r="B75" s="121">
        <v>110.09939655910297</v>
      </c>
      <c r="C75" s="121">
        <v>102.92822318674419</v>
      </c>
      <c r="D75" s="121">
        <v>104.48000438096471</v>
      </c>
      <c r="E75" s="98">
        <f t="shared" si="3"/>
        <v>-0.051039264099160465</v>
      </c>
      <c r="F75" s="122">
        <f t="shared" si="4"/>
        <v>-5.619392178138256</v>
      </c>
      <c r="G75" s="122">
        <f t="shared" si="5"/>
        <v>1.5517811942205242</v>
      </c>
    </row>
    <row r="76" spans="1:7" ht="15">
      <c r="A76" s="120" t="s">
        <v>76</v>
      </c>
      <c r="B76" s="121">
        <v>64.51313424195214</v>
      </c>
      <c r="C76" s="121">
        <v>67.71824303707922</v>
      </c>
      <c r="D76" s="121">
        <v>68.26394259736264</v>
      </c>
      <c r="E76" s="98">
        <f t="shared" si="3"/>
        <v>0.05814022833464184</v>
      </c>
      <c r="F76" s="122">
        <f t="shared" si="4"/>
        <v>3.7508083554104985</v>
      </c>
      <c r="G76" s="122">
        <f t="shared" si="5"/>
        <v>0.545699560283424</v>
      </c>
    </row>
    <row r="77" spans="1:7" ht="15">
      <c r="A77" s="120" t="s">
        <v>77</v>
      </c>
      <c r="B77" s="121">
        <v>75.94627389980454</v>
      </c>
      <c r="C77" s="121">
        <v>82.2996983659183</v>
      </c>
      <c r="D77" s="121">
        <v>82.92591455418216</v>
      </c>
      <c r="E77" s="98">
        <f t="shared" si="3"/>
        <v>0.09190234485480903</v>
      </c>
      <c r="F77" s="122">
        <f t="shared" si="4"/>
        <v>6.979640654377619</v>
      </c>
      <c r="G77" s="122">
        <f t="shared" si="5"/>
        <v>0.6262161882638537</v>
      </c>
    </row>
    <row r="78" spans="1:7" ht="15">
      <c r="A78" s="120" t="s">
        <v>78</v>
      </c>
      <c r="B78" s="121">
        <v>56.386963857499005</v>
      </c>
      <c r="C78" s="121">
        <v>64.67687313917307</v>
      </c>
      <c r="D78" s="121">
        <v>65.07544055580225</v>
      </c>
      <c r="E78" s="98">
        <f t="shared" si="3"/>
        <v>0.1540866204511514</v>
      </c>
      <c r="F78" s="122">
        <f t="shared" si="4"/>
        <v>8.68847669830324</v>
      </c>
      <c r="G78" s="122">
        <f t="shared" si="5"/>
        <v>0.3985674166291773</v>
      </c>
    </row>
    <row r="79" spans="1:7" ht="15">
      <c r="A79" s="120" t="s">
        <v>79</v>
      </c>
      <c r="B79" s="121">
        <v>57.91202904041811</v>
      </c>
      <c r="C79" s="121">
        <v>62.78438601833874</v>
      </c>
      <c r="D79" s="121">
        <v>63.1568717869151</v>
      </c>
      <c r="E79" s="98">
        <f t="shared" si="3"/>
        <v>0.09056568787870463</v>
      </c>
      <c r="F79" s="122">
        <f t="shared" si="4"/>
        <v>5.244842746496985</v>
      </c>
      <c r="G79" s="122">
        <f t="shared" si="5"/>
        <v>0.37248576857635385</v>
      </c>
    </row>
    <row r="80" spans="1:7" ht="15">
      <c r="A80" s="120" t="s">
        <v>80</v>
      </c>
      <c r="B80" s="121">
        <v>75.77971474381505</v>
      </c>
      <c r="C80" s="121">
        <v>82.58731635200996</v>
      </c>
      <c r="D80" s="121">
        <v>82.84654137872329</v>
      </c>
      <c r="E80" s="98">
        <f t="shared" si="3"/>
        <v>0.09325485928257622</v>
      </c>
      <c r="F80" s="122">
        <f t="shared" si="4"/>
        <v>7.066826634908239</v>
      </c>
      <c r="G80" s="122">
        <f t="shared" si="5"/>
        <v>0.2592250267133238</v>
      </c>
    </row>
    <row r="81" spans="1:7" ht="15">
      <c r="A81" s="120" t="s">
        <v>81</v>
      </c>
      <c r="B81" s="121">
        <v>81.0678036482278</v>
      </c>
      <c r="C81" s="121">
        <v>89.17349095748845</v>
      </c>
      <c r="D81" s="121">
        <v>94.82126639250934</v>
      </c>
      <c r="E81" s="98">
        <f t="shared" si="3"/>
        <v>0.1696538221753367</v>
      </c>
      <c r="F81" s="122">
        <f t="shared" si="4"/>
        <v>13.75346274428155</v>
      </c>
      <c r="G81" s="122">
        <f t="shared" si="5"/>
        <v>5.64777543502089</v>
      </c>
    </row>
    <row r="82" spans="1:7" ht="15">
      <c r="A82" s="120" t="s">
        <v>82</v>
      </c>
      <c r="B82" s="121">
        <v>43.21277272683449</v>
      </c>
      <c r="C82" s="121">
        <v>47.352388442895304</v>
      </c>
      <c r="D82" s="121">
        <v>48.49412757747498</v>
      </c>
      <c r="E82" s="98">
        <f t="shared" si="3"/>
        <v>0.12221744908678002</v>
      </c>
      <c r="F82" s="122">
        <f t="shared" si="4"/>
        <v>5.28135485064049</v>
      </c>
      <c r="G82" s="122">
        <f t="shared" si="5"/>
        <v>1.141739134579673</v>
      </c>
    </row>
    <row r="83" spans="1:7" ht="15">
      <c r="A83" s="120" t="s">
        <v>83</v>
      </c>
      <c r="B83" s="121">
        <v>69.49119219535719</v>
      </c>
      <c r="C83" s="121">
        <v>74.06982781390317</v>
      </c>
      <c r="D83" s="121">
        <v>76.77810795380866</v>
      </c>
      <c r="E83" s="98">
        <f t="shared" si="3"/>
        <v>0.10486099789403701</v>
      </c>
      <c r="F83" s="122">
        <f t="shared" si="4"/>
        <v>7.286915758451471</v>
      </c>
      <c r="G83" s="122">
        <f t="shared" si="5"/>
        <v>2.708280139905483</v>
      </c>
    </row>
    <row r="84" spans="1:7" ht="15">
      <c r="A84" s="120" t="s">
        <v>84</v>
      </c>
      <c r="B84" s="121">
        <v>88.94065524843272</v>
      </c>
      <c r="C84" s="121">
        <v>92.12947321577472</v>
      </c>
      <c r="D84" s="121">
        <v>98.1760645825802</v>
      </c>
      <c r="E84" s="98">
        <f t="shared" si="3"/>
        <v>0.10383788278094813</v>
      </c>
      <c r="F84" s="122">
        <f t="shared" si="4"/>
        <v>9.235409334147477</v>
      </c>
      <c r="G84" s="122">
        <f t="shared" si="5"/>
        <v>6.0465913668054725</v>
      </c>
    </row>
    <row r="85" spans="1:7" ht="15">
      <c r="A85" s="120" t="s">
        <v>280</v>
      </c>
      <c r="B85" s="121">
        <v>58.293489493627284</v>
      </c>
      <c r="C85" s="121">
        <v>63.70203964205999</v>
      </c>
      <c r="D85" s="121">
        <v>64.7466005108796</v>
      </c>
      <c r="E85" s="98">
        <f t="shared" si="3"/>
        <v>0.11070037277418056</v>
      </c>
      <c r="F85" s="122">
        <f t="shared" si="4"/>
        <v>6.4531110172523185</v>
      </c>
      <c r="G85" s="122">
        <f t="shared" si="5"/>
        <v>1.044560868819616</v>
      </c>
    </row>
    <row r="86" spans="1:7" ht="15">
      <c r="A86" s="120" t="s">
        <v>86</v>
      </c>
      <c r="B86" s="121">
        <v>44.25380901889852</v>
      </c>
      <c r="C86" s="121">
        <v>49.86285214777019</v>
      </c>
      <c r="D86" s="121">
        <v>50.245608973839</v>
      </c>
      <c r="E86" s="98">
        <f t="shared" si="3"/>
        <v>0.13539625374126973</v>
      </c>
      <c r="F86" s="122">
        <f t="shared" si="4"/>
        <v>5.9917999549404755</v>
      </c>
      <c r="G86" s="122">
        <f t="shared" si="5"/>
        <v>0.3827568260688068</v>
      </c>
    </row>
    <row r="87" spans="1:7" ht="15">
      <c r="A87" s="120" t="s">
        <v>87</v>
      </c>
      <c r="B87" s="121">
        <v>39.984585831550554</v>
      </c>
      <c r="C87" s="121">
        <v>44.94360039598748</v>
      </c>
      <c r="D87" s="121">
        <v>45.0525533148308</v>
      </c>
      <c r="E87" s="98">
        <f t="shared" si="3"/>
        <v>0.1267480299691207</v>
      </c>
      <c r="F87" s="122">
        <f t="shared" si="4"/>
        <v>5.067967483280249</v>
      </c>
      <c r="G87" s="122">
        <f t="shared" si="5"/>
        <v>0.10895291884332181</v>
      </c>
    </row>
    <row r="88" spans="1:7" ht="15">
      <c r="A88" s="120" t="s">
        <v>88</v>
      </c>
      <c r="B88" s="121">
        <v>43.055605257724864</v>
      </c>
      <c r="C88" s="121">
        <v>47.69584975654997</v>
      </c>
      <c r="D88" s="121">
        <v>48.035077523884794</v>
      </c>
      <c r="E88" s="98">
        <f t="shared" si="3"/>
        <v>0.11565212557931778</v>
      </c>
      <c r="F88" s="122">
        <f t="shared" si="4"/>
        <v>4.979472266159931</v>
      </c>
      <c r="G88" s="122">
        <f t="shared" si="5"/>
        <v>0.33922776733482607</v>
      </c>
    </row>
    <row r="89" spans="1:7" ht="15">
      <c r="A89" s="120" t="s">
        <v>281</v>
      </c>
      <c r="B89" s="121">
        <v>121.62401634872344</v>
      </c>
      <c r="C89" s="121">
        <v>131.21309526820264</v>
      </c>
      <c r="D89" s="121">
        <v>137.76034725245287</v>
      </c>
      <c r="E89" s="98">
        <f t="shared" si="3"/>
        <v>0.13267388619582282</v>
      </c>
      <c r="F89" s="122">
        <f t="shared" si="4"/>
        <v>16.13633090372943</v>
      </c>
      <c r="G89" s="122">
        <f t="shared" si="5"/>
        <v>6.547251984250238</v>
      </c>
    </row>
    <row r="90" spans="1:7" ht="15">
      <c r="A90" s="120" t="s">
        <v>174</v>
      </c>
      <c r="B90" s="123">
        <v>64.4192371303944</v>
      </c>
      <c r="C90" s="123">
        <v>69.26621856418319</v>
      </c>
      <c r="D90" s="123">
        <v>71.80188318842335</v>
      </c>
      <c r="E90" s="118">
        <f t="shared" si="3"/>
        <v>0.11460312768195854</v>
      </c>
      <c r="F90" s="124">
        <f t="shared" si="4"/>
        <v>7.3826460580289535</v>
      </c>
      <c r="G90" s="124">
        <f t="shared" si="5"/>
        <v>2.5356646242401553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84"/>
  <sheetViews>
    <sheetView workbookViewId="0" topLeftCell="A1">
      <selection activeCell="H13" sqref="H13"/>
    </sheetView>
  </sheetViews>
  <sheetFormatPr defaultColWidth="9.140625" defaultRowHeight="15"/>
  <cols>
    <col min="1" max="1" width="16.140625" style="0" customWidth="1"/>
    <col min="5" max="5" width="30.57421875" style="0" customWidth="1"/>
    <col min="6" max="6" width="30.00390625" style="0" customWidth="1"/>
    <col min="7" max="7" width="33.421875" style="0" customWidth="1"/>
    <col min="9" max="9" width="12.421875" style="0" customWidth="1"/>
  </cols>
  <sheetData>
    <row r="1" spans="1:7" ht="49.5" customHeight="1">
      <c r="A1" s="66" t="s">
        <v>175</v>
      </c>
      <c r="B1" s="119">
        <v>41974</v>
      </c>
      <c r="C1" s="119">
        <v>42309</v>
      </c>
      <c r="D1" s="119">
        <v>42339</v>
      </c>
      <c r="E1" s="1" t="s">
        <v>302</v>
      </c>
      <c r="F1" s="1" t="s">
        <v>303</v>
      </c>
      <c r="G1" s="1" t="s">
        <v>304</v>
      </c>
    </row>
    <row r="2" spans="1:10" ht="15">
      <c r="A2" s="125" t="s">
        <v>176</v>
      </c>
      <c r="B2" s="126">
        <v>59.064890714448964</v>
      </c>
      <c r="C2" s="127">
        <v>62.91342465520314</v>
      </c>
      <c r="D2" s="127">
        <v>65.2303403647897</v>
      </c>
      <c r="E2" s="98">
        <f>(D2-B2)/B2</f>
        <v>0.10438434026988705</v>
      </c>
      <c r="F2" s="128">
        <f>(D2-B2)</f>
        <v>6.165449650340733</v>
      </c>
      <c r="G2" s="128">
        <f>(D2-C2)</f>
        <v>2.31691570958656</v>
      </c>
      <c r="I2" s="156"/>
      <c r="J2" s="157"/>
    </row>
    <row r="3" spans="1:10" ht="15">
      <c r="A3" s="102" t="s">
        <v>177</v>
      </c>
      <c r="B3" s="129">
        <v>53.242813891799265</v>
      </c>
      <c r="C3" s="130">
        <v>57.16842868796046</v>
      </c>
      <c r="D3" s="130">
        <v>59.22486661838065</v>
      </c>
      <c r="E3" s="98">
        <f aca="true" t="shared" si="0" ref="E3:E66">(D3-B3)/B3</f>
        <v>0.11235418057990307</v>
      </c>
      <c r="F3" s="128">
        <f aca="true" t="shared" si="1" ref="F3:F66">(D3-B3)</f>
        <v>5.9820527265813865</v>
      </c>
      <c r="G3" s="128">
        <f aca="true" t="shared" si="2" ref="G3:G66">(D3-C3)</f>
        <v>2.056437930420195</v>
      </c>
      <c r="I3" s="156"/>
      <c r="J3" s="157"/>
    </row>
    <row r="4" spans="1:10" ht="15">
      <c r="A4" s="102" t="s">
        <v>178</v>
      </c>
      <c r="B4" s="129">
        <v>53.91157275349661</v>
      </c>
      <c r="C4" s="130">
        <v>57.28880042487832</v>
      </c>
      <c r="D4" s="130">
        <v>59.8514908325819</v>
      </c>
      <c r="E4" s="98">
        <f t="shared" si="0"/>
        <v>0.11017890548741305</v>
      </c>
      <c r="F4" s="128">
        <f t="shared" si="1"/>
        <v>5.939918079085295</v>
      </c>
      <c r="G4" s="128">
        <f t="shared" si="2"/>
        <v>2.5626904077035846</v>
      </c>
      <c r="I4" s="156"/>
      <c r="J4" s="157"/>
    </row>
    <row r="5" spans="1:10" ht="15">
      <c r="A5" s="102" t="s">
        <v>179</v>
      </c>
      <c r="B5" s="129">
        <v>56.10803548909374</v>
      </c>
      <c r="C5" s="130">
        <v>58.02195452027515</v>
      </c>
      <c r="D5" s="130">
        <v>60.246246650669164</v>
      </c>
      <c r="E5" s="98">
        <f t="shared" si="0"/>
        <v>0.07375434063058242</v>
      </c>
      <c r="F5" s="128">
        <f t="shared" si="1"/>
        <v>4.138211161575427</v>
      </c>
      <c r="G5" s="128">
        <f t="shared" si="2"/>
        <v>2.224292130394012</v>
      </c>
      <c r="I5" s="156"/>
      <c r="J5" s="157"/>
    </row>
    <row r="6" spans="1:10" ht="15">
      <c r="A6" s="102" t="s">
        <v>181</v>
      </c>
      <c r="B6" s="129">
        <v>53.77364817066595</v>
      </c>
      <c r="C6" s="130">
        <v>58.32224695840914</v>
      </c>
      <c r="D6" s="130">
        <v>59.33156322394812</v>
      </c>
      <c r="E6" s="98">
        <f t="shared" si="0"/>
        <v>0.10335759693377229</v>
      </c>
      <c r="F6" s="128">
        <f t="shared" si="1"/>
        <v>5.557915053282173</v>
      </c>
      <c r="G6" s="128">
        <f t="shared" si="2"/>
        <v>1.0093162655389847</v>
      </c>
      <c r="I6" s="156"/>
      <c r="J6" s="157"/>
    </row>
    <row r="7" spans="1:10" ht="15">
      <c r="A7" s="102" t="s">
        <v>182</v>
      </c>
      <c r="B7" s="129">
        <v>70.14221779499178</v>
      </c>
      <c r="C7" s="130">
        <v>74.15599426829428</v>
      </c>
      <c r="D7" s="130">
        <v>76.87185865770782</v>
      </c>
      <c r="E7" s="98">
        <f t="shared" si="0"/>
        <v>0.09594280127248189</v>
      </c>
      <c r="F7" s="128">
        <f t="shared" si="1"/>
        <v>6.729640862716039</v>
      </c>
      <c r="G7" s="128">
        <f t="shared" si="2"/>
        <v>2.7158643894135395</v>
      </c>
      <c r="I7" s="156"/>
      <c r="J7" s="157"/>
    </row>
    <row r="8" spans="1:10" ht="15">
      <c r="A8" s="102" t="s">
        <v>183</v>
      </c>
      <c r="B8" s="129">
        <v>59.508821249657565</v>
      </c>
      <c r="C8" s="130">
        <v>65.33767545699297</v>
      </c>
      <c r="D8" s="130">
        <v>66.25319112019149</v>
      </c>
      <c r="E8" s="98">
        <f t="shared" si="0"/>
        <v>0.1133339516546504</v>
      </c>
      <c r="F8" s="128">
        <f t="shared" si="1"/>
        <v>6.744369870533923</v>
      </c>
      <c r="G8" s="128">
        <f t="shared" si="2"/>
        <v>0.9155156631985193</v>
      </c>
      <c r="I8" s="156"/>
      <c r="J8" s="157"/>
    </row>
    <row r="9" spans="1:10" ht="15">
      <c r="A9" s="102" t="s">
        <v>185</v>
      </c>
      <c r="B9" s="129">
        <v>66.47994276854696</v>
      </c>
      <c r="C9" s="130">
        <v>63.82751456402166</v>
      </c>
      <c r="D9" s="130">
        <v>64.86906583396838</v>
      </c>
      <c r="E9" s="98">
        <f t="shared" si="0"/>
        <v>-0.024231021681034356</v>
      </c>
      <c r="F9" s="128">
        <f t="shared" si="1"/>
        <v>-1.6108769345785845</v>
      </c>
      <c r="G9" s="128">
        <f t="shared" si="2"/>
        <v>1.0415512699467158</v>
      </c>
      <c r="I9" s="156"/>
      <c r="J9" s="157"/>
    </row>
    <row r="10" spans="1:10" ht="15">
      <c r="A10" s="102" t="s">
        <v>186</v>
      </c>
      <c r="B10" s="129">
        <v>53.8880702854922</v>
      </c>
      <c r="C10" s="130">
        <v>57.52427618127439</v>
      </c>
      <c r="D10" s="130">
        <v>59.688330569748885</v>
      </c>
      <c r="E10" s="98">
        <f t="shared" si="0"/>
        <v>0.10763533103946087</v>
      </c>
      <c r="F10" s="128">
        <f t="shared" si="1"/>
        <v>5.800260284256687</v>
      </c>
      <c r="G10" s="128">
        <f t="shared" si="2"/>
        <v>2.164054388474497</v>
      </c>
      <c r="I10" s="156"/>
      <c r="J10" s="157"/>
    </row>
    <row r="11" spans="1:10" ht="15">
      <c r="A11" s="102" t="s">
        <v>187</v>
      </c>
      <c r="B11" s="129">
        <v>56.02255501744881</v>
      </c>
      <c r="C11" s="130">
        <v>59.849481869287494</v>
      </c>
      <c r="D11" s="130">
        <v>62.311282635699555</v>
      </c>
      <c r="E11" s="98">
        <f>(D11-B11)/B11</f>
        <v>0.11225349533401424</v>
      </c>
      <c r="F11" s="128">
        <f t="shared" si="1"/>
        <v>6.288727618250746</v>
      </c>
      <c r="G11" s="128">
        <f t="shared" si="2"/>
        <v>2.461800766412061</v>
      </c>
      <c r="I11" s="156"/>
      <c r="J11" s="157"/>
    </row>
    <row r="12" spans="1:10" ht="15">
      <c r="A12" s="102" t="s">
        <v>191</v>
      </c>
      <c r="B12" s="129">
        <v>67.12187852816945</v>
      </c>
      <c r="C12" s="130">
        <v>66.8719061650543</v>
      </c>
      <c r="D12" s="130">
        <v>74.58585351272632</v>
      </c>
      <c r="E12" s="98">
        <f t="shared" si="0"/>
        <v>0.11120032913596747</v>
      </c>
      <c r="F12" s="128">
        <f t="shared" si="1"/>
        <v>7.46397498455687</v>
      </c>
      <c r="G12" s="128">
        <f t="shared" si="2"/>
        <v>7.713947347672018</v>
      </c>
      <c r="I12" s="156"/>
      <c r="J12" s="157"/>
    </row>
    <row r="13" spans="1:10" ht="15">
      <c r="A13" s="102" t="s">
        <v>192</v>
      </c>
      <c r="B13" s="129">
        <v>54.21276477808132</v>
      </c>
      <c r="C13" s="130">
        <v>60.126008108755904</v>
      </c>
      <c r="D13" s="130">
        <v>60.33485705016424</v>
      </c>
      <c r="E13" s="98">
        <f t="shared" si="0"/>
        <v>0.11292713620387297</v>
      </c>
      <c r="F13" s="128">
        <f t="shared" si="1"/>
        <v>6.1220922720829165</v>
      </c>
      <c r="G13" s="128">
        <f t="shared" si="2"/>
        <v>0.2088489414083341</v>
      </c>
      <c r="I13" s="156"/>
      <c r="J13" s="157"/>
    </row>
    <row r="14" spans="1:10" ht="15">
      <c r="A14" s="102" t="s">
        <v>193</v>
      </c>
      <c r="B14" s="129">
        <v>54.89353289134146</v>
      </c>
      <c r="C14" s="130">
        <v>58.913561513980866</v>
      </c>
      <c r="D14" s="130">
        <v>60.19014082148658</v>
      </c>
      <c r="E14" s="98">
        <f t="shared" si="0"/>
        <v>0.0964887419548938</v>
      </c>
      <c r="F14" s="128">
        <f t="shared" si="1"/>
        <v>5.296607930145122</v>
      </c>
      <c r="G14" s="128">
        <f t="shared" si="2"/>
        <v>1.2765793075057132</v>
      </c>
      <c r="I14" s="156"/>
      <c r="J14" s="157"/>
    </row>
    <row r="15" spans="1:10" ht="15">
      <c r="A15" s="102" t="s">
        <v>194</v>
      </c>
      <c r="B15" s="129">
        <v>58.225350361308536</v>
      </c>
      <c r="C15" s="130">
        <v>59.13140648652131</v>
      </c>
      <c r="D15" s="130">
        <v>63.8129785138466</v>
      </c>
      <c r="E15" s="98">
        <f t="shared" si="0"/>
        <v>0.09596555654650236</v>
      </c>
      <c r="F15" s="128">
        <f t="shared" si="1"/>
        <v>5.587628152538066</v>
      </c>
      <c r="G15" s="128">
        <f t="shared" si="2"/>
        <v>4.681572027325295</v>
      </c>
      <c r="I15" s="156"/>
      <c r="J15" s="157"/>
    </row>
    <row r="16" spans="1:10" ht="15">
      <c r="A16" s="102" t="s">
        <v>195</v>
      </c>
      <c r="B16" s="129">
        <v>55.48069384425435</v>
      </c>
      <c r="C16" s="130">
        <v>59.328216163681084</v>
      </c>
      <c r="D16" s="130">
        <v>61.49785528990952</v>
      </c>
      <c r="E16" s="98">
        <f t="shared" si="0"/>
        <v>0.1084550503738576</v>
      </c>
      <c r="F16" s="128">
        <f t="shared" si="1"/>
        <v>6.0171614456551765</v>
      </c>
      <c r="G16" s="128">
        <f t="shared" si="2"/>
        <v>2.1696391262284394</v>
      </c>
      <c r="I16" s="156"/>
      <c r="J16" s="157"/>
    </row>
    <row r="17" spans="1:7" ht="15">
      <c r="A17" s="102" t="s">
        <v>196</v>
      </c>
      <c r="B17" s="129">
        <v>64.06038705161124</v>
      </c>
      <c r="C17" s="130">
        <v>70.08219139126757</v>
      </c>
      <c r="D17" s="130">
        <v>72.84764101662773</v>
      </c>
      <c r="E17" s="98">
        <f t="shared" si="0"/>
        <v>0.13717141543239353</v>
      </c>
      <c r="F17" s="128">
        <f t="shared" si="1"/>
        <v>8.78725396501649</v>
      </c>
      <c r="G17" s="128">
        <f t="shared" si="2"/>
        <v>2.765449625360162</v>
      </c>
    </row>
    <row r="18" spans="1:10" ht="15">
      <c r="A18" s="102" t="s">
        <v>197</v>
      </c>
      <c r="B18" s="129">
        <v>57.98610670358341</v>
      </c>
      <c r="C18" s="130">
        <v>63.332585016148755</v>
      </c>
      <c r="D18" s="130">
        <v>64.99769947888907</v>
      </c>
      <c r="E18" s="98">
        <f t="shared" si="0"/>
        <v>0.120918495375934</v>
      </c>
      <c r="F18" s="128">
        <f t="shared" si="1"/>
        <v>7.011592775305665</v>
      </c>
      <c r="G18" s="128">
        <f t="shared" si="2"/>
        <v>1.6651144627403198</v>
      </c>
      <c r="I18" s="106"/>
      <c r="J18" s="103"/>
    </row>
    <row r="19" spans="1:10" ht="15">
      <c r="A19" s="102" t="s">
        <v>198</v>
      </c>
      <c r="B19" s="129">
        <v>58.5923373136325</v>
      </c>
      <c r="C19" s="130">
        <v>64.45737145698061</v>
      </c>
      <c r="D19" s="130">
        <v>64.737797924677</v>
      </c>
      <c r="E19" s="98">
        <f t="shared" si="0"/>
        <v>0.10488505652452702</v>
      </c>
      <c r="F19" s="128">
        <f t="shared" si="1"/>
        <v>6.1454606110444985</v>
      </c>
      <c r="G19" s="128">
        <f t="shared" si="2"/>
        <v>0.2804264676963868</v>
      </c>
      <c r="I19" s="106"/>
      <c r="J19" s="103"/>
    </row>
    <row r="20" spans="1:10" ht="15">
      <c r="A20" s="102" t="s">
        <v>199</v>
      </c>
      <c r="B20" s="129">
        <v>52.45183981888993</v>
      </c>
      <c r="C20" s="130">
        <v>56.33852511043057</v>
      </c>
      <c r="D20" s="130">
        <v>57.586502855209275</v>
      </c>
      <c r="E20" s="98">
        <f t="shared" si="0"/>
        <v>0.09789290621737458</v>
      </c>
      <c r="F20" s="128">
        <f t="shared" si="1"/>
        <v>5.1346630363193455</v>
      </c>
      <c r="G20" s="128">
        <f t="shared" si="2"/>
        <v>1.2479777447787086</v>
      </c>
      <c r="I20" s="106"/>
      <c r="J20" s="103"/>
    </row>
    <row r="21" spans="1:10" ht="15">
      <c r="A21" s="102" t="s">
        <v>200</v>
      </c>
      <c r="B21" s="129">
        <v>52.8533744648834</v>
      </c>
      <c r="C21" s="130">
        <v>56.75415696132934</v>
      </c>
      <c r="D21" s="130">
        <v>59.08950000209489</v>
      </c>
      <c r="E21" s="98">
        <f t="shared" si="0"/>
        <v>0.1179891653153549</v>
      </c>
      <c r="F21" s="128">
        <f t="shared" si="1"/>
        <v>6.236125537211485</v>
      </c>
      <c r="G21" s="128">
        <f t="shared" si="2"/>
        <v>2.3353430407655438</v>
      </c>
      <c r="I21" s="106"/>
      <c r="J21" s="103"/>
    </row>
    <row r="22" spans="1:10" ht="15">
      <c r="A22" s="102" t="s">
        <v>113</v>
      </c>
      <c r="B22" s="129">
        <v>55.077289115326884</v>
      </c>
      <c r="C22" s="130">
        <v>59.11412495992719</v>
      </c>
      <c r="D22" s="130">
        <v>60.464558471557055</v>
      </c>
      <c r="E22" s="98">
        <f t="shared" si="0"/>
        <v>0.09781289970444466</v>
      </c>
      <c r="F22" s="128">
        <f t="shared" si="1"/>
        <v>5.387269356230171</v>
      </c>
      <c r="G22" s="128">
        <f t="shared" si="2"/>
        <v>1.3504335116298662</v>
      </c>
      <c r="I22" s="106"/>
      <c r="J22" s="103"/>
    </row>
    <row r="23" spans="1:10" ht="15">
      <c r="A23" s="102" t="s">
        <v>202</v>
      </c>
      <c r="B23" s="129">
        <v>53.14211454850603</v>
      </c>
      <c r="C23" s="130">
        <v>57.79100109461956</v>
      </c>
      <c r="D23" s="130">
        <v>58.73449648209087</v>
      </c>
      <c r="E23" s="98">
        <f t="shared" si="0"/>
        <v>0.10523446387291069</v>
      </c>
      <c r="F23" s="128">
        <f t="shared" si="1"/>
        <v>5.592381933584839</v>
      </c>
      <c r="G23" s="128">
        <f t="shared" si="2"/>
        <v>0.9434953874713088</v>
      </c>
      <c r="I23" s="106"/>
      <c r="J23" s="103"/>
    </row>
    <row r="24" spans="1:10" ht="15">
      <c r="A24" s="102" t="s">
        <v>203</v>
      </c>
      <c r="B24" s="129">
        <v>56.9511917777136</v>
      </c>
      <c r="C24" s="130">
        <v>60.444470980614035</v>
      </c>
      <c r="D24" s="130">
        <v>62.34165864468494</v>
      </c>
      <c r="E24" s="98">
        <f t="shared" si="0"/>
        <v>0.09465064204469834</v>
      </c>
      <c r="F24" s="128">
        <f t="shared" si="1"/>
        <v>5.390466866971337</v>
      </c>
      <c r="G24" s="128">
        <f t="shared" si="2"/>
        <v>1.8971876640709056</v>
      </c>
      <c r="I24" s="106"/>
      <c r="J24" s="103"/>
    </row>
    <row r="25" spans="1:10" ht="15">
      <c r="A25" s="102" t="s">
        <v>204</v>
      </c>
      <c r="B25" s="129">
        <v>63.279264583490956</v>
      </c>
      <c r="C25" s="130">
        <v>63.92082578541134</v>
      </c>
      <c r="D25" s="130">
        <v>68.19860581056246</v>
      </c>
      <c r="E25" s="98">
        <f t="shared" si="0"/>
        <v>0.07774017696714691</v>
      </c>
      <c r="F25" s="128">
        <f t="shared" si="1"/>
        <v>4.919341227071499</v>
      </c>
      <c r="G25" s="128">
        <f t="shared" si="2"/>
        <v>4.277780025151117</v>
      </c>
      <c r="I25" s="106"/>
      <c r="J25" s="103"/>
    </row>
    <row r="26" spans="1:10" ht="15">
      <c r="A26" s="102" t="s">
        <v>205</v>
      </c>
      <c r="B26" s="129">
        <v>59.91629345348275</v>
      </c>
      <c r="C26" s="130">
        <v>62.51395736370465</v>
      </c>
      <c r="D26" s="130">
        <v>65.3990941601683</v>
      </c>
      <c r="E26" s="98">
        <f t="shared" si="0"/>
        <v>0.09150767496895043</v>
      </c>
      <c r="F26" s="128">
        <f t="shared" si="1"/>
        <v>5.482800706685552</v>
      </c>
      <c r="G26" s="128">
        <f t="shared" si="2"/>
        <v>2.885136796463655</v>
      </c>
      <c r="I26" s="106"/>
      <c r="J26" s="103"/>
    </row>
    <row r="27" spans="1:10" ht="15">
      <c r="A27" s="102" t="s">
        <v>206</v>
      </c>
      <c r="B27" s="129">
        <v>66.80529248307737</v>
      </c>
      <c r="C27" s="130">
        <v>69.34374805716163</v>
      </c>
      <c r="D27" s="130">
        <v>75.12143764510832</v>
      </c>
      <c r="E27" s="98">
        <f t="shared" si="0"/>
        <v>0.12448332838506074</v>
      </c>
      <c r="F27" s="128">
        <f t="shared" si="1"/>
        <v>8.31614516203095</v>
      </c>
      <c r="G27" s="128">
        <f t="shared" si="2"/>
        <v>5.777689587946682</v>
      </c>
      <c r="I27" s="106"/>
      <c r="J27" s="103"/>
    </row>
    <row r="28" spans="1:10" ht="15">
      <c r="A28" s="102" t="s">
        <v>207</v>
      </c>
      <c r="B28" s="129">
        <v>52.66657169401772</v>
      </c>
      <c r="C28" s="130">
        <v>58.09008019624388</v>
      </c>
      <c r="D28" s="130">
        <v>59.39499230429141</v>
      </c>
      <c r="E28" s="98">
        <f t="shared" si="0"/>
        <v>0.12775505209195065</v>
      </c>
      <c r="F28" s="128">
        <f t="shared" si="1"/>
        <v>6.728420610273687</v>
      </c>
      <c r="G28" s="128">
        <f t="shared" si="2"/>
        <v>1.3049121080475246</v>
      </c>
      <c r="I28" s="106"/>
      <c r="J28" s="103"/>
    </row>
    <row r="29" spans="1:10" ht="15">
      <c r="A29" s="102" t="s">
        <v>208</v>
      </c>
      <c r="B29" s="129">
        <v>49.11278463808106</v>
      </c>
      <c r="C29" s="130">
        <v>54.03236715671222</v>
      </c>
      <c r="D29" s="130">
        <v>54.266183189129244</v>
      </c>
      <c r="E29" s="98">
        <f t="shared" si="0"/>
        <v>0.10492987903301136</v>
      </c>
      <c r="F29" s="128">
        <f t="shared" si="1"/>
        <v>5.153398551048184</v>
      </c>
      <c r="G29" s="128">
        <f t="shared" si="2"/>
        <v>0.23381603241702464</v>
      </c>
      <c r="I29" s="106"/>
      <c r="J29" s="103"/>
    </row>
    <row r="30" spans="1:10" ht="15">
      <c r="A30" s="102" t="s">
        <v>209</v>
      </c>
      <c r="B30" s="129">
        <v>59.13549427482635</v>
      </c>
      <c r="C30" s="130">
        <v>61.25566721619922</v>
      </c>
      <c r="D30" s="130">
        <v>62.352964014402154</v>
      </c>
      <c r="E30" s="98">
        <f t="shared" si="0"/>
        <v>0.05440843572935964</v>
      </c>
      <c r="F30" s="128">
        <f t="shared" si="1"/>
        <v>3.2174697395758045</v>
      </c>
      <c r="G30" s="128">
        <f t="shared" si="2"/>
        <v>1.0972967982029331</v>
      </c>
      <c r="I30" s="106"/>
      <c r="J30" s="103"/>
    </row>
    <row r="31" spans="1:10" ht="15">
      <c r="A31" s="102" t="s">
        <v>210</v>
      </c>
      <c r="B31" s="129">
        <v>58.32068790728714</v>
      </c>
      <c r="C31" s="130">
        <v>59.64423270907907</v>
      </c>
      <c r="D31" s="130">
        <v>60.86612574971359</v>
      </c>
      <c r="E31" s="98">
        <f t="shared" si="0"/>
        <v>0.04364553872329069</v>
      </c>
      <c r="F31" s="128">
        <f t="shared" si="1"/>
        <v>2.545437842426452</v>
      </c>
      <c r="G31" s="128">
        <f t="shared" si="2"/>
        <v>1.2218930406345194</v>
      </c>
      <c r="I31" s="106"/>
      <c r="J31" s="103"/>
    </row>
    <row r="32" spans="1:10" ht="15">
      <c r="A32" s="102" t="s">
        <v>211</v>
      </c>
      <c r="B32" s="129">
        <v>58.76149605105618</v>
      </c>
      <c r="C32" s="130">
        <v>62.81295456710777</v>
      </c>
      <c r="D32" s="130">
        <v>64.37073594155342</v>
      </c>
      <c r="E32" s="98">
        <f t="shared" si="0"/>
        <v>0.09545774473855355</v>
      </c>
      <c r="F32" s="128">
        <f t="shared" si="1"/>
        <v>5.609239890497243</v>
      </c>
      <c r="G32" s="128">
        <f t="shared" si="2"/>
        <v>1.5577813744456535</v>
      </c>
      <c r="I32" s="106"/>
      <c r="J32" s="103"/>
    </row>
    <row r="33" spans="1:7" ht="15">
      <c r="A33" s="102" t="s">
        <v>213</v>
      </c>
      <c r="B33" s="129">
        <v>54.547128060129054</v>
      </c>
      <c r="C33" s="130">
        <v>58.308837278212316</v>
      </c>
      <c r="D33" s="130">
        <v>60.38630778449457</v>
      </c>
      <c r="E33" s="98">
        <f t="shared" si="0"/>
        <v>0.10704834391883655</v>
      </c>
      <c r="F33" s="128">
        <f t="shared" si="1"/>
        <v>5.839179724365515</v>
      </c>
      <c r="G33" s="128">
        <f t="shared" si="2"/>
        <v>2.0774705062822534</v>
      </c>
    </row>
    <row r="34" spans="1:10" ht="15">
      <c r="A34" s="102" t="s">
        <v>231</v>
      </c>
      <c r="B34" s="129">
        <v>55.98491926006529</v>
      </c>
      <c r="C34" s="130">
        <v>61.20832621741153</v>
      </c>
      <c r="D34" s="130">
        <v>61.398374557579984</v>
      </c>
      <c r="E34" s="98">
        <f t="shared" si="0"/>
        <v>0.09669488442713851</v>
      </c>
      <c r="F34" s="128">
        <f t="shared" si="1"/>
        <v>5.413455297514695</v>
      </c>
      <c r="G34" s="128">
        <f t="shared" si="2"/>
        <v>0.1900483401684525</v>
      </c>
      <c r="I34" s="106"/>
      <c r="J34" s="103"/>
    </row>
    <row r="35" spans="1:10" ht="15">
      <c r="A35" s="102" t="s">
        <v>214</v>
      </c>
      <c r="B35" s="129">
        <v>71.68950198644372</v>
      </c>
      <c r="C35" s="130">
        <v>78.41105884326089</v>
      </c>
      <c r="D35" s="130">
        <v>80.82117022304585</v>
      </c>
      <c r="E35" s="98">
        <f t="shared" si="0"/>
        <v>0.12737803979066434</v>
      </c>
      <c r="F35" s="128">
        <f t="shared" si="1"/>
        <v>9.131668236602138</v>
      </c>
      <c r="G35" s="128">
        <f t="shared" si="2"/>
        <v>2.410111379784965</v>
      </c>
      <c r="I35" s="106"/>
      <c r="J35" s="103"/>
    </row>
    <row r="36" spans="1:10" ht="15">
      <c r="A36" s="102" t="s">
        <v>215</v>
      </c>
      <c r="B36" s="129">
        <v>63.79523055699987</v>
      </c>
      <c r="C36" s="130">
        <v>69.21935607818419</v>
      </c>
      <c r="D36" s="130">
        <v>71.76689183305159</v>
      </c>
      <c r="E36" s="98">
        <f t="shared" si="0"/>
        <v>0.12495701020986492</v>
      </c>
      <c r="F36" s="128">
        <f t="shared" si="1"/>
        <v>7.971661276051719</v>
      </c>
      <c r="G36" s="128">
        <f t="shared" si="2"/>
        <v>2.547535754867397</v>
      </c>
      <c r="I36" s="106"/>
      <c r="J36" s="103"/>
    </row>
    <row r="37" spans="1:10" ht="15">
      <c r="A37" s="102" t="s">
        <v>219</v>
      </c>
      <c r="B37" s="129">
        <v>57.75114682496118</v>
      </c>
      <c r="C37" s="130">
        <v>60.98175592221266</v>
      </c>
      <c r="D37" s="130">
        <v>63.82438569754008</v>
      </c>
      <c r="E37" s="98">
        <f t="shared" si="0"/>
        <v>0.10516222112413401</v>
      </c>
      <c r="F37" s="128">
        <f t="shared" si="1"/>
        <v>6.073238872578898</v>
      </c>
      <c r="G37" s="128">
        <f t="shared" si="2"/>
        <v>2.842629775327417</v>
      </c>
      <c r="I37" s="106"/>
      <c r="J37" s="103"/>
    </row>
    <row r="38" spans="1:10" ht="15">
      <c r="A38" s="102" t="s">
        <v>220</v>
      </c>
      <c r="B38" s="129">
        <v>55.92331977464209</v>
      </c>
      <c r="C38" s="130">
        <v>59.84201991496872</v>
      </c>
      <c r="D38" s="130">
        <v>62.666796635387165</v>
      </c>
      <c r="E38" s="98">
        <f t="shared" si="0"/>
        <v>0.12058434456179841</v>
      </c>
      <c r="F38" s="128">
        <f t="shared" si="1"/>
        <v>6.743476860745076</v>
      </c>
      <c r="G38" s="128">
        <f t="shared" si="2"/>
        <v>2.8247767204184413</v>
      </c>
      <c r="I38" s="106"/>
      <c r="J38" s="103"/>
    </row>
    <row r="39" spans="1:10" ht="15">
      <c r="A39" s="102" t="s">
        <v>221</v>
      </c>
      <c r="B39" s="129">
        <v>57.29217785937892</v>
      </c>
      <c r="C39" s="130">
        <v>62.00360180960418</v>
      </c>
      <c r="D39" s="130">
        <v>64.69479810821807</v>
      </c>
      <c r="E39" s="98">
        <f t="shared" si="0"/>
        <v>0.12920821873814167</v>
      </c>
      <c r="F39" s="128">
        <f t="shared" si="1"/>
        <v>7.402620248839149</v>
      </c>
      <c r="G39" s="128">
        <f t="shared" si="2"/>
        <v>2.691196298613889</v>
      </c>
      <c r="I39" s="106"/>
      <c r="J39" s="103"/>
    </row>
    <row r="40" spans="1:10" ht="15">
      <c r="A40" s="102" t="s">
        <v>131</v>
      </c>
      <c r="B40" s="129">
        <v>62.9566747317019</v>
      </c>
      <c r="C40" s="130">
        <v>67.2062155417394</v>
      </c>
      <c r="D40" s="130">
        <v>69.50264459775777</v>
      </c>
      <c r="E40" s="98">
        <f t="shared" si="0"/>
        <v>0.10397578801536722</v>
      </c>
      <c r="F40" s="128">
        <f t="shared" si="1"/>
        <v>6.545969866055863</v>
      </c>
      <c r="G40" s="128">
        <f t="shared" si="2"/>
        <v>2.2964290560183684</v>
      </c>
      <c r="I40" s="106"/>
      <c r="J40" s="103"/>
    </row>
    <row r="41" spans="1:10" ht="15">
      <c r="A41" s="102" t="s">
        <v>224</v>
      </c>
      <c r="B41" s="129">
        <v>59.44340651003199</v>
      </c>
      <c r="C41" s="130">
        <v>59.65892300556062</v>
      </c>
      <c r="D41" s="130">
        <v>64.73159736622335</v>
      </c>
      <c r="E41" s="98">
        <f t="shared" si="0"/>
        <v>0.08896177333475833</v>
      </c>
      <c r="F41" s="128">
        <f t="shared" si="1"/>
        <v>5.288190856191363</v>
      </c>
      <c r="G41" s="128">
        <f t="shared" si="2"/>
        <v>5.072674360662738</v>
      </c>
      <c r="I41" s="106"/>
      <c r="J41" s="103"/>
    </row>
    <row r="42" spans="1:10" ht="15">
      <c r="A42" s="102" t="s">
        <v>225</v>
      </c>
      <c r="B42" s="129">
        <v>81.99503484189796</v>
      </c>
      <c r="C42" s="130">
        <v>85.85520165818686</v>
      </c>
      <c r="D42" s="130">
        <v>90.94739209387372</v>
      </c>
      <c r="E42" s="98">
        <f t="shared" si="0"/>
        <v>0.10918169946799346</v>
      </c>
      <c r="F42" s="128">
        <f t="shared" si="1"/>
        <v>8.952357251975755</v>
      </c>
      <c r="G42" s="128">
        <f t="shared" si="2"/>
        <v>5.0921904356868595</v>
      </c>
      <c r="I42" s="106"/>
      <c r="J42" s="103"/>
    </row>
    <row r="43" spans="1:10" ht="15">
      <c r="A43" s="102" t="s">
        <v>226</v>
      </c>
      <c r="B43" s="129">
        <v>54.69597033507152</v>
      </c>
      <c r="C43" s="130">
        <v>59.53534407657052</v>
      </c>
      <c r="D43" s="130">
        <v>61.120892765862926</v>
      </c>
      <c r="E43" s="98">
        <f t="shared" si="0"/>
        <v>0.11746610200773218</v>
      </c>
      <c r="F43" s="128">
        <f t="shared" si="1"/>
        <v>6.424922430791405</v>
      </c>
      <c r="G43" s="128">
        <f t="shared" si="2"/>
        <v>1.585548689292409</v>
      </c>
      <c r="I43" s="106"/>
      <c r="J43" s="103"/>
    </row>
    <row r="44" spans="1:10" ht="15">
      <c r="A44" s="102" t="s">
        <v>227</v>
      </c>
      <c r="B44" s="129">
        <v>60.32229992805451</v>
      </c>
      <c r="C44" s="130">
        <v>62.44163829847648</v>
      </c>
      <c r="D44" s="130">
        <v>67.22757072806154</v>
      </c>
      <c r="E44" s="98">
        <f t="shared" si="0"/>
        <v>0.11447293634763321</v>
      </c>
      <c r="F44" s="128">
        <f t="shared" si="1"/>
        <v>6.905270800007024</v>
      </c>
      <c r="G44" s="128">
        <f t="shared" si="2"/>
        <v>4.78593242958506</v>
      </c>
      <c r="I44" s="106"/>
      <c r="J44" s="103"/>
    </row>
    <row r="45" spans="1:10" ht="15">
      <c r="A45" s="102" t="s">
        <v>228</v>
      </c>
      <c r="B45" s="129">
        <v>51.943869819617895</v>
      </c>
      <c r="C45" s="130">
        <v>56.155891345644704</v>
      </c>
      <c r="D45" s="130">
        <v>57.64190641104055</v>
      </c>
      <c r="E45" s="98">
        <f t="shared" si="0"/>
        <v>0.10969603557089333</v>
      </c>
      <c r="F45" s="128">
        <f t="shared" si="1"/>
        <v>5.698036591422657</v>
      </c>
      <c r="G45" s="128">
        <f t="shared" si="2"/>
        <v>1.486015065395847</v>
      </c>
      <c r="I45" s="106"/>
      <c r="J45" s="103"/>
    </row>
    <row r="46" spans="1:10" ht="15">
      <c r="A46" s="102" t="s">
        <v>229</v>
      </c>
      <c r="B46" s="129">
        <v>63.028658377827</v>
      </c>
      <c r="C46" s="130">
        <v>67.27635995573367</v>
      </c>
      <c r="D46" s="130">
        <v>70.9305515423958</v>
      </c>
      <c r="E46" s="98">
        <f t="shared" si="0"/>
        <v>0.12536984552646974</v>
      </c>
      <c r="F46" s="128">
        <f t="shared" si="1"/>
        <v>7.901893164568804</v>
      </c>
      <c r="G46" s="128">
        <f t="shared" si="2"/>
        <v>3.6541915866621366</v>
      </c>
      <c r="I46" s="106"/>
      <c r="J46" s="103"/>
    </row>
    <row r="47" spans="1:10" ht="15">
      <c r="A47" s="102" t="s">
        <v>282</v>
      </c>
      <c r="B47" s="129">
        <v>55.28602756533931</v>
      </c>
      <c r="C47" s="130">
        <v>59.661296146799565</v>
      </c>
      <c r="D47" s="130">
        <v>61.52186983476161</v>
      </c>
      <c r="E47" s="98">
        <f t="shared" si="0"/>
        <v>0.11279237348084964</v>
      </c>
      <c r="F47" s="128">
        <f t="shared" si="1"/>
        <v>6.2358422694222995</v>
      </c>
      <c r="G47" s="128">
        <f t="shared" si="2"/>
        <v>1.8605736879620451</v>
      </c>
      <c r="I47" s="106"/>
      <c r="J47" s="103"/>
    </row>
    <row r="48" spans="1:10" ht="15">
      <c r="A48" s="102" t="s">
        <v>230</v>
      </c>
      <c r="B48" s="129">
        <v>49.041756793112725</v>
      </c>
      <c r="C48" s="130">
        <v>53.06189347984883</v>
      </c>
      <c r="D48" s="130">
        <v>54.82211550425794</v>
      </c>
      <c r="E48" s="98">
        <f t="shared" si="0"/>
        <v>0.11786606127366521</v>
      </c>
      <c r="F48" s="128">
        <f t="shared" si="1"/>
        <v>5.780358711145212</v>
      </c>
      <c r="G48" s="128">
        <f t="shared" si="2"/>
        <v>1.76022202440911</v>
      </c>
      <c r="I48" s="106"/>
      <c r="J48" s="103"/>
    </row>
    <row r="49" spans="1:7" ht="15">
      <c r="A49" s="102" t="s">
        <v>232</v>
      </c>
      <c r="B49" s="129">
        <v>57.72217832943459</v>
      </c>
      <c r="C49" s="130">
        <v>62.85050600833737</v>
      </c>
      <c r="D49" s="130">
        <v>64.22669914862878</v>
      </c>
      <c r="E49" s="98">
        <f t="shared" si="0"/>
        <v>0.11268668313367004</v>
      </c>
      <c r="F49" s="128">
        <f t="shared" si="1"/>
        <v>6.504520819194191</v>
      </c>
      <c r="G49" s="128">
        <f t="shared" si="2"/>
        <v>1.376193140291413</v>
      </c>
    </row>
    <row r="50" spans="1:7" ht="15">
      <c r="A50" s="102" t="s">
        <v>233</v>
      </c>
      <c r="B50" s="129">
        <v>59.037810957955486</v>
      </c>
      <c r="C50" s="130">
        <v>59.229591211800376</v>
      </c>
      <c r="D50" s="130">
        <v>62.139939722807156</v>
      </c>
      <c r="E50" s="98">
        <f t="shared" si="0"/>
        <v>0.052544779599990425</v>
      </c>
      <c r="F50" s="128">
        <f t="shared" si="1"/>
        <v>3.1021287648516704</v>
      </c>
      <c r="G50" s="128">
        <f t="shared" si="2"/>
        <v>2.910348511006781</v>
      </c>
    </row>
    <row r="51" spans="1:7" ht="15">
      <c r="A51" s="102" t="s">
        <v>234</v>
      </c>
      <c r="B51" s="129">
        <v>49.89355233573539</v>
      </c>
      <c r="C51" s="130">
        <v>53.86804016876343</v>
      </c>
      <c r="D51" s="130">
        <v>55.18799161035972</v>
      </c>
      <c r="E51" s="98">
        <f t="shared" si="0"/>
        <v>0.10611469872896329</v>
      </c>
      <c r="F51" s="128">
        <f t="shared" si="1"/>
        <v>5.294439274624324</v>
      </c>
      <c r="G51" s="128">
        <f t="shared" si="2"/>
        <v>1.319951441596288</v>
      </c>
    </row>
    <row r="52" spans="1:7" ht="15">
      <c r="A52" s="102" t="s">
        <v>235</v>
      </c>
      <c r="B52" s="129">
        <v>52.19703042060159</v>
      </c>
      <c r="C52" s="130">
        <v>54.343656142015355</v>
      </c>
      <c r="D52" s="130">
        <v>56.72118479271764</v>
      </c>
      <c r="E52" s="98">
        <f t="shared" si="0"/>
        <v>0.08667455477180576</v>
      </c>
      <c r="F52" s="128">
        <f t="shared" si="1"/>
        <v>4.524154372116044</v>
      </c>
      <c r="G52" s="128">
        <f t="shared" si="2"/>
        <v>2.3775286507022813</v>
      </c>
    </row>
    <row r="53" spans="1:7" ht="15">
      <c r="A53" s="102" t="s">
        <v>236</v>
      </c>
      <c r="B53" s="129">
        <v>51.08144945454622</v>
      </c>
      <c r="C53" s="130">
        <v>54.77414036446299</v>
      </c>
      <c r="D53" s="130">
        <v>56.3475904760258</v>
      </c>
      <c r="E53" s="98">
        <f t="shared" si="0"/>
        <v>0.10309302256909432</v>
      </c>
      <c r="F53" s="128">
        <f t="shared" si="1"/>
        <v>5.266141021479584</v>
      </c>
      <c r="G53" s="128">
        <f t="shared" si="2"/>
        <v>1.5734501115628134</v>
      </c>
    </row>
    <row r="54" spans="1:7" ht="15">
      <c r="A54" s="102" t="s">
        <v>238</v>
      </c>
      <c r="B54" s="129">
        <v>57.39645703836365</v>
      </c>
      <c r="C54" s="130">
        <v>56.574871172412166</v>
      </c>
      <c r="D54" s="130">
        <v>61.82851798037979</v>
      </c>
      <c r="E54" s="98">
        <f t="shared" si="0"/>
        <v>0.07721837149379733</v>
      </c>
      <c r="F54" s="128">
        <f t="shared" si="1"/>
        <v>4.432060942016143</v>
      </c>
      <c r="G54" s="128">
        <f t="shared" si="2"/>
        <v>5.253646807967627</v>
      </c>
    </row>
    <row r="55" spans="1:7" ht="15">
      <c r="A55" s="102" t="s">
        <v>239</v>
      </c>
      <c r="B55" s="129">
        <v>63.17450159584062</v>
      </c>
      <c r="C55" s="130">
        <v>66.73116443303527</v>
      </c>
      <c r="D55" s="130">
        <v>70.67786213286712</v>
      </c>
      <c r="E55" s="98">
        <f t="shared" si="0"/>
        <v>0.11877197836920522</v>
      </c>
      <c r="F55" s="128">
        <f t="shared" si="1"/>
        <v>7.503360537026502</v>
      </c>
      <c r="G55" s="128">
        <f t="shared" si="2"/>
        <v>3.9466976998318444</v>
      </c>
    </row>
    <row r="56" spans="1:7" ht="15">
      <c r="A56" s="102" t="s">
        <v>240</v>
      </c>
      <c r="B56" s="129">
        <v>55.18892116366955</v>
      </c>
      <c r="C56" s="130">
        <v>59.506570999235606</v>
      </c>
      <c r="D56" s="130">
        <v>61.16829180293634</v>
      </c>
      <c r="E56" s="98">
        <f t="shared" si="0"/>
        <v>0.10834367683206253</v>
      </c>
      <c r="F56" s="128">
        <f t="shared" si="1"/>
        <v>5.97937063926679</v>
      </c>
      <c r="G56" s="128">
        <f t="shared" si="2"/>
        <v>1.6617208037007316</v>
      </c>
    </row>
    <row r="57" spans="1:7" ht="15">
      <c r="A57" s="102" t="s">
        <v>241</v>
      </c>
      <c r="B57" s="129">
        <v>57.209877967016105</v>
      </c>
      <c r="C57" s="130">
        <v>62.064008438597135</v>
      </c>
      <c r="D57" s="130">
        <v>62.546668100501094</v>
      </c>
      <c r="E57" s="98">
        <f t="shared" si="0"/>
        <v>0.09328441736166387</v>
      </c>
      <c r="F57" s="128">
        <f t="shared" si="1"/>
        <v>5.336790133484989</v>
      </c>
      <c r="G57" s="128">
        <f t="shared" si="2"/>
        <v>0.48265966190395915</v>
      </c>
    </row>
    <row r="58" spans="1:7" ht="15">
      <c r="A58" s="102" t="s">
        <v>242</v>
      </c>
      <c r="B58" s="129">
        <v>51.477374524427645</v>
      </c>
      <c r="C58" s="130">
        <v>54.493612597020366</v>
      </c>
      <c r="D58" s="130">
        <v>55.333303739126045</v>
      </c>
      <c r="E58" s="98">
        <f t="shared" si="0"/>
        <v>0.07490532006189707</v>
      </c>
      <c r="F58" s="128">
        <f t="shared" si="1"/>
        <v>3.855929214698399</v>
      </c>
      <c r="G58" s="128">
        <f t="shared" si="2"/>
        <v>0.8396911421056785</v>
      </c>
    </row>
    <row r="59" spans="1:7" ht="15">
      <c r="A59" s="102" t="s">
        <v>243</v>
      </c>
      <c r="B59" s="129">
        <v>61.23225966393561</v>
      </c>
      <c r="C59" s="130">
        <v>63.70938174904157</v>
      </c>
      <c r="D59" s="130">
        <v>66.89255314023626</v>
      </c>
      <c r="E59" s="98">
        <f t="shared" si="0"/>
        <v>0.0924397287862044</v>
      </c>
      <c r="F59" s="128">
        <f t="shared" si="1"/>
        <v>5.660293476300652</v>
      </c>
      <c r="G59" s="128">
        <f t="shared" si="2"/>
        <v>3.1831713911946906</v>
      </c>
    </row>
    <row r="60" spans="1:7" ht="15">
      <c r="A60" s="102" t="s">
        <v>246</v>
      </c>
      <c r="B60" s="129">
        <v>65.23695728881263</v>
      </c>
      <c r="C60" s="130">
        <v>69.38223901951152</v>
      </c>
      <c r="D60" s="130">
        <v>72.97657833428705</v>
      </c>
      <c r="E60" s="98">
        <f t="shared" si="0"/>
        <v>0.11863859638962156</v>
      </c>
      <c r="F60" s="128">
        <f t="shared" si="1"/>
        <v>7.739621045474422</v>
      </c>
      <c r="G60" s="128">
        <f t="shared" si="2"/>
        <v>3.5943393147755387</v>
      </c>
    </row>
    <row r="61" spans="1:7" ht="15">
      <c r="A61" s="102" t="s">
        <v>247</v>
      </c>
      <c r="B61" s="129">
        <v>52.34156788354386</v>
      </c>
      <c r="C61" s="130">
        <v>55.71927745064837</v>
      </c>
      <c r="D61" s="130">
        <v>57.34222139607974</v>
      </c>
      <c r="E61" s="98">
        <f t="shared" si="0"/>
        <v>0.09553885591776622</v>
      </c>
      <c r="F61" s="128">
        <f t="shared" si="1"/>
        <v>5.000653512535877</v>
      </c>
      <c r="G61" s="128">
        <f t="shared" si="2"/>
        <v>1.6229439454313663</v>
      </c>
    </row>
    <row r="62" spans="1:7" ht="15">
      <c r="A62" s="102" t="s">
        <v>248</v>
      </c>
      <c r="B62" s="129">
        <v>53.309792843055824</v>
      </c>
      <c r="C62" s="130">
        <v>57.94334180074303</v>
      </c>
      <c r="D62" s="130">
        <v>59.269490233736185</v>
      </c>
      <c r="E62" s="98">
        <f t="shared" si="0"/>
        <v>0.11179367003405409</v>
      </c>
      <c r="F62" s="128">
        <f t="shared" si="1"/>
        <v>5.959697390680361</v>
      </c>
      <c r="G62" s="128">
        <f t="shared" si="2"/>
        <v>1.3261484329931577</v>
      </c>
    </row>
    <row r="63" spans="1:7" ht="15">
      <c r="A63" s="102" t="s">
        <v>249</v>
      </c>
      <c r="B63" s="129">
        <v>61.53771578766626</v>
      </c>
      <c r="C63" s="130">
        <v>60.14070116545708</v>
      </c>
      <c r="D63" s="130">
        <v>63.02284230317966</v>
      </c>
      <c r="E63" s="98">
        <f t="shared" si="0"/>
        <v>0.02413359833890776</v>
      </c>
      <c r="F63" s="128">
        <f t="shared" si="1"/>
        <v>1.4851265155134001</v>
      </c>
      <c r="G63" s="128">
        <f t="shared" si="2"/>
        <v>2.882141137722577</v>
      </c>
    </row>
    <row r="64" spans="1:7" ht="15">
      <c r="A64" s="102" t="s">
        <v>244</v>
      </c>
      <c r="B64" s="129">
        <v>52.23750203745898</v>
      </c>
      <c r="C64" s="130">
        <v>56.31228723346598</v>
      </c>
      <c r="D64" s="130">
        <v>57.03854614458097</v>
      </c>
      <c r="E64" s="98">
        <f t="shared" si="0"/>
        <v>0.09190799559441432</v>
      </c>
      <c r="F64" s="128">
        <f t="shared" si="1"/>
        <v>4.801044107121989</v>
      </c>
      <c r="G64" s="128">
        <f t="shared" si="2"/>
        <v>0.7262589111149893</v>
      </c>
    </row>
    <row r="65" spans="1:7" ht="15">
      <c r="A65" s="102" t="s">
        <v>250</v>
      </c>
      <c r="B65" s="129">
        <v>51.994932402571514</v>
      </c>
      <c r="C65" s="130">
        <v>54.92061826084913</v>
      </c>
      <c r="D65" s="130">
        <v>58.40570921497232</v>
      </c>
      <c r="E65" s="98">
        <f t="shared" si="0"/>
        <v>0.123296185150608</v>
      </c>
      <c r="F65" s="128">
        <f t="shared" si="1"/>
        <v>6.410776812400805</v>
      </c>
      <c r="G65" s="128">
        <f t="shared" si="2"/>
        <v>3.485090954123187</v>
      </c>
    </row>
    <row r="66" spans="1:7" ht="15">
      <c r="A66" s="102" t="s">
        <v>251</v>
      </c>
      <c r="B66" s="129">
        <v>56.172557854577896</v>
      </c>
      <c r="C66" s="130">
        <v>60.09383195577974</v>
      </c>
      <c r="D66" s="130">
        <v>65.56882922871381</v>
      </c>
      <c r="E66" s="98">
        <f t="shared" si="0"/>
        <v>0.16727512032586114</v>
      </c>
      <c r="F66" s="128">
        <f t="shared" si="1"/>
        <v>9.396271374135914</v>
      </c>
      <c r="G66" s="128">
        <f t="shared" si="2"/>
        <v>5.474997272934068</v>
      </c>
    </row>
    <row r="67" spans="1:7" ht="15">
      <c r="A67" s="102" t="s">
        <v>253</v>
      </c>
      <c r="B67" s="129">
        <v>58.956221958690506</v>
      </c>
      <c r="C67" s="130">
        <v>59.59514353089721</v>
      </c>
      <c r="D67" s="130">
        <v>63.57418415144099</v>
      </c>
      <c r="E67" s="98">
        <f aca="true" t="shared" si="3" ref="E67:E83">(D67-B67)/B67</f>
        <v>0.07832866556453023</v>
      </c>
      <c r="F67" s="128">
        <f aca="true" t="shared" si="4" ref="F67:F83">(D67-B67)</f>
        <v>4.617962192750483</v>
      </c>
      <c r="G67" s="128">
        <f aca="true" t="shared" si="5" ref="G67:G83">(D67-C67)</f>
        <v>3.9790406205437776</v>
      </c>
    </row>
    <row r="68" spans="1:7" ht="15">
      <c r="A68" s="102" t="s">
        <v>254</v>
      </c>
      <c r="B68" s="129">
        <v>85.55262084571382</v>
      </c>
      <c r="C68" s="130">
        <v>80.44905436503458</v>
      </c>
      <c r="D68" s="130">
        <v>93.4542742880432</v>
      </c>
      <c r="E68" s="98">
        <f t="shared" si="3"/>
        <v>0.09236015640688872</v>
      </c>
      <c r="F68" s="128">
        <f t="shared" si="4"/>
        <v>7.901653442329376</v>
      </c>
      <c r="G68" s="128">
        <f t="shared" si="5"/>
        <v>13.00521992300861</v>
      </c>
    </row>
    <row r="69" spans="1:7" ht="15">
      <c r="A69" s="102" t="s">
        <v>180</v>
      </c>
      <c r="B69" s="129">
        <v>55.65699001637996</v>
      </c>
      <c r="C69" s="130">
        <v>58.26514270975901</v>
      </c>
      <c r="D69" s="130">
        <v>61.91115354965309</v>
      </c>
      <c r="E69" s="98">
        <f t="shared" si="3"/>
        <v>0.11236977658030957</v>
      </c>
      <c r="F69" s="128">
        <f t="shared" si="4"/>
        <v>6.254163533273136</v>
      </c>
      <c r="G69" s="128">
        <f t="shared" si="5"/>
        <v>3.646010839894082</v>
      </c>
    </row>
    <row r="70" spans="1:7" ht="15">
      <c r="A70" s="102" t="s">
        <v>190</v>
      </c>
      <c r="B70" s="129">
        <v>53.4775666088691</v>
      </c>
      <c r="C70" s="130">
        <v>53.78913944747956</v>
      </c>
      <c r="D70" s="130">
        <v>55.87333050536833</v>
      </c>
      <c r="E70" s="98">
        <f t="shared" si="3"/>
        <v>0.04479941868001717</v>
      </c>
      <c r="F70" s="128">
        <f t="shared" si="4"/>
        <v>2.3957638964992327</v>
      </c>
      <c r="G70" s="128">
        <f t="shared" si="5"/>
        <v>2.0841910578887664</v>
      </c>
    </row>
    <row r="71" spans="1:7" ht="15">
      <c r="A71" s="102" t="s">
        <v>218</v>
      </c>
      <c r="B71" s="129">
        <v>53.13139958493946</v>
      </c>
      <c r="C71" s="130">
        <v>58.5554096712778</v>
      </c>
      <c r="D71" s="130">
        <v>59.51704526467238</v>
      </c>
      <c r="E71" s="98">
        <f t="shared" si="3"/>
        <v>0.12018591133712557</v>
      </c>
      <c r="F71" s="128">
        <f t="shared" si="4"/>
        <v>6.385645679732924</v>
      </c>
      <c r="G71" s="128">
        <f t="shared" si="5"/>
        <v>0.9616355933945826</v>
      </c>
    </row>
    <row r="72" spans="1:7" ht="15">
      <c r="A72" s="102" t="s">
        <v>223</v>
      </c>
      <c r="B72" s="129">
        <v>68.41382648735582</v>
      </c>
      <c r="C72" s="130">
        <v>74.29282532189404</v>
      </c>
      <c r="D72" s="130">
        <v>75.56824439386946</v>
      </c>
      <c r="E72" s="98">
        <f t="shared" si="3"/>
        <v>0.10457561393435458</v>
      </c>
      <c r="F72" s="128">
        <f t="shared" si="4"/>
        <v>7.154417906513643</v>
      </c>
      <c r="G72" s="128">
        <f t="shared" si="5"/>
        <v>1.2754190719754206</v>
      </c>
    </row>
    <row r="73" spans="1:7" ht="15">
      <c r="A73" s="102" t="s">
        <v>189</v>
      </c>
      <c r="B73" s="129">
        <v>59.23294482346193</v>
      </c>
      <c r="C73" s="130">
        <v>62.07413374468414</v>
      </c>
      <c r="D73" s="130">
        <v>64.07433601611923</v>
      </c>
      <c r="E73" s="98">
        <f t="shared" si="3"/>
        <v>0.08173477120015903</v>
      </c>
      <c r="F73" s="128">
        <f t="shared" si="4"/>
        <v>4.841391192657305</v>
      </c>
      <c r="G73" s="128">
        <f t="shared" si="5"/>
        <v>2.000202271435093</v>
      </c>
    </row>
    <row r="74" spans="1:7" ht="15">
      <c r="A74" s="102" t="s">
        <v>245</v>
      </c>
      <c r="B74" s="129">
        <v>49.41608428786747</v>
      </c>
      <c r="C74" s="130">
        <v>54.903904714597324</v>
      </c>
      <c r="D74" s="130">
        <v>60.258959852538645</v>
      </c>
      <c r="E74" s="98">
        <f t="shared" si="3"/>
        <v>0.21941996661466143</v>
      </c>
      <c r="F74" s="128">
        <f t="shared" si="4"/>
        <v>10.842875564671175</v>
      </c>
      <c r="G74" s="128">
        <f t="shared" si="5"/>
        <v>5.355055137941321</v>
      </c>
    </row>
    <row r="75" spans="1:7" ht="15">
      <c r="A75" s="102" t="s">
        <v>188</v>
      </c>
      <c r="B75" s="129">
        <v>54.571630142091216</v>
      </c>
      <c r="C75" s="130">
        <v>57.37527095806284</v>
      </c>
      <c r="D75" s="130">
        <v>61.29936490771076</v>
      </c>
      <c r="E75" s="98">
        <f t="shared" si="3"/>
        <v>0.12328264242981497</v>
      </c>
      <c r="F75" s="128">
        <f t="shared" si="4"/>
        <v>6.7277347656195445</v>
      </c>
      <c r="G75" s="128">
        <f t="shared" si="5"/>
        <v>3.9240939496479186</v>
      </c>
    </row>
    <row r="76" spans="1:7" ht="15">
      <c r="A76" s="102" t="s">
        <v>184</v>
      </c>
      <c r="B76" s="129">
        <v>54.06447158170986</v>
      </c>
      <c r="C76" s="130">
        <v>56.35207875748827</v>
      </c>
      <c r="D76" s="130">
        <v>55.93585768604857</v>
      </c>
      <c r="E76" s="98">
        <f t="shared" si="3"/>
        <v>0.03461397197807452</v>
      </c>
      <c r="F76" s="128">
        <f t="shared" si="4"/>
        <v>1.8713861043387112</v>
      </c>
      <c r="G76" s="128">
        <f t="shared" si="5"/>
        <v>-0.41622107143970055</v>
      </c>
    </row>
    <row r="77" spans="1:7" ht="15">
      <c r="A77" s="102" t="s">
        <v>212</v>
      </c>
      <c r="B77" s="129">
        <v>50.62224506901272</v>
      </c>
      <c r="C77" s="130">
        <v>55.98443953815113</v>
      </c>
      <c r="D77" s="130">
        <v>56.189735777830776</v>
      </c>
      <c r="E77" s="98">
        <f t="shared" si="3"/>
        <v>0.10998111010738383</v>
      </c>
      <c r="F77" s="128">
        <f t="shared" si="4"/>
        <v>5.567490708818056</v>
      </c>
      <c r="G77" s="128">
        <f t="shared" si="5"/>
        <v>0.20529623967964739</v>
      </c>
    </row>
    <row r="78" spans="1:7" ht="15">
      <c r="A78" s="102" t="s">
        <v>252</v>
      </c>
      <c r="B78" s="129">
        <v>59.885323546940185</v>
      </c>
      <c r="C78" s="130">
        <v>63.71127190632892</v>
      </c>
      <c r="D78" s="130">
        <v>66.43286307974803</v>
      </c>
      <c r="E78" s="98">
        <f t="shared" si="3"/>
        <v>0.10933462733445297</v>
      </c>
      <c r="F78" s="128">
        <f t="shared" si="4"/>
        <v>6.547539532807846</v>
      </c>
      <c r="G78" s="128">
        <f t="shared" si="5"/>
        <v>2.721591173419114</v>
      </c>
    </row>
    <row r="79" spans="1:7" ht="15">
      <c r="A79" s="102" t="s">
        <v>217</v>
      </c>
      <c r="B79" s="129">
        <v>61.0642607207348</v>
      </c>
      <c r="C79" s="130">
        <v>68.23016439513891</v>
      </c>
      <c r="D79" s="130">
        <v>69.1832802998482</v>
      </c>
      <c r="E79" s="98">
        <f t="shared" si="3"/>
        <v>0.1329586157809086</v>
      </c>
      <c r="F79" s="128">
        <f t="shared" si="4"/>
        <v>8.119019579113406</v>
      </c>
      <c r="G79" s="128">
        <f t="shared" si="5"/>
        <v>0.9531159047092927</v>
      </c>
    </row>
    <row r="80" spans="1:7" ht="15">
      <c r="A80" s="102" t="s">
        <v>222</v>
      </c>
      <c r="B80" s="129">
        <v>46.86633476653843</v>
      </c>
      <c r="C80" s="130">
        <v>51.228956482053206</v>
      </c>
      <c r="D80" s="130">
        <v>51.10893773953286</v>
      </c>
      <c r="E80" s="98">
        <f t="shared" si="3"/>
        <v>0.09052559783325667</v>
      </c>
      <c r="F80" s="128">
        <f t="shared" si="4"/>
        <v>4.242602972994433</v>
      </c>
      <c r="G80" s="128">
        <f t="shared" si="5"/>
        <v>-0.12001874252034384</v>
      </c>
    </row>
    <row r="81" spans="1:7" ht="15">
      <c r="A81" s="102" t="s">
        <v>237</v>
      </c>
      <c r="B81" s="129">
        <v>53.66823560737176</v>
      </c>
      <c r="C81" s="130">
        <v>58.74208818468536</v>
      </c>
      <c r="D81" s="130">
        <v>59.9447284961727</v>
      </c>
      <c r="E81" s="98">
        <f t="shared" si="3"/>
        <v>0.11694986462232068</v>
      </c>
      <c r="F81" s="128">
        <f t="shared" si="4"/>
        <v>6.276492888800938</v>
      </c>
      <c r="G81" s="128">
        <f t="shared" si="5"/>
        <v>1.2026403114873432</v>
      </c>
    </row>
    <row r="82" spans="1:7" ht="15">
      <c r="A82" s="102" t="s">
        <v>201</v>
      </c>
      <c r="B82" s="129">
        <v>52.701835198131434</v>
      </c>
      <c r="C82" s="130">
        <v>60.11822340794799</v>
      </c>
      <c r="D82" s="130">
        <v>59.96998415075745</v>
      </c>
      <c r="E82" s="98">
        <f t="shared" si="3"/>
        <v>0.13791073736429788</v>
      </c>
      <c r="F82" s="128">
        <f t="shared" si="4"/>
        <v>7.268148952626014</v>
      </c>
      <c r="G82" s="128">
        <f t="shared" si="5"/>
        <v>-0.14823925719053932</v>
      </c>
    </row>
    <row r="83" spans="1:7" ht="15">
      <c r="A83" s="102" t="s">
        <v>174</v>
      </c>
      <c r="B83" s="131">
        <v>64.4192371303944</v>
      </c>
      <c r="C83" s="123">
        <v>69.26621856418319</v>
      </c>
      <c r="D83" s="123">
        <v>71.80188318842335</v>
      </c>
      <c r="E83" s="118">
        <f t="shared" si="3"/>
        <v>0.11460312768195854</v>
      </c>
      <c r="F83" s="132">
        <f t="shared" si="4"/>
        <v>7.3826460580289535</v>
      </c>
      <c r="G83" s="132">
        <f t="shared" si="5"/>
        <v>2.5356646242401553</v>
      </c>
    </row>
    <row r="84" spans="2:4" ht="15">
      <c r="B84" s="104"/>
      <c r="C84" s="105"/>
      <c r="D84" s="105"/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3"/>
  <sheetViews>
    <sheetView workbookViewId="0" topLeftCell="A1">
      <selection activeCell="M12" sqref="M12"/>
    </sheetView>
  </sheetViews>
  <sheetFormatPr defaultColWidth="9.140625" defaultRowHeight="15"/>
  <cols>
    <col min="2" max="2" width="19.140625" style="0" customWidth="1"/>
    <col min="3" max="3" width="9.8515625" style="0" customWidth="1"/>
    <col min="4" max="4" width="10.57421875" style="0" customWidth="1"/>
    <col min="5" max="5" width="11.140625" style="0" customWidth="1"/>
    <col min="6" max="6" width="31.140625" style="0" customWidth="1"/>
    <col min="7" max="7" width="25.140625" style="0" customWidth="1"/>
    <col min="8" max="8" width="29.00390625" style="0" customWidth="1"/>
    <col min="9" max="9" width="28.140625" style="0" customWidth="1"/>
    <col min="10" max="10" width="15.57421875" style="0" customWidth="1"/>
  </cols>
  <sheetData>
    <row r="1" spans="1:8" s="113" customFormat="1" ht="66.5" customHeight="1">
      <c r="A1" s="1" t="s">
        <v>92</v>
      </c>
      <c r="B1" s="1" t="s">
        <v>175</v>
      </c>
      <c r="C1" s="1">
        <v>41974</v>
      </c>
      <c r="D1" s="1">
        <v>42309</v>
      </c>
      <c r="E1" s="1">
        <v>42339</v>
      </c>
      <c r="F1" s="1" t="s">
        <v>309</v>
      </c>
      <c r="G1" s="1" t="s">
        <v>310</v>
      </c>
      <c r="H1" s="2" t="s">
        <v>311</v>
      </c>
    </row>
    <row r="2" spans="1:11" ht="15">
      <c r="A2" s="114">
        <v>1</v>
      </c>
      <c r="B2" s="115" t="s">
        <v>93</v>
      </c>
      <c r="C2" s="133">
        <v>38280</v>
      </c>
      <c r="D2" s="133">
        <v>39321</v>
      </c>
      <c r="E2" s="133">
        <v>39401</v>
      </c>
      <c r="F2" s="98">
        <f>(E2-C2)/C2</f>
        <v>0.029284221525600836</v>
      </c>
      <c r="G2" s="134">
        <f>E2-C2</f>
        <v>1121</v>
      </c>
      <c r="H2" s="134">
        <f>E2-D2</f>
        <v>80</v>
      </c>
      <c r="J2" s="5"/>
      <c r="K2" s="151"/>
    </row>
    <row r="3" spans="1:11" ht="15">
      <c r="A3" s="114">
        <v>2</v>
      </c>
      <c r="B3" s="115" t="s">
        <v>94</v>
      </c>
      <c r="C3" s="133">
        <v>5801</v>
      </c>
      <c r="D3" s="133">
        <v>6212</v>
      </c>
      <c r="E3" s="133">
        <v>6235</v>
      </c>
      <c r="F3" s="98">
        <f aca="true" t="shared" si="0" ref="F3:F66">(E3-C3)/C3</f>
        <v>0.07481468712290984</v>
      </c>
      <c r="G3" s="134">
        <f aca="true" t="shared" si="1" ref="G3:G66">E3-C3</f>
        <v>434</v>
      </c>
      <c r="H3" s="134">
        <f aca="true" t="shared" si="2" ref="H3:H66">E3-D3</f>
        <v>23</v>
      </c>
      <c r="J3" s="5"/>
      <c r="K3" s="151"/>
    </row>
    <row r="4" spans="1:11" ht="15">
      <c r="A4" s="114">
        <v>3</v>
      </c>
      <c r="B4" s="115" t="s">
        <v>95</v>
      </c>
      <c r="C4" s="133">
        <v>11628</v>
      </c>
      <c r="D4" s="133">
        <v>12431</v>
      </c>
      <c r="E4" s="133">
        <v>12488</v>
      </c>
      <c r="F4" s="98">
        <f t="shared" si="0"/>
        <v>0.0739594083247334</v>
      </c>
      <c r="G4" s="134">
        <f t="shared" si="1"/>
        <v>860</v>
      </c>
      <c r="H4" s="134">
        <f t="shared" si="2"/>
        <v>57</v>
      </c>
      <c r="J4" s="5"/>
      <c r="K4" s="151"/>
    </row>
    <row r="5" spans="1:11" ht="15">
      <c r="A5" s="114">
        <v>4</v>
      </c>
      <c r="B5" s="115" t="s">
        <v>96</v>
      </c>
      <c r="C5" s="133">
        <v>2275</v>
      </c>
      <c r="D5" s="133">
        <v>2441</v>
      </c>
      <c r="E5" s="133">
        <v>2395</v>
      </c>
      <c r="F5" s="98">
        <f t="shared" si="0"/>
        <v>0.05274725274725275</v>
      </c>
      <c r="G5" s="134">
        <f t="shared" si="1"/>
        <v>120</v>
      </c>
      <c r="H5" s="134">
        <f t="shared" si="2"/>
        <v>-46</v>
      </c>
      <c r="J5" s="5"/>
      <c r="K5" s="151"/>
    </row>
    <row r="6" spans="1:11" ht="15">
      <c r="A6" s="114">
        <v>5</v>
      </c>
      <c r="B6" s="115" t="s">
        <v>97</v>
      </c>
      <c r="C6" s="133">
        <v>5477</v>
      </c>
      <c r="D6" s="133">
        <v>5582</v>
      </c>
      <c r="E6" s="133">
        <v>5597</v>
      </c>
      <c r="F6" s="98">
        <f t="shared" si="0"/>
        <v>0.021909804637575313</v>
      </c>
      <c r="G6" s="134">
        <f t="shared" si="1"/>
        <v>120</v>
      </c>
      <c r="H6" s="134">
        <f t="shared" si="2"/>
        <v>15</v>
      </c>
      <c r="J6" s="5"/>
      <c r="K6" s="151"/>
    </row>
    <row r="7" spans="1:11" ht="15">
      <c r="A7" s="114">
        <v>6</v>
      </c>
      <c r="B7" s="115" t="s">
        <v>98</v>
      </c>
      <c r="C7" s="133">
        <v>133689</v>
      </c>
      <c r="D7" s="133">
        <v>136719</v>
      </c>
      <c r="E7" s="133">
        <v>137057</v>
      </c>
      <c r="F7" s="98">
        <f t="shared" si="0"/>
        <v>0.025192798210772763</v>
      </c>
      <c r="G7" s="134">
        <f t="shared" si="1"/>
        <v>3368</v>
      </c>
      <c r="H7" s="134">
        <f t="shared" si="2"/>
        <v>338</v>
      </c>
      <c r="J7" s="5"/>
      <c r="K7" s="151"/>
    </row>
    <row r="8" spans="1:11" ht="15">
      <c r="A8" s="114">
        <v>7</v>
      </c>
      <c r="B8" s="115" t="s">
        <v>99</v>
      </c>
      <c r="C8" s="133">
        <v>65335</v>
      </c>
      <c r="D8" s="133">
        <v>68582</v>
      </c>
      <c r="E8" s="133">
        <v>67954</v>
      </c>
      <c r="F8" s="98">
        <f t="shared" si="0"/>
        <v>0.040085712099181145</v>
      </c>
      <c r="G8" s="134">
        <f t="shared" si="1"/>
        <v>2619</v>
      </c>
      <c r="H8" s="134">
        <f t="shared" si="2"/>
        <v>-628</v>
      </c>
      <c r="J8" s="5"/>
      <c r="K8" s="151"/>
    </row>
    <row r="9" spans="1:11" ht="15">
      <c r="A9" s="114">
        <v>8</v>
      </c>
      <c r="B9" s="115" t="s">
        <v>100</v>
      </c>
      <c r="C9" s="133">
        <v>3297</v>
      </c>
      <c r="D9" s="133">
        <v>3512</v>
      </c>
      <c r="E9" s="133">
        <v>3483</v>
      </c>
      <c r="F9" s="98">
        <f t="shared" si="0"/>
        <v>0.056414922656960874</v>
      </c>
      <c r="G9" s="134">
        <f t="shared" si="1"/>
        <v>186</v>
      </c>
      <c r="H9" s="134">
        <f t="shared" si="2"/>
        <v>-29</v>
      </c>
      <c r="J9" s="5"/>
      <c r="K9" s="151"/>
    </row>
    <row r="10" spans="1:11" ht="15">
      <c r="A10" s="114">
        <v>9</v>
      </c>
      <c r="B10" s="115" t="s">
        <v>101</v>
      </c>
      <c r="C10" s="133">
        <v>24229</v>
      </c>
      <c r="D10" s="133">
        <v>25445</v>
      </c>
      <c r="E10" s="133">
        <v>25487</v>
      </c>
      <c r="F10" s="98">
        <f t="shared" si="0"/>
        <v>0.05192125139295885</v>
      </c>
      <c r="G10" s="134">
        <f t="shared" si="1"/>
        <v>1258</v>
      </c>
      <c r="H10" s="134">
        <f t="shared" si="2"/>
        <v>42</v>
      </c>
      <c r="J10" s="5"/>
      <c r="K10" s="151"/>
    </row>
    <row r="11" spans="1:11" ht="15">
      <c r="A11" s="114">
        <v>10</v>
      </c>
      <c r="B11" s="115" t="s">
        <v>102</v>
      </c>
      <c r="C11" s="133">
        <v>26334</v>
      </c>
      <c r="D11" s="133">
        <v>27118</v>
      </c>
      <c r="E11" s="133">
        <v>27260</v>
      </c>
      <c r="F11" s="98">
        <f t="shared" si="0"/>
        <v>0.03516366674261411</v>
      </c>
      <c r="G11" s="134">
        <f t="shared" si="1"/>
        <v>926</v>
      </c>
      <c r="H11" s="134">
        <f t="shared" si="2"/>
        <v>142</v>
      </c>
      <c r="J11" s="5"/>
      <c r="K11" s="151"/>
    </row>
    <row r="12" spans="1:11" ht="15">
      <c r="A12" s="114">
        <v>11</v>
      </c>
      <c r="B12" s="115" t="s">
        <v>103</v>
      </c>
      <c r="C12" s="133">
        <v>4336</v>
      </c>
      <c r="D12" s="133">
        <v>4461</v>
      </c>
      <c r="E12" s="133">
        <v>4461</v>
      </c>
      <c r="F12" s="98">
        <f t="shared" si="0"/>
        <v>0.028828413284132843</v>
      </c>
      <c r="G12" s="134">
        <f t="shared" si="1"/>
        <v>125</v>
      </c>
      <c r="H12" s="134">
        <f t="shared" si="2"/>
        <v>0</v>
      </c>
      <c r="J12" s="5"/>
      <c r="K12" s="151"/>
    </row>
    <row r="13" spans="1:11" ht="15">
      <c r="A13" s="114">
        <v>12</v>
      </c>
      <c r="B13" s="115" t="s">
        <v>104</v>
      </c>
      <c r="C13" s="133">
        <v>1770</v>
      </c>
      <c r="D13" s="133">
        <v>2152</v>
      </c>
      <c r="E13" s="133">
        <v>2101</v>
      </c>
      <c r="F13" s="98">
        <f t="shared" si="0"/>
        <v>0.18700564971751413</v>
      </c>
      <c r="G13" s="134">
        <f t="shared" si="1"/>
        <v>331</v>
      </c>
      <c r="H13" s="134">
        <f t="shared" si="2"/>
        <v>-51</v>
      </c>
      <c r="J13" s="5"/>
      <c r="K13" s="151"/>
    </row>
    <row r="14" spans="1:11" ht="15">
      <c r="A14" s="114">
        <v>13</v>
      </c>
      <c r="B14" s="115" t="s">
        <v>105</v>
      </c>
      <c r="C14" s="133">
        <v>2449</v>
      </c>
      <c r="D14" s="133">
        <v>2554</v>
      </c>
      <c r="E14" s="133">
        <v>2502</v>
      </c>
      <c r="F14" s="98">
        <f t="shared" si="0"/>
        <v>0.021641486320947326</v>
      </c>
      <c r="G14" s="134">
        <f t="shared" si="1"/>
        <v>53</v>
      </c>
      <c r="H14" s="134">
        <f t="shared" si="2"/>
        <v>-52</v>
      </c>
      <c r="J14" s="5"/>
      <c r="K14" s="151"/>
    </row>
    <row r="15" spans="1:11" ht="15">
      <c r="A15" s="114">
        <v>14</v>
      </c>
      <c r="B15" s="115" t="s">
        <v>106</v>
      </c>
      <c r="C15" s="133">
        <v>6812</v>
      </c>
      <c r="D15" s="133">
        <v>7046</v>
      </c>
      <c r="E15" s="133">
        <v>7059</v>
      </c>
      <c r="F15" s="98">
        <f t="shared" si="0"/>
        <v>0.03625954198473282</v>
      </c>
      <c r="G15" s="134">
        <f t="shared" si="1"/>
        <v>247</v>
      </c>
      <c r="H15" s="134">
        <f t="shared" si="2"/>
        <v>13</v>
      </c>
      <c r="J15" s="5"/>
      <c r="K15" s="151"/>
    </row>
    <row r="16" spans="1:11" ht="15">
      <c r="A16" s="114">
        <v>15</v>
      </c>
      <c r="B16" s="115" t="s">
        <v>107</v>
      </c>
      <c r="C16" s="133">
        <v>5603</v>
      </c>
      <c r="D16" s="133">
        <v>5774</v>
      </c>
      <c r="E16" s="133">
        <v>5773</v>
      </c>
      <c r="F16" s="98">
        <f t="shared" si="0"/>
        <v>0.030340888809566303</v>
      </c>
      <c r="G16" s="134">
        <f t="shared" si="1"/>
        <v>170</v>
      </c>
      <c r="H16" s="134">
        <f t="shared" si="2"/>
        <v>-1</v>
      </c>
      <c r="J16" s="5"/>
      <c r="K16" s="151"/>
    </row>
    <row r="17" spans="1:8" ht="15">
      <c r="A17" s="114">
        <v>16</v>
      </c>
      <c r="B17" s="115" t="s">
        <v>108</v>
      </c>
      <c r="C17" s="133">
        <v>68818</v>
      </c>
      <c r="D17" s="133">
        <v>70932</v>
      </c>
      <c r="E17" s="133">
        <v>71315</v>
      </c>
      <c r="F17" s="98">
        <f t="shared" si="0"/>
        <v>0.036284111714958295</v>
      </c>
      <c r="G17" s="134">
        <f t="shared" si="1"/>
        <v>2497</v>
      </c>
      <c r="H17" s="134">
        <f t="shared" si="2"/>
        <v>383</v>
      </c>
    </row>
    <row r="18" spans="1:8" ht="15">
      <c r="A18" s="114">
        <v>17</v>
      </c>
      <c r="B18" s="115" t="s">
        <v>109</v>
      </c>
      <c r="C18" s="133">
        <v>12793</v>
      </c>
      <c r="D18" s="133">
        <v>13381</v>
      </c>
      <c r="E18" s="133">
        <v>13505</v>
      </c>
      <c r="F18" s="98">
        <f t="shared" si="0"/>
        <v>0.05565543656687251</v>
      </c>
      <c r="G18" s="134">
        <f t="shared" si="1"/>
        <v>712</v>
      </c>
      <c r="H18" s="134">
        <f t="shared" si="2"/>
        <v>124</v>
      </c>
    </row>
    <row r="19" spans="1:8" ht="15">
      <c r="A19" s="114">
        <v>18</v>
      </c>
      <c r="B19" s="115" t="s">
        <v>110</v>
      </c>
      <c r="C19" s="133">
        <v>2751</v>
      </c>
      <c r="D19" s="133">
        <v>2968</v>
      </c>
      <c r="E19" s="133">
        <v>2908</v>
      </c>
      <c r="F19" s="98">
        <f t="shared" si="0"/>
        <v>0.05707015630679753</v>
      </c>
      <c r="G19" s="134">
        <f t="shared" si="1"/>
        <v>157</v>
      </c>
      <c r="H19" s="134">
        <f t="shared" si="2"/>
        <v>-60</v>
      </c>
    </row>
    <row r="20" spans="1:8" ht="15">
      <c r="A20" s="114">
        <v>19</v>
      </c>
      <c r="B20" s="115" t="s">
        <v>111</v>
      </c>
      <c r="C20" s="133">
        <v>7858</v>
      </c>
      <c r="D20" s="133">
        <v>8196</v>
      </c>
      <c r="E20" s="133">
        <v>8180</v>
      </c>
      <c r="F20" s="98">
        <f t="shared" si="0"/>
        <v>0.040977347925680835</v>
      </c>
      <c r="G20" s="134">
        <f t="shared" si="1"/>
        <v>322</v>
      </c>
      <c r="H20" s="134">
        <f t="shared" si="2"/>
        <v>-16</v>
      </c>
    </row>
    <row r="21" spans="1:8" ht="15">
      <c r="A21" s="114">
        <v>20</v>
      </c>
      <c r="B21" s="115" t="s">
        <v>112</v>
      </c>
      <c r="C21" s="133">
        <v>23482</v>
      </c>
      <c r="D21" s="133">
        <v>24173</v>
      </c>
      <c r="E21" s="133">
        <v>24377</v>
      </c>
      <c r="F21" s="98">
        <f t="shared" si="0"/>
        <v>0.038114300315135</v>
      </c>
      <c r="G21" s="134">
        <f t="shared" si="1"/>
        <v>895</v>
      </c>
      <c r="H21" s="134">
        <f t="shared" si="2"/>
        <v>204</v>
      </c>
    </row>
    <row r="22" spans="1:8" ht="15">
      <c r="A22" s="114">
        <v>21</v>
      </c>
      <c r="B22" s="115" t="s">
        <v>113</v>
      </c>
      <c r="C22" s="133">
        <v>12623</v>
      </c>
      <c r="D22" s="133">
        <v>13277</v>
      </c>
      <c r="E22" s="133">
        <v>13213</v>
      </c>
      <c r="F22" s="98">
        <f t="shared" si="0"/>
        <v>0.04674007763606116</v>
      </c>
      <c r="G22" s="134">
        <f t="shared" si="1"/>
        <v>590</v>
      </c>
      <c r="H22" s="134">
        <f t="shared" si="2"/>
        <v>-64</v>
      </c>
    </row>
    <row r="23" spans="1:8" ht="15">
      <c r="A23" s="114">
        <v>22</v>
      </c>
      <c r="B23" s="115" t="s">
        <v>114</v>
      </c>
      <c r="C23" s="133">
        <v>9218</v>
      </c>
      <c r="D23" s="133">
        <v>9399</v>
      </c>
      <c r="E23" s="133">
        <v>9415</v>
      </c>
      <c r="F23" s="98">
        <f t="shared" si="0"/>
        <v>0.021371230201779126</v>
      </c>
      <c r="G23" s="134">
        <f t="shared" si="1"/>
        <v>197</v>
      </c>
      <c r="H23" s="134">
        <f t="shared" si="2"/>
        <v>16</v>
      </c>
    </row>
    <row r="24" spans="1:8" ht="15">
      <c r="A24" s="114">
        <v>23</v>
      </c>
      <c r="B24" s="115" t="s">
        <v>115</v>
      </c>
      <c r="C24" s="133">
        <v>6620</v>
      </c>
      <c r="D24" s="133">
        <v>7153</v>
      </c>
      <c r="E24" s="133">
        <v>7118</v>
      </c>
      <c r="F24" s="98">
        <f t="shared" si="0"/>
        <v>0.07522658610271904</v>
      </c>
      <c r="G24" s="134">
        <f t="shared" si="1"/>
        <v>498</v>
      </c>
      <c r="H24" s="134">
        <f t="shared" si="2"/>
        <v>-35</v>
      </c>
    </row>
    <row r="25" spans="1:8" ht="15">
      <c r="A25" s="114">
        <v>24</v>
      </c>
      <c r="B25" s="115" t="s">
        <v>116</v>
      </c>
      <c r="C25" s="133">
        <v>3152</v>
      </c>
      <c r="D25" s="133">
        <v>3410</v>
      </c>
      <c r="E25" s="133">
        <v>3341</v>
      </c>
      <c r="F25" s="98">
        <f t="shared" si="0"/>
        <v>0.05996192893401015</v>
      </c>
      <c r="G25" s="134">
        <f t="shared" si="1"/>
        <v>189</v>
      </c>
      <c r="H25" s="134">
        <f t="shared" si="2"/>
        <v>-69</v>
      </c>
    </row>
    <row r="26" spans="1:8" ht="15">
      <c r="A26" s="114">
        <v>25</v>
      </c>
      <c r="B26" s="115" t="s">
        <v>117</v>
      </c>
      <c r="C26" s="133">
        <v>8860</v>
      </c>
      <c r="D26" s="133">
        <v>9517</v>
      </c>
      <c r="E26" s="133">
        <v>9384</v>
      </c>
      <c r="F26" s="98">
        <f t="shared" si="0"/>
        <v>0.05914221218961625</v>
      </c>
      <c r="G26" s="134">
        <f t="shared" si="1"/>
        <v>524</v>
      </c>
      <c r="H26" s="134">
        <f t="shared" si="2"/>
        <v>-133</v>
      </c>
    </row>
    <row r="27" spans="1:8" ht="15">
      <c r="A27" s="114">
        <v>26</v>
      </c>
      <c r="B27" s="115" t="s">
        <v>118</v>
      </c>
      <c r="C27" s="133">
        <v>18962</v>
      </c>
      <c r="D27" s="133">
        <v>19517</v>
      </c>
      <c r="E27" s="133">
        <v>19562</v>
      </c>
      <c r="F27" s="98">
        <f t="shared" si="0"/>
        <v>0.03164223183208522</v>
      </c>
      <c r="G27" s="134">
        <f t="shared" si="1"/>
        <v>600</v>
      </c>
      <c r="H27" s="134">
        <f t="shared" si="2"/>
        <v>45</v>
      </c>
    </row>
    <row r="28" spans="1:8" ht="15">
      <c r="A28" s="114">
        <v>27</v>
      </c>
      <c r="B28" s="115" t="s">
        <v>119</v>
      </c>
      <c r="C28" s="133">
        <v>31304</v>
      </c>
      <c r="D28" s="133">
        <v>31973</v>
      </c>
      <c r="E28" s="133">
        <v>32120</v>
      </c>
      <c r="F28" s="98">
        <f t="shared" si="0"/>
        <v>0.02606695629951444</v>
      </c>
      <c r="G28" s="134">
        <f t="shared" si="1"/>
        <v>816</v>
      </c>
      <c r="H28" s="134">
        <f t="shared" si="2"/>
        <v>147</v>
      </c>
    </row>
    <row r="29" spans="1:8" ht="15">
      <c r="A29" s="114">
        <v>28</v>
      </c>
      <c r="B29" s="115" t="s">
        <v>120</v>
      </c>
      <c r="C29" s="133">
        <v>7465</v>
      </c>
      <c r="D29" s="133">
        <v>7781</v>
      </c>
      <c r="E29" s="133">
        <v>7852</v>
      </c>
      <c r="F29" s="98">
        <f t="shared" si="0"/>
        <v>0.051841929002009374</v>
      </c>
      <c r="G29" s="134">
        <f t="shared" si="1"/>
        <v>387</v>
      </c>
      <c r="H29" s="134">
        <f t="shared" si="2"/>
        <v>71</v>
      </c>
    </row>
    <row r="30" spans="1:8" ht="15">
      <c r="A30" s="114">
        <v>29</v>
      </c>
      <c r="B30" s="115" t="s">
        <v>121</v>
      </c>
      <c r="C30" s="133">
        <v>1982</v>
      </c>
      <c r="D30" s="133">
        <v>2157</v>
      </c>
      <c r="E30" s="133">
        <v>2070</v>
      </c>
      <c r="F30" s="98">
        <f t="shared" si="0"/>
        <v>0.044399596367305755</v>
      </c>
      <c r="G30" s="134">
        <f t="shared" si="1"/>
        <v>88</v>
      </c>
      <c r="H30" s="134">
        <f t="shared" si="2"/>
        <v>-87</v>
      </c>
    </row>
    <row r="31" spans="1:8" ht="15">
      <c r="A31" s="114">
        <v>30</v>
      </c>
      <c r="B31" s="115" t="s">
        <v>122</v>
      </c>
      <c r="C31" s="133">
        <v>1172</v>
      </c>
      <c r="D31" s="133">
        <v>1526</v>
      </c>
      <c r="E31" s="133">
        <v>1350</v>
      </c>
      <c r="F31" s="98">
        <f t="shared" si="0"/>
        <v>0.15187713310580206</v>
      </c>
      <c r="G31" s="134">
        <f t="shared" si="1"/>
        <v>178</v>
      </c>
      <c r="H31" s="134">
        <f t="shared" si="2"/>
        <v>-176</v>
      </c>
    </row>
    <row r="32" spans="1:8" ht="15">
      <c r="A32" s="114">
        <v>31</v>
      </c>
      <c r="B32" s="115" t="s">
        <v>123</v>
      </c>
      <c r="C32" s="133">
        <v>20531</v>
      </c>
      <c r="D32" s="133">
        <v>21284</v>
      </c>
      <c r="E32" s="133">
        <v>21376</v>
      </c>
      <c r="F32" s="98">
        <f t="shared" si="0"/>
        <v>0.041157274365593494</v>
      </c>
      <c r="G32" s="134">
        <f t="shared" si="1"/>
        <v>845</v>
      </c>
      <c r="H32" s="134">
        <f t="shared" si="2"/>
        <v>92</v>
      </c>
    </row>
    <row r="33" spans="1:8" ht="15">
      <c r="A33" s="114">
        <v>32</v>
      </c>
      <c r="B33" s="115" t="s">
        <v>124</v>
      </c>
      <c r="C33" s="133">
        <v>8150</v>
      </c>
      <c r="D33" s="133">
        <v>8487</v>
      </c>
      <c r="E33" s="133">
        <v>8511</v>
      </c>
      <c r="F33" s="98">
        <f t="shared" si="0"/>
        <v>0.04429447852760736</v>
      </c>
      <c r="G33" s="134">
        <f t="shared" si="1"/>
        <v>361</v>
      </c>
      <c r="H33" s="134">
        <f t="shared" si="2"/>
        <v>24</v>
      </c>
    </row>
    <row r="34" spans="1:8" ht="15">
      <c r="A34" s="114">
        <v>33</v>
      </c>
      <c r="B34" s="115" t="s">
        <v>125</v>
      </c>
      <c r="C34" s="133">
        <v>33193</v>
      </c>
      <c r="D34" s="133">
        <v>34656</v>
      </c>
      <c r="E34" s="133">
        <v>34907</v>
      </c>
      <c r="F34" s="98">
        <f t="shared" si="0"/>
        <v>0.051637393426324826</v>
      </c>
      <c r="G34" s="134">
        <f t="shared" si="1"/>
        <v>1714</v>
      </c>
      <c r="H34" s="134">
        <f t="shared" si="2"/>
        <v>251</v>
      </c>
    </row>
    <row r="35" spans="1:8" ht="15">
      <c r="A35" s="114">
        <v>34</v>
      </c>
      <c r="B35" s="115" t="s">
        <v>126</v>
      </c>
      <c r="C35" s="133">
        <v>493142</v>
      </c>
      <c r="D35" s="133">
        <v>502029</v>
      </c>
      <c r="E35" s="133">
        <v>503507</v>
      </c>
      <c r="F35" s="98">
        <f t="shared" si="0"/>
        <v>0.021018286822051254</v>
      </c>
      <c r="G35" s="134">
        <f t="shared" si="1"/>
        <v>10365</v>
      </c>
      <c r="H35" s="134">
        <f t="shared" si="2"/>
        <v>1478</v>
      </c>
    </row>
    <row r="36" spans="1:8" ht="15">
      <c r="A36" s="114">
        <v>35</v>
      </c>
      <c r="B36" s="115" t="s">
        <v>127</v>
      </c>
      <c r="C36" s="133">
        <v>116773</v>
      </c>
      <c r="D36" s="133">
        <v>120099</v>
      </c>
      <c r="E36" s="133">
        <v>120823</v>
      </c>
      <c r="F36" s="98">
        <f t="shared" si="0"/>
        <v>0.034682674933417826</v>
      </c>
      <c r="G36" s="134">
        <f t="shared" si="1"/>
        <v>4050</v>
      </c>
      <c r="H36" s="134">
        <f t="shared" si="2"/>
        <v>724</v>
      </c>
    </row>
    <row r="37" spans="1:8" ht="15">
      <c r="A37" s="114">
        <v>36</v>
      </c>
      <c r="B37" s="115" t="s">
        <v>128</v>
      </c>
      <c r="C37" s="133">
        <v>2624</v>
      </c>
      <c r="D37" s="133">
        <v>2863</v>
      </c>
      <c r="E37" s="133">
        <v>2786</v>
      </c>
      <c r="F37" s="98">
        <f t="shared" si="0"/>
        <v>0.06173780487804878</v>
      </c>
      <c r="G37" s="134">
        <f t="shared" si="1"/>
        <v>162</v>
      </c>
      <c r="H37" s="134">
        <f t="shared" si="2"/>
        <v>-77</v>
      </c>
    </row>
    <row r="38" spans="1:8" ht="15">
      <c r="A38" s="114">
        <v>37</v>
      </c>
      <c r="B38" s="115" t="s">
        <v>129</v>
      </c>
      <c r="C38" s="133">
        <v>6514</v>
      </c>
      <c r="D38" s="133">
        <v>6916</v>
      </c>
      <c r="E38" s="133">
        <v>6847</v>
      </c>
      <c r="F38" s="98">
        <f t="shared" si="0"/>
        <v>0.051120663186981885</v>
      </c>
      <c r="G38" s="134">
        <f t="shared" si="1"/>
        <v>333</v>
      </c>
      <c r="H38" s="134">
        <f t="shared" si="2"/>
        <v>-69</v>
      </c>
    </row>
    <row r="39" spans="1:8" ht="15">
      <c r="A39" s="114">
        <v>38</v>
      </c>
      <c r="B39" s="115" t="s">
        <v>130</v>
      </c>
      <c r="C39" s="133">
        <v>28174</v>
      </c>
      <c r="D39" s="133">
        <v>29123</v>
      </c>
      <c r="E39" s="133">
        <v>29275</v>
      </c>
      <c r="F39" s="98">
        <f t="shared" si="0"/>
        <v>0.03907858309079293</v>
      </c>
      <c r="G39" s="134">
        <f t="shared" si="1"/>
        <v>1101</v>
      </c>
      <c r="H39" s="134">
        <f t="shared" si="2"/>
        <v>152</v>
      </c>
    </row>
    <row r="40" spans="1:8" ht="15">
      <c r="A40" s="114">
        <v>39</v>
      </c>
      <c r="B40" s="115" t="s">
        <v>131</v>
      </c>
      <c r="C40" s="133">
        <v>7488</v>
      </c>
      <c r="D40" s="133">
        <v>7864</v>
      </c>
      <c r="E40" s="133">
        <v>7859</v>
      </c>
      <c r="F40" s="98">
        <f t="shared" si="0"/>
        <v>0.04954594017094017</v>
      </c>
      <c r="G40" s="134">
        <f t="shared" si="1"/>
        <v>371</v>
      </c>
      <c r="H40" s="134">
        <f t="shared" si="2"/>
        <v>-5</v>
      </c>
    </row>
    <row r="41" spans="1:8" ht="15">
      <c r="A41" s="114">
        <v>40</v>
      </c>
      <c r="B41" s="115" t="s">
        <v>132</v>
      </c>
      <c r="C41" s="133">
        <v>3463</v>
      </c>
      <c r="D41" s="133">
        <v>3692</v>
      </c>
      <c r="E41" s="133">
        <v>3711</v>
      </c>
      <c r="F41" s="98">
        <f t="shared" si="0"/>
        <v>0.07161420733468091</v>
      </c>
      <c r="G41" s="134">
        <f t="shared" si="1"/>
        <v>248</v>
      </c>
      <c r="H41" s="134">
        <f t="shared" si="2"/>
        <v>19</v>
      </c>
    </row>
    <row r="42" spans="1:8" ht="15">
      <c r="A42" s="114">
        <v>41</v>
      </c>
      <c r="B42" s="115" t="s">
        <v>133</v>
      </c>
      <c r="C42" s="133">
        <v>40235</v>
      </c>
      <c r="D42" s="133">
        <v>41935</v>
      </c>
      <c r="E42" s="133">
        <v>42226</v>
      </c>
      <c r="F42" s="98">
        <f t="shared" si="0"/>
        <v>0.0494842798558469</v>
      </c>
      <c r="G42" s="134">
        <f t="shared" si="1"/>
        <v>1991</v>
      </c>
      <c r="H42" s="134">
        <f t="shared" si="2"/>
        <v>291</v>
      </c>
    </row>
    <row r="43" spans="1:8" ht="15">
      <c r="A43" s="114">
        <v>42</v>
      </c>
      <c r="B43" s="115" t="s">
        <v>134</v>
      </c>
      <c r="C43" s="133">
        <v>40416</v>
      </c>
      <c r="D43" s="133">
        <v>42663</v>
      </c>
      <c r="E43" s="133">
        <v>42812</v>
      </c>
      <c r="F43" s="98">
        <f t="shared" si="0"/>
        <v>0.05928345209817894</v>
      </c>
      <c r="G43" s="134">
        <f t="shared" si="1"/>
        <v>2396</v>
      </c>
      <c r="H43" s="134">
        <f t="shared" si="2"/>
        <v>149</v>
      </c>
    </row>
    <row r="44" spans="1:8" ht="15">
      <c r="A44" s="114">
        <v>43</v>
      </c>
      <c r="B44" s="115" t="s">
        <v>135</v>
      </c>
      <c r="C44" s="133">
        <v>9954</v>
      </c>
      <c r="D44" s="133">
        <v>10215</v>
      </c>
      <c r="E44" s="133">
        <v>10190</v>
      </c>
      <c r="F44" s="98">
        <f t="shared" si="0"/>
        <v>0.023709061683745227</v>
      </c>
      <c r="G44" s="134">
        <f t="shared" si="1"/>
        <v>236</v>
      </c>
      <c r="H44" s="134">
        <f t="shared" si="2"/>
        <v>-25</v>
      </c>
    </row>
    <row r="45" spans="1:8" ht="15">
      <c r="A45" s="114">
        <v>44</v>
      </c>
      <c r="B45" s="115" t="s">
        <v>136</v>
      </c>
      <c r="C45" s="133">
        <v>10147</v>
      </c>
      <c r="D45" s="133">
        <v>10702</v>
      </c>
      <c r="E45" s="133">
        <v>10808</v>
      </c>
      <c r="F45" s="98">
        <f t="shared" si="0"/>
        <v>0.06514240662264709</v>
      </c>
      <c r="G45" s="134">
        <f t="shared" si="1"/>
        <v>661</v>
      </c>
      <c r="H45" s="134">
        <f t="shared" si="2"/>
        <v>106</v>
      </c>
    </row>
    <row r="46" spans="1:8" ht="15">
      <c r="A46" s="114">
        <v>45</v>
      </c>
      <c r="B46" s="115" t="s">
        <v>137</v>
      </c>
      <c r="C46" s="133">
        <v>25212</v>
      </c>
      <c r="D46" s="133">
        <v>26247</v>
      </c>
      <c r="E46" s="133">
        <v>26408</v>
      </c>
      <c r="F46" s="98">
        <f t="shared" si="0"/>
        <v>0.047437728066000315</v>
      </c>
      <c r="G46" s="134">
        <f t="shared" si="1"/>
        <v>1196</v>
      </c>
      <c r="H46" s="134">
        <f t="shared" si="2"/>
        <v>161</v>
      </c>
    </row>
    <row r="47" spans="1:8" ht="15">
      <c r="A47" s="114">
        <v>46</v>
      </c>
      <c r="B47" s="115" t="s">
        <v>138</v>
      </c>
      <c r="C47" s="133">
        <v>12998</v>
      </c>
      <c r="D47" s="133">
        <v>13891</v>
      </c>
      <c r="E47" s="133">
        <v>13931</v>
      </c>
      <c r="F47" s="98">
        <f t="shared" si="0"/>
        <v>0.0717802738882905</v>
      </c>
      <c r="G47" s="134">
        <f t="shared" si="1"/>
        <v>933</v>
      </c>
      <c r="H47" s="134">
        <f t="shared" si="2"/>
        <v>40</v>
      </c>
    </row>
    <row r="48" spans="1:8" ht="15">
      <c r="A48" s="114">
        <v>47</v>
      </c>
      <c r="B48" s="115" t="s">
        <v>139</v>
      </c>
      <c r="C48" s="133">
        <v>4884</v>
      </c>
      <c r="D48" s="133">
        <v>4995</v>
      </c>
      <c r="E48" s="133">
        <v>5036</v>
      </c>
      <c r="F48" s="98">
        <f t="shared" si="0"/>
        <v>0.031122031122031123</v>
      </c>
      <c r="G48" s="134">
        <f t="shared" si="1"/>
        <v>152</v>
      </c>
      <c r="H48" s="134">
        <f t="shared" si="2"/>
        <v>41</v>
      </c>
    </row>
    <row r="49" spans="1:8" ht="15">
      <c r="A49" s="114">
        <v>48</v>
      </c>
      <c r="B49" s="115" t="s">
        <v>140</v>
      </c>
      <c r="C49" s="133">
        <v>31529</v>
      </c>
      <c r="D49" s="133">
        <v>33149</v>
      </c>
      <c r="E49" s="133">
        <v>32936</v>
      </c>
      <c r="F49" s="98">
        <f t="shared" si="0"/>
        <v>0.044625582796790256</v>
      </c>
      <c r="G49" s="134">
        <f t="shared" si="1"/>
        <v>1407</v>
      </c>
      <c r="H49" s="134">
        <f t="shared" si="2"/>
        <v>-213</v>
      </c>
    </row>
    <row r="50" spans="1:8" ht="15">
      <c r="A50" s="114">
        <v>49</v>
      </c>
      <c r="B50" s="115" t="s">
        <v>141</v>
      </c>
      <c r="C50" s="133">
        <v>1862</v>
      </c>
      <c r="D50" s="133">
        <v>2054</v>
      </c>
      <c r="E50" s="133">
        <v>1983</v>
      </c>
      <c r="F50" s="98">
        <f t="shared" si="0"/>
        <v>0.06498388829215897</v>
      </c>
      <c r="G50" s="134">
        <f t="shared" si="1"/>
        <v>121</v>
      </c>
      <c r="H50" s="134">
        <f t="shared" si="2"/>
        <v>-71</v>
      </c>
    </row>
    <row r="51" spans="1:8" ht="15">
      <c r="A51" s="114">
        <v>50</v>
      </c>
      <c r="B51" s="115" t="s">
        <v>142</v>
      </c>
      <c r="C51" s="133">
        <v>5667</v>
      </c>
      <c r="D51" s="133">
        <v>5930</v>
      </c>
      <c r="E51" s="133">
        <v>5943</v>
      </c>
      <c r="F51" s="98">
        <f t="shared" si="0"/>
        <v>0.048703017469560614</v>
      </c>
      <c r="G51" s="134">
        <f t="shared" si="1"/>
        <v>276</v>
      </c>
      <c r="H51" s="134">
        <f t="shared" si="2"/>
        <v>13</v>
      </c>
    </row>
    <row r="52" spans="1:8" ht="15">
      <c r="A52" s="114">
        <v>51</v>
      </c>
      <c r="B52" s="115" t="s">
        <v>143</v>
      </c>
      <c r="C52" s="133">
        <v>5248</v>
      </c>
      <c r="D52" s="133">
        <v>5549</v>
      </c>
      <c r="E52" s="133">
        <v>5530</v>
      </c>
      <c r="F52" s="98">
        <f t="shared" si="0"/>
        <v>0.053734756097560975</v>
      </c>
      <c r="G52" s="134">
        <f t="shared" si="1"/>
        <v>282</v>
      </c>
      <c r="H52" s="134">
        <f t="shared" si="2"/>
        <v>-19</v>
      </c>
    </row>
    <row r="53" spans="1:8" ht="15">
      <c r="A53" s="114">
        <v>52</v>
      </c>
      <c r="B53" s="115" t="s">
        <v>144</v>
      </c>
      <c r="C53" s="133">
        <v>11067</v>
      </c>
      <c r="D53" s="133">
        <v>11349</v>
      </c>
      <c r="E53" s="133">
        <v>11416</v>
      </c>
      <c r="F53" s="98">
        <f t="shared" si="0"/>
        <v>0.03153519472305051</v>
      </c>
      <c r="G53" s="134">
        <f t="shared" si="1"/>
        <v>349</v>
      </c>
      <c r="H53" s="134">
        <f t="shared" si="2"/>
        <v>67</v>
      </c>
    </row>
    <row r="54" spans="1:8" ht="15">
      <c r="A54" s="114">
        <v>53</v>
      </c>
      <c r="B54" s="115" t="s">
        <v>145</v>
      </c>
      <c r="C54" s="133">
        <v>6021</v>
      </c>
      <c r="D54" s="133">
        <v>6212</v>
      </c>
      <c r="E54" s="133">
        <v>6197</v>
      </c>
      <c r="F54" s="98">
        <f t="shared" si="0"/>
        <v>0.029231024746719812</v>
      </c>
      <c r="G54" s="134">
        <f t="shared" si="1"/>
        <v>176</v>
      </c>
      <c r="H54" s="134">
        <f t="shared" si="2"/>
        <v>-15</v>
      </c>
    </row>
    <row r="55" spans="1:8" ht="15">
      <c r="A55" s="114">
        <v>54</v>
      </c>
      <c r="B55" s="115" t="s">
        <v>146</v>
      </c>
      <c r="C55" s="133">
        <v>20110</v>
      </c>
      <c r="D55" s="133">
        <v>21315</v>
      </c>
      <c r="E55" s="133">
        <v>21530</v>
      </c>
      <c r="F55" s="98">
        <f t="shared" si="0"/>
        <v>0.07061163600198907</v>
      </c>
      <c r="G55" s="134">
        <f t="shared" si="1"/>
        <v>1420</v>
      </c>
      <c r="H55" s="134">
        <f t="shared" si="2"/>
        <v>215</v>
      </c>
    </row>
    <row r="56" spans="1:8" ht="15">
      <c r="A56" s="114">
        <v>55</v>
      </c>
      <c r="B56" s="115" t="s">
        <v>147</v>
      </c>
      <c r="C56" s="133">
        <v>22758</v>
      </c>
      <c r="D56" s="133">
        <v>23527</v>
      </c>
      <c r="E56" s="133">
        <v>23710</v>
      </c>
      <c r="F56" s="98">
        <f t="shared" si="0"/>
        <v>0.041831443887863605</v>
      </c>
      <c r="G56" s="134">
        <f t="shared" si="1"/>
        <v>952</v>
      </c>
      <c r="H56" s="134">
        <f t="shared" si="2"/>
        <v>183</v>
      </c>
    </row>
    <row r="57" spans="1:8" ht="15">
      <c r="A57" s="114">
        <v>56</v>
      </c>
      <c r="B57" s="115" t="s">
        <v>148</v>
      </c>
      <c r="C57" s="133">
        <v>1904</v>
      </c>
      <c r="D57" s="133">
        <v>2006</v>
      </c>
      <c r="E57" s="133">
        <v>2005</v>
      </c>
      <c r="F57" s="98">
        <f t="shared" si="0"/>
        <v>0.05304621848739496</v>
      </c>
      <c r="G57" s="134">
        <f t="shared" si="1"/>
        <v>101</v>
      </c>
      <c r="H57" s="134">
        <f t="shared" si="2"/>
        <v>-1</v>
      </c>
    </row>
    <row r="58" spans="1:8" ht="15">
      <c r="A58" s="114">
        <v>57</v>
      </c>
      <c r="B58" s="115" t="s">
        <v>149</v>
      </c>
      <c r="C58" s="133">
        <v>3720</v>
      </c>
      <c r="D58" s="133">
        <v>3869</v>
      </c>
      <c r="E58" s="133">
        <v>3880</v>
      </c>
      <c r="F58" s="98">
        <f t="shared" si="0"/>
        <v>0.043010752688172046</v>
      </c>
      <c r="G58" s="134">
        <f t="shared" si="1"/>
        <v>160</v>
      </c>
      <c r="H58" s="134">
        <f t="shared" si="2"/>
        <v>11</v>
      </c>
    </row>
    <row r="59" spans="1:8" ht="15">
      <c r="A59" s="114">
        <v>58</v>
      </c>
      <c r="B59" s="115" t="s">
        <v>150</v>
      </c>
      <c r="C59" s="133">
        <v>8449</v>
      </c>
      <c r="D59" s="133">
        <v>9166</v>
      </c>
      <c r="E59" s="133">
        <v>9127</v>
      </c>
      <c r="F59" s="98">
        <f t="shared" si="0"/>
        <v>0.08024618298023435</v>
      </c>
      <c r="G59" s="134">
        <f t="shared" si="1"/>
        <v>678</v>
      </c>
      <c r="H59" s="134">
        <f t="shared" si="2"/>
        <v>-39</v>
      </c>
    </row>
    <row r="60" spans="1:8" ht="15">
      <c r="A60" s="114">
        <v>59</v>
      </c>
      <c r="B60" s="115" t="s">
        <v>151</v>
      </c>
      <c r="C60" s="133">
        <v>21125</v>
      </c>
      <c r="D60" s="133">
        <v>21953</v>
      </c>
      <c r="E60" s="133">
        <v>22140</v>
      </c>
      <c r="F60" s="98">
        <f t="shared" si="0"/>
        <v>0.048047337278106506</v>
      </c>
      <c r="G60" s="134">
        <f t="shared" si="1"/>
        <v>1015</v>
      </c>
      <c r="H60" s="134">
        <f t="shared" si="2"/>
        <v>187</v>
      </c>
    </row>
    <row r="61" spans="1:8" ht="15">
      <c r="A61" s="114">
        <v>60</v>
      </c>
      <c r="B61" s="115" t="s">
        <v>152</v>
      </c>
      <c r="C61" s="133">
        <v>7604</v>
      </c>
      <c r="D61" s="133">
        <v>7812</v>
      </c>
      <c r="E61" s="133">
        <v>7764</v>
      </c>
      <c r="F61" s="98">
        <f t="shared" si="0"/>
        <v>0.021041557075223566</v>
      </c>
      <c r="G61" s="134">
        <f t="shared" si="1"/>
        <v>160</v>
      </c>
      <c r="H61" s="134">
        <f t="shared" si="2"/>
        <v>-48</v>
      </c>
    </row>
    <row r="62" spans="1:8" ht="15">
      <c r="A62" s="114">
        <v>61</v>
      </c>
      <c r="B62" s="115" t="s">
        <v>153</v>
      </c>
      <c r="C62" s="133">
        <v>16010</v>
      </c>
      <c r="D62" s="133">
        <v>16313</v>
      </c>
      <c r="E62" s="133">
        <v>16324</v>
      </c>
      <c r="F62" s="98">
        <f t="shared" si="0"/>
        <v>0.019612742036227357</v>
      </c>
      <c r="G62" s="134">
        <f t="shared" si="1"/>
        <v>314</v>
      </c>
      <c r="H62" s="134">
        <f t="shared" si="2"/>
        <v>11</v>
      </c>
    </row>
    <row r="63" spans="1:8" ht="15">
      <c r="A63" s="114">
        <v>62</v>
      </c>
      <c r="B63" s="115" t="s">
        <v>154</v>
      </c>
      <c r="C63" s="133">
        <v>1068</v>
      </c>
      <c r="D63" s="133">
        <v>1213</v>
      </c>
      <c r="E63" s="133">
        <v>1165</v>
      </c>
      <c r="F63" s="98">
        <f t="shared" si="0"/>
        <v>0.09082397003745318</v>
      </c>
      <c r="G63" s="134">
        <f t="shared" si="1"/>
        <v>97</v>
      </c>
      <c r="H63" s="134">
        <f t="shared" si="2"/>
        <v>-48</v>
      </c>
    </row>
    <row r="64" spans="1:8" ht="15">
      <c r="A64" s="114">
        <v>63</v>
      </c>
      <c r="B64" s="115" t="s">
        <v>155</v>
      </c>
      <c r="C64" s="133">
        <v>10750</v>
      </c>
      <c r="D64" s="133">
        <v>11628</v>
      </c>
      <c r="E64" s="133">
        <v>11775</v>
      </c>
      <c r="F64" s="98">
        <f t="shared" si="0"/>
        <v>0.09534883720930233</v>
      </c>
      <c r="G64" s="134">
        <f t="shared" si="1"/>
        <v>1025</v>
      </c>
      <c r="H64" s="134">
        <f t="shared" si="2"/>
        <v>147</v>
      </c>
    </row>
    <row r="65" spans="1:8" ht="15">
      <c r="A65" s="114">
        <v>64</v>
      </c>
      <c r="B65" s="115" t="s">
        <v>156</v>
      </c>
      <c r="C65" s="133">
        <v>8053</v>
      </c>
      <c r="D65" s="133">
        <v>8238</v>
      </c>
      <c r="E65" s="133">
        <v>8308</v>
      </c>
      <c r="F65" s="98">
        <f t="shared" si="0"/>
        <v>0.03166521793120576</v>
      </c>
      <c r="G65" s="134">
        <f t="shared" si="1"/>
        <v>255</v>
      </c>
      <c r="H65" s="134">
        <f t="shared" si="2"/>
        <v>70</v>
      </c>
    </row>
    <row r="66" spans="1:8" ht="15">
      <c r="A66" s="114">
        <v>65</v>
      </c>
      <c r="B66" s="115" t="s">
        <v>157</v>
      </c>
      <c r="C66" s="133">
        <v>6438</v>
      </c>
      <c r="D66" s="133">
        <v>6946</v>
      </c>
      <c r="E66" s="133">
        <v>6906</v>
      </c>
      <c r="F66" s="98">
        <f t="shared" si="0"/>
        <v>0.07269338303821063</v>
      </c>
      <c r="G66" s="134">
        <f t="shared" si="1"/>
        <v>468</v>
      </c>
      <c r="H66" s="134">
        <f t="shared" si="2"/>
        <v>-40</v>
      </c>
    </row>
    <row r="67" spans="1:8" ht="15">
      <c r="A67" s="114">
        <v>66</v>
      </c>
      <c r="B67" s="115" t="s">
        <v>158</v>
      </c>
      <c r="C67" s="133">
        <v>5205</v>
      </c>
      <c r="D67" s="133">
        <v>5579</v>
      </c>
      <c r="E67" s="133">
        <v>5539</v>
      </c>
      <c r="F67" s="98">
        <f aca="true" t="shared" si="3" ref="F67:F83">(E67-C67)/C67</f>
        <v>0.06416906820365034</v>
      </c>
      <c r="G67" s="134">
        <f aca="true" t="shared" si="4" ref="G67:G83">E67-C67</f>
        <v>334</v>
      </c>
      <c r="H67" s="134">
        <f aca="true" t="shared" si="5" ref="H67:H83">E67-D67</f>
        <v>-40</v>
      </c>
    </row>
    <row r="68" spans="1:8" ht="15">
      <c r="A68" s="114">
        <v>67</v>
      </c>
      <c r="B68" s="115" t="s">
        <v>159</v>
      </c>
      <c r="C68" s="133">
        <v>10543</v>
      </c>
      <c r="D68" s="133">
        <v>10787</v>
      </c>
      <c r="E68" s="133">
        <v>10835</v>
      </c>
      <c r="F68" s="98">
        <f t="shared" si="3"/>
        <v>0.02769610167883904</v>
      </c>
      <c r="G68" s="134">
        <f t="shared" si="4"/>
        <v>292</v>
      </c>
      <c r="H68" s="134">
        <f t="shared" si="5"/>
        <v>48</v>
      </c>
    </row>
    <row r="69" spans="1:8" ht="15">
      <c r="A69" s="114">
        <v>68</v>
      </c>
      <c r="B69" s="115" t="s">
        <v>160</v>
      </c>
      <c r="C69" s="133">
        <v>5819</v>
      </c>
      <c r="D69" s="133">
        <v>6341</v>
      </c>
      <c r="E69" s="133">
        <v>6393</v>
      </c>
      <c r="F69" s="98">
        <f t="shared" si="3"/>
        <v>0.09864237841553532</v>
      </c>
      <c r="G69" s="134">
        <f t="shared" si="4"/>
        <v>574</v>
      </c>
      <c r="H69" s="134">
        <f t="shared" si="5"/>
        <v>52</v>
      </c>
    </row>
    <row r="70" spans="1:8" ht="15">
      <c r="A70" s="114">
        <v>69</v>
      </c>
      <c r="B70" s="115" t="s">
        <v>161</v>
      </c>
      <c r="C70" s="133">
        <v>1022</v>
      </c>
      <c r="D70" s="133">
        <v>1105</v>
      </c>
      <c r="E70" s="133">
        <v>1087</v>
      </c>
      <c r="F70" s="98">
        <f t="shared" si="3"/>
        <v>0.06360078277886497</v>
      </c>
      <c r="G70" s="134">
        <f t="shared" si="4"/>
        <v>65</v>
      </c>
      <c r="H70" s="134">
        <f t="shared" si="5"/>
        <v>-18</v>
      </c>
    </row>
    <row r="71" spans="1:8" ht="15">
      <c r="A71" s="114">
        <v>70</v>
      </c>
      <c r="B71" s="115" t="s">
        <v>162</v>
      </c>
      <c r="C71" s="133">
        <v>3899</v>
      </c>
      <c r="D71" s="133">
        <v>4103</v>
      </c>
      <c r="E71" s="133">
        <v>4144</v>
      </c>
      <c r="F71" s="98">
        <f t="shared" si="3"/>
        <v>0.06283662477558348</v>
      </c>
      <c r="G71" s="134">
        <f t="shared" si="4"/>
        <v>245</v>
      </c>
      <c r="H71" s="134">
        <f t="shared" si="5"/>
        <v>41</v>
      </c>
    </row>
    <row r="72" spans="1:8" ht="15">
      <c r="A72" s="114">
        <v>71</v>
      </c>
      <c r="B72" s="115" t="s">
        <v>163</v>
      </c>
      <c r="C72" s="133">
        <v>4440</v>
      </c>
      <c r="D72" s="133">
        <v>4624</v>
      </c>
      <c r="E72" s="133">
        <v>4628</v>
      </c>
      <c r="F72" s="98">
        <f t="shared" si="3"/>
        <v>0.04234234234234234</v>
      </c>
      <c r="G72" s="134">
        <f t="shared" si="4"/>
        <v>188</v>
      </c>
      <c r="H72" s="134">
        <f t="shared" si="5"/>
        <v>4</v>
      </c>
    </row>
    <row r="73" spans="1:8" ht="15">
      <c r="A73" s="114">
        <v>72</v>
      </c>
      <c r="B73" s="115" t="s">
        <v>164</v>
      </c>
      <c r="C73" s="133">
        <v>3405</v>
      </c>
      <c r="D73" s="133">
        <v>3517</v>
      </c>
      <c r="E73" s="133">
        <v>3517</v>
      </c>
      <c r="F73" s="98">
        <f t="shared" si="3"/>
        <v>0.0328928046989721</v>
      </c>
      <c r="G73" s="134">
        <f t="shared" si="4"/>
        <v>112</v>
      </c>
      <c r="H73" s="134">
        <f t="shared" si="5"/>
        <v>0</v>
      </c>
    </row>
    <row r="74" spans="1:8" ht="15">
      <c r="A74" s="114">
        <v>73</v>
      </c>
      <c r="B74" s="115" t="s">
        <v>165</v>
      </c>
      <c r="C74" s="133">
        <v>1971</v>
      </c>
      <c r="D74" s="133">
        <v>1849</v>
      </c>
      <c r="E74" s="133">
        <v>1255</v>
      </c>
      <c r="F74" s="98">
        <f t="shared" si="3"/>
        <v>-0.3632673769660071</v>
      </c>
      <c r="G74" s="134">
        <f t="shared" si="4"/>
        <v>-716</v>
      </c>
      <c r="H74" s="134">
        <f t="shared" si="5"/>
        <v>-594</v>
      </c>
    </row>
    <row r="75" spans="1:8" ht="15">
      <c r="A75" s="114">
        <v>74</v>
      </c>
      <c r="B75" s="115" t="s">
        <v>166</v>
      </c>
      <c r="C75" s="133">
        <v>3873</v>
      </c>
      <c r="D75" s="133">
        <v>4050</v>
      </c>
      <c r="E75" s="133">
        <v>4019</v>
      </c>
      <c r="F75" s="98">
        <f t="shared" si="3"/>
        <v>0.03769687580686806</v>
      </c>
      <c r="G75" s="134">
        <f t="shared" si="4"/>
        <v>146</v>
      </c>
      <c r="H75" s="134">
        <f t="shared" si="5"/>
        <v>-31</v>
      </c>
    </row>
    <row r="76" spans="1:8" ht="15">
      <c r="A76" s="114">
        <v>75</v>
      </c>
      <c r="B76" s="115" t="s">
        <v>167</v>
      </c>
      <c r="C76" s="133">
        <v>1087</v>
      </c>
      <c r="D76" s="133">
        <v>1205</v>
      </c>
      <c r="E76" s="133">
        <v>1170</v>
      </c>
      <c r="F76" s="98">
        <f t="shared" si="3"/>
        <v>0.07635694572217111</v>
      </c>
      <c r="G76" s="134">
        <f t="shared" si="4"/>
        <v>83</v>
      </c>
      <c r="H76" s="134">
        <f t="shared" si="5"/>
        <v>-35</v>
      </c>
    </row>
    <row r="77" spans="1:8" ht="15">
      <c r="A77" s="114">
        <v>76</v>
      </c>
      <c r="B77" s="115" t="s">
        <v>168</v>
      </c>
      <c r="C77" s="133">
        <v>1663</v>
      </c>
      <c r="D77" s="133">
        <v>1707</v>
      </c>
      <c r="E77" s="133">
        <v>1674</v>
      </c>
      <c r="F77" s="98">
        <f t="shared" si="3"/>
        <v>0.00661455201443175</v>
      </c>
      <c r="G77" s="134">
        <f t="shared" si="4"/>
        <v>11</v>
      </c>
      <c r="H77" s="134">
        <f t="shared" si="5"/>
        <v>-33</v>
      </c>
    </row>
    <row r="78" spans="1:8" ht="15">
      <c r="A78" s="114">
        <v>77</v>
      </c>
      <c r="B78" s="115" t="s">
        <v>169</v>
      </c>
      <c r="C78" s="133">
        <v>6052</v>
      </c>
      <c r="D78" s="133">
        <v>6536</v>
      </c>
      <c r="E78" s="133">
        <v>6526</v>
      </c>
      <c r="F78" s="98">
        <f t="shared" si="3"/>
        <v>0.0783212161269002</v>
      </c>
      <c r="G78" s="134">
        <f t="shared" si="4"/>
        <v>474</v>
      </c>
      <c r="H78" s="134">
        <f t="shared" si="5"/>
        <v>-10</v>
      </c>
    </row>
    <row r="79" spans="1:8" ht="15">
      <c r="A79" s="114">
        <v>78</v>
      </c>
      <c r="B79" s="115" t="s">
        <v>170</v>
      </c>
      <c r="C79" s="133">
        <v>5030</v>
      </c>
      <c r="D79" s="133">
        <v>5184</v>
      </c>
      <c r="E79" s="133">
        <v>5131</v>
      </c>
      <c r="F79" s="98">
        <f t="shared" si="3"/>
        <v>0.020079522862823062</v>
      </c>
      <c r="G79" s="134">
        <f t="shared" si="4"/>
        <v>101</v>
      </c>
      <c r="H79" s="134">
        <f t="shared" si="5"/>
        <v>-53</v>
      </c>
    </row>
    <row r="80" spans="1:8" ht="15">
      <c r="A80" s="114">
        <v>79</v>
      </c>
      <c r="B80" s="115" t="s">
        <v>171</v>
      </c>
      <c r="C80" s="133">
        <v>1507</v>
      </c>
      <c r="D80" s="133">
        <v>1538</v>
      </c>
      <c r="E80" s="133">
        <v>1542</v>
      </c>
      <c r="F80" s="98">
        <f t="shared" si="3"/>
        <v>0.023224950232249502</v>
      </c>
      <c r="G80" s="134">
        <f t="shared" si="4"/>
        <v>35</v>
      </c>
      <c r="H80" s="134">
        <f t="shared" si="5"/>
        <v>4</v>
      </c>
    </row>
    <row r="81" spans="1:8" ht="15">
      <c r="A81" s="114">
        <v>80</v>
      </c>
      <c r="B81" s="115" t="s">
        <v>172</v>
      </c>
      <c r="C81" s="133">
        <v>5825</v>
      </c>
      <c r="D81" s="133">
        <v>6140</v>
      </c>
      <c r="E81" s="133">
        <v>6158</v>
      </c>
      <c r="F81" s="98">
        <f t="shared" si="3"/>
        <v>0.05716738197424893</v>
      </c>
      <c r="G81" s="134">
        <f t="shared" si="4"/>
        <v>333</v>
      </c>
      <c r="H81" s="134">
        <f t="shared" si="5"/>
        <v>18</v>
      </c>
    </row>
    <row r="82" spans="1:8" ht="15">
      <c r="A82" s="114">
        <v>81</v>
      </c>
      <c r="B82" s="115" t="s">
        <v>173</v>
      </c>
      <c r="C82" s="133">
        <v>6801</v>
      </c>
      <c r="D82" s="133">
        <v>7271</v>
      </c>
      <c r="E82" s="133">
        <v>7324</v>
      </c>
      <c r="F82" s="98">
        <f t="shared" si="3"/>
        <v>0.07690045581532128</v>
      </c>
      <c r="G82" s="134">
        <f t="shared" si="4"/>
        <v>523</v>
      </c>
      <c r="H82" s="134">
        <f t="shared" si="5"/>
        <v>53</v>
      </c>
    </row>
    <row r="83" spans="1:8" ht="15">
      <c r="A83" s="146" t="s">
        <v>174</v>
      </c>
      <c r="B83" s="146"/>
      <c r="C83" s="133">
        <v>1675798</v>
      </c>
      <c r="D83" s="133">
        <v>1732136</v>
      </c>
      <c r="E83" s="133">
        <v>1735557</v>
      </c>
      <c r="F83" s="98">
        <f t="shared" si="3"/>
        <v>0.03566002585037099</v>
      </c>
      <c r="G83" s="134">
        <f t="shared" si="4"/>
        <v>59759</v>
      </c>
      <c r="H83" s="134">
        <f t="shared" si="5"/>
        <v>3421</v>
      </c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91"/>
  <sheetViews>
    <sheetView workbookViewId="0" topLeftCell="A1">
      <selection activeCell="J19" sqref="J19"/>
    </sheetView>
  </sheetViews>
  <sheetFormatPr defaultColWidth="9.140625" defaultRowHeight="15"/>
  <cols>
    <col min="2" max="2" width="34.57421875" style="0" customWidth="1"/>
    <col min="3" max="3" width="10.421875" style="0" customWidth="1"/>
    <col min="4" max="4" width="10.57421875" style="0" customWidth="1"/>
    <col min="5" max="5" width="11.421875" style="0" customWidth="1"/>
    <col min="6" max="6" width="24.421875" style="0" customWidth="1"/>
    <col min="7" max="7" width="23.57421875" style="0" customWidth="1"/>
    <col min="8" max="8" width="30.8515625" style="0" customWidth="1"/>
    <col min="10" max="10" width="39.8515625" style="0" customWidth="1"/>
  </cols>
  <sheetData>
    <row r="1" spans="1:8" ht="29">
      <c r="A1" s="17" t="s">
        <v>1</v>
      </c>
      <c r="B1" s="8" t="s">
        <v>91</v>
      </c>
      <c r="C1" s="66">
        <v>41974</v>
      </c>
      <c r="D1" s="66">
        <v>42309</v>
      </c>
      <c r="E1" s="66">
        <v>42339</v>
      </c>
      <c r="F1" s="1" t="s">
        <v>312</v>
      </c>
      <c r="G1" s="1" t="s">
        <v>313</v>
      </c>
      <c r="H1" s="2" t="s">
        <v>314</v>
      </c>
    </row>
    <row r="2" spans="1:8" ht="15">
      <c r="A2" s="135">
        <v>1</v>
      </c>
      <c r="B2" s="136" t="s">
        <v>2</v>
      </c>
      <c r="C2" s="133">
        <v>14942</v>
      </c>
      <c r="D2" s="133">
        <v>16372</v>
      </c>
      <c r="E2" s="133">
        <v>16315</v>
      </c>
      <c r="F2" s="98">
        <f>(E2-C2)/C2</f>
        <v>0.09188863605942979</v>
      </c>
      <c r="G2" s="134">
        <f>E2-C2</f>
        <v>1373</v>
      </c>
      <c r="H2" s="134">
        <f>E2-D2</f>
        <v>-57</v>
      </c>
    </row>
    <row r="3" spans="1:11" ht="15">
      <c r="A3" s="135">
        <v>2</v>
      </c>
      <c r="B3" s="136" t="s">
        <v>3</v>
      </c>
      <c r="C3" s="133">
        <v>2764</v>
      </c>
      <c r="D3" s="133">
        <v>3552</v>
      </c>
      <c r="E3" s="133">
        <v>3382</v>
      </c>
      <c r="F3" s="98">
        <f aca="true" t="shared" si="0" ref="F3:F66">(E3-C3)/C3</f>
        <v>0.223589001447178</v>
      </c>
      <c r="G3" s="134">
        <f aca="true" t="shared" si="1" ref="G3:G66">E3-C3</f>
        <v>618</v>
      </c>
      <c r="H3" s="134">
        <f aca="true" t="shared" si="2" ref="H3:H66">E3-D3</f>
        <v>-170</v>
      </c>
      <c r="J3" s="150"/>
      <c r="K3" s="149"/>
    </row>
    <row r="4" spans="1:11" ht="15">
      <c r="A4" s="135">
        <v>3</v>
      </c>
      <c r="B4" s="136" t="s">
        <v>4</v>
      </c>
      <c r="C4" s="133">
        <v>1170</v>
      </c>
      <c r="D4" s="133">
        <v>1175</v>
      </c>
      <c r="E4" s="133">
        <v>1174</v>
      </c>
      <c r="F4" s="98">
        <f t="shared" si="0"/>
        <v>0.003418803418803419</v>
      </c>
      <c r="G4" s="134">
        <f t="shared" si="1"/>
        <v>4</v>
      </c>
      <c r="H4" s="134">
        <f t="shared" si="2"/>
        <v>-1</v>
      </c>
      <c r="J4" s="150"/>
      <c r="K4" s="149"/>
    </row>
    <row r="5" spans="1:11" ht="15">
      <c r="A5" s="135">
        <v>5</v>
      </c>
      <c r="B5" s="136" t="s">
        <v>5</v>
      </c>
      <c r="C5" s="133">
        <v>684</v>
      </c>
      <c r="D5" s="133">
        <v>630</v>
      </c>
      <c r="E5" s="133">
        <v>624</v>
      </c>
      <c r="F5" s="98">
        <f t="shared" si="0"/>
        <v>-0.08771929824561403</v>
      </c>
      <c r="G5" s="134">
        <f t="shared" si="1"/>
        <v>-60</v>
      </c>
      <c r="H5" s="134">
        <f t="shared" si="2"/>
        <v>-6</v>
      </c>
      <c r="J5" s="150"/>
      <c r="K5" s="149"/>
    </row>
    <row r="6" spans="1:11" ht="15">
      <c r="A6" s="135">
        <v>6</v>
      </c>
      <c r="B6" s="136" t="s">
        <v>6</v>
      </c>
      <c r="C6" s="133">
        <v>50</v>
      </c>
      <c r="D6" s="133">
        <v>49</v>
      </c>
      <c r="E6" s="133">
        <v>48</v>
      </c>
      <c r="F6" s="98">
        <f t="shared" si="0"/>
        <v>-0.04</v>
      </c>
      <c r="G6" s="134">
        <f t="shared" si="1"/>
        <v>-2</v>
      </c>
      <c r="H6" s="134">
        <f t="shared" si="2"/>
        <v>-1</v>
      </c>
      <c r="J6" s="150"/>
      <c r="K6" s="149"/>
    </row>
    <row r="7" spans="1:11" ht="15">
      <c r="A7" s="135">
        <v>7</v>
      </c>
      <c r="B7" s="136" t="s">
        <v>7</v>
      </c>
      <c r="C7" s="133">
        <v>924</v>
      </c>
      <c r="D7" s="133">
        <v>920</v>
      </c>
      <c r="E7" s="133">
        <v>906</v>
      </c>
      <c r="F7" s="98">
        <f t="shared" si="0"/>
        <v>-0.01948051948051948</v>
      </c>
      <c r="G7" s="134">
        <f t="shared" si="1"/>
        <v>-18</v>
      </c>
      <c r="H7" s="134">
        <f t="shared" si="2"/>
        <v>-14</v>
      </c>
      <c r="J7" s="150"/>
      <c r="K7" s="149"/>
    </row>
    <row r="8" spans="1:11" ht="15">
      <c r="A8" s="135">
        <v>8</v>
      </c>
      <c r="B8" s="136" t="s">
        <v>8</v>
      </c>
      <c r="C8" s="133">
        <v>4550</v>
      </c>
      <c r="D8" s="133">
        <v>4737</v>
      </c>
      <c r="E8" s="133">
        <v>4690</v>
      </c>
      <c r="F8" s="98">
        <f t="shared" si="0"/>
        <v>0.03076923076923077</v>
      </c>
      <c r="G8" s="134">
        <f t="shared" si="1"/>
        <v>140</v>
      </c>
      <c r="H8" s="134">
        <f t="shared" si="2"/>
        <v>-47</v>
      </c>
      <c r="J8" s="150"/>
      <c r="K8" s="149"/>
    </row>
    <row r="9" spans="1:11" ht="15">
      <c r="A9" s="135">
        <v>9</v>
      </c>
      <c r="B9" s="136" t="s">
        <v>9</v>
      </c>
      <c r="C9" s="133">
        <v>467</v>
      </c>
      <c r="D9" s="133">
        <v>467</v>
      </c>
      <c r="E9" s="133">
        <v>457</v>
      </c>
      <c r="F9" s="98">
        <f t="shared" si="0"/>
        <v>-0.021413276231263382</v>
      </c>
      <c r="G9" s="134">
        <f t="shared" si="1"/>
        <v>-10</v>
      </c>
      <c r="H9" s="134">
        <f t="shared" si="2"/>
        <v>-10</v>
      </c>
      <c r="J9" s="150"/>
      <c r="K9" s="149"/>
    </row>
    <row r="10" spans="1:11" ht="15">
      <c r="A10" s="137">
        <v>10</v>
      </c>
      <c r="B10" s="136" t="s">
        <v>10</v>
      </c>
      <c r="C10" s="133">
        <v>41476</v>
      </c>
      <c r="D10" s="133">
        <v>41767</v>
      </c>
      <c r="E10" s="133">
        <v>41779</v>
      </c>
      <c r="F10" s="98">
        <f t="shared" si="0"/>
        <v>0.007305429646060372</v>
      </c>
      <c r="G10" s="134">
        <f t="shared" si="1"/>
        <v>303</v>
      </c>
      <c r="H10" s="134">
        <f t="shared" si="2"/>
        <v>12</v>
      </c>
      <c r="J10" s="150"/>
      <c r="K10" s="149"/>
    </row>
    <row r="11" spans="1:11" ht="15">
      <c r="A11" s="137">
        <v>11</v>
      </c>
      <c r="B11" s="136" t="s">
        <v>11</v>
      </c>
      <c r="C11" s="133">
        <v>638</v>
      </c>
      <c r="D11" s="133">
        <v>643</v>
      </c>
      <c r="E11" s="133">
        <v>643</v>
      </c>
      <c r="F11" s="98">
        <f t="shared" si="0"/>
        <v>0.007836990595611285</v>
      </c>
      <c r="G11" s="134">
        <f t="shared" si="1"/>
        <v>5</v>
      </c>
      <c r="H11" s="134">
        <f t="shared" si="2"/>
        <v>0</v>
      </c>
      <c r="J11" s="150"/>
      <c r="K11" s="149"/>
    </row>
    <row r="12" spans="1:11" ht="15">
      <c r="A12" s="137">
        <v>12</v>
      </c>
      <c r="B12" s="136" t="s">
        <v>12</v>
      </c>
      <c r="C12" s="133">
        <v>38</v>
      </c>
      <c r="D12" s="133">
        <v>40</v>
      </c>
      <c r="E12" s="133">
        <v>39</v>
      </c>
      <c r="F12" s="98">
        <f t="shared" si="0"/>
        <v>0.02631578947368421</v>
      </c>
      <c r="G12" s="134">
        <f t="shared" si="1"/>
        <v>1</v>
      </c>
      <c r="H12" s="134">
        <f t="shared" si="2"/>
        <v>-1</v>
      </c>
      <c r="J12" s="150"/>
      <c r="K12" s="149"/>
    </row>
    <row r="13" spans="1:8" ht="15">
      <c r="A13" s="137">
        <v>13</v>
      </c>
      <c r="B13" s="136" t="s">
        <v>13</v>
      </c>
      <c r="C13" s="133">
        <v>17202</v>
      </c>
      <c r="D13" s="133">
        <v>16749</v>
      </c>
      <c r="E13" s="133">
        <v>16757</v>
      </c>
      <c r="F13" s="98">
        <f t="shared" si="0"/>
        <v>-0.02586908499011743</v>
      </c>
      <c r="G13" s="134">
        <f t="shared" si="1"/>
        <v>-445</v>
      </c>
      <c r="H13" s="134">
        <f t="shared" si="2"/>
        <v>8</v>
      </c>
    </row>
    <row r="14" spans="1:8" ht="15">
      <c r="A14" s="137">
        <v>14</v>
      </c>
      <c r="B14" s="136" t="s">
        <v>14</v>
      </c>
      <c r="C14" s="133">
        <v>34474</v>
      </c>
      <c r="D14" s="133">
        <v>33180</v>
      </c>
      <c r="E14" s="133">
        <v>33048</v>
      </c>
      <c r="F14" s="98">
        <f t="shared" si="0"/>
        <v>-0.04136450658467251</v>
      </c>
      <c r="G14" s="134">
        <f t="shared" si="1"/>
        <v>-1426</v>
      </c>
      <c r="H14" s="134">
        <f t="shared" si="2"/>
        <v>-132</v>
      </c>
    </row>
    <row r="15" spans="1:8" ht="15">
      <c r="A15" s="137">
        <v>15</v>
      </c>
      <c r="B15" s="136" t="s">
        <v>15</v>
      </c>
      <c r="C15" s="133">
        <v>6755</v>
      </c>
      <c r="D15" s="133">
        <v>6583</v>
      </c>
      <c r="E15" s="133">
        <v>6539</v>
      </c>
      <c r="F15" s="98">
        <f t="shared" si="0"/>
        <v>-0.03197631384159882</v>
      </c>
      <c r="G15" s="134">
        <f t="shared" si="1"/>
        <v>-216</v>
      </c>
      <c r="H15" s="134">
        <f t="shared" si="2"/>
        <v>-44</v>
      </c>
    </row>
    <row r="16" spans="1:8" ht="15">
      <c r="A16" s="137">
        <v>16</v>
      </c>
      <c r="B16" s="136" t="s">
        <v>16</v>
      </c>
      <c r="C16" s="133">
        <v>10718</v>
      </c>
      <c r="D16" s="133">
        <v>10674</v>
      </c>
      <c r="E16" s="133">
        <v>10662</v>
      </c>
      <c r="F16" s="98">
        <f t="shared" si="0"/>
        <v>-0.005224855383467065</v>
      </c>
      <c r="G16" s="134">
        <f t="shared" si="1"/>
        <v>-56</v>
      </c>
      <c r="H16" s="134">
        <f t="shared" si="2"/>
        <v>-12</v>
      </c>
    </row>
    <row r="17" spans="1:8" ht="15">
      <c r="A17" s="137">
        <v>17</v>
      </c>
      <c r="B17" s="136" t="s">
        <v>17</v>
      </c>
      <c r="C17" s="133">
        <v>2228</v>
      </c>
      <c r="D17" s="133">
        <v>2358</v>
      </c>
      <c r="E17" s="133">
        <v>2361</v>
      </c>
      <c r="F17" s="98">
        <f t="shared" si="0"/>
        <v>0.059694793536804305</v>
      </c>
      <c r="G17" s="134">
        <f t="shared" si="1"/>
        <v>133</v>
      </c>
      <c r="H17" s="134">
        <f t="shared" si="2"/>
        <v>3</v>
      </c>
    </row>
    <row r="18" spans="1:8" ht="15">
      <c r="A18" s="137">
        <v>18</v>
      </c>
      <c r="B18" s="136" t="s">
        <v>18</v>
      </c>
      <c r="C18" s="133">
        <v>8873</v>
      </c>
      <c r="D18" s="133">
        <v>8324</v>
      </c>
      <c r="E18" s="133">
        <v>8307</v>
      </c>
      <c r="F18" s="98">
        <f t="shared" si="0"/>
        <v>-0.06378902287839514</v>
      </c>
      <c r="G18" s="134">
        <f t="shared" si="1"/>
        <v>-566</v>
      </c>
      <c r="H18" s="134">
        <f t="shared" si="2"/>
        <v>-17</v>
      </c>
    </row>
    <row r="19" spans="1:8" ht="15">
      <c r="A19" s="137">
        <v>19</v>
      </c>
      <c r="B19" s="136" t="s">
        <v>19</v>
      </c>
      <c r="C19" s="133">
        <v>307</v>
      </c>
      <c r="D19" s="133">
        <v>304</v>
      </c>
      <c r="E19" s="133">
        <v>303</v>
      </c>
      <c r="F19" s="98">
        <f t="shared" si="0"/>
        <v>-0.013029315960912053</v>
      </c>
      <c r="G19" s="134">
        <f t="shared" si="1"/>
        <v>-4</v>
      </c>
      <c r="H19" s="134">
        <f t="shared" si="2"/>
        <v>-1</v>
      </c>
    </row>
    <row r="20" spans="1:8" ht="15">
      <c r="A20" s="137">
        <v>20</v>
      </c>
      <c r="B20" s="136" t="s">
        <v>20</v>
      </c>
      <c r="C20" s="133">
        <v>4277</v>
      </c>
      <c r="D20" s="133">
        <v>4354</v>
      </c>
      <c r="E20" s="133">
        <v>4349</v>
      </c>
      <c r="F20" s="98">
        <f t="shared" si="0"/>
        <v>0.01683422960018705</v>
      </c>
      <c r="G20" s="134">
        <f t="shared" si="1"/>
        <v>72</v>
      </c>
      <c r="H20" s="134">
        <f t="shared" si="2"/>
        <v>-5</v>
      </c>
    </row>
    <row r="21" spans="1:8" ht="15">
      <c r="A21" s="137">
        <v>21</v>
      </c>
      <c r="B21" s="136" t="s">
        <v>21</v>
      </c>
      <c r="C21" s="133">
        <v>281</v>
      </c>
      <c r="D21" s="133">
        <v>317</v>
      </c>
      <c r="E21" s="133">
        <v>318</v>
      </c>
      <c r="F21" s="98">
        <f t="shared" si="0"/>
        <v>0.13167259786476868</v>
      </c>
      <c r="G21" s="134">
        <f t="shared" si="1"/>
        <v>37</v>
      </c>
      <c r="H21" s="134">
        <f t="shared" si="2"/>
        <v>1</v>
      </c>
    </row>
    <row r="22" spans="1:8" ht="15">
      <c r="A22" s="137">
        <v>22</v>
      </c>
      <c r="B22" s="136" t="s">
        <v>22</v>
      </c>
      <c r="C22" s="133">
        <v>12422</v>
      </c>
      <c r="D22" s="133">
        <v>12658</v>
      </c>
      <c r="E22" s="133">
        <v>12683</v>
      </c>
      <c r="F22" s="98">
        <f t="shared" si="0"/>
        <v>0.021011109322170343</v>
      </c>
      <c r="G22" s="134">
        <f t="shared" si="1"/>
        <v>261</v>
      </c>
      <c r="H22" s="134">
        <f t="shared" si="2"/>
        <v>25</v>
      </c>
    </row>
    <row r="23" spans="1:8" ht="15">
      <c r="A23" s="137">
        <v>23</v>
      </c>
      <c r="B23" s="136" t="s">
        <v>23</v>
      </c>
      <c r="C23" s="133">
        <v>13369</v>
      </c>
      <c r="D23" s="133">
        <v>13721</v>
      </c>
      <c r="E23" s="133">
        <v>13645</v>
      </c>
      <c r="F23" s="98">
        <f t="shared" si="0"/>
        <v>0.02064477522626973</v>
      </c>
      <c r="G23" s="134">
        <f t="shared" si="1"/>
        <v>276</v>
      </c>
      <c r="H23" s="134">
        <f t="shared" si="2"/>
        <v>-76</v>
      </c>
    </row>
    <row r="24" spans="1:8" ht="15">
      <c r="A24" s="137">
        <v>24</v>
      </c>
      <c r="B24" s="136" t="s">
        <v>24</v>
      </c>
      <c r="C24" s="133">
        <v>7736</v>
      </c>
      <c r="D24" s="133">
        <v>7549</v>
      </c>
      <c r="E24" s="133">
        <v>7518</v>
      </c>
      <c r="F24" s="98">
        <f t="shared" si="0"/>
        <v>-0.028179937952430196</v>
      </c>
      <c r="G24" s="134">
        <f t="shared" si="1"/>
        <v>-218</v>
      </c>
      <c r="H24" s="134">
        <f t="shared" si="2"/>
        <v>-31</v>
      </c>
    </row>
    <row r="25" spans="1:8" ht="15">
      <c r="A25" s="137">
        <v>25</v>
      </c>
      <c r="B25" s="136" t="s">
        <v>25</v>
      </c>
      <c r="C25" s="133">
        <v>34967</v>
      </c>
      <c r="D25" s="133">
        <v>35206</v>
      </c>
      <c r="E25" s="133">
        <v>35229</v>
      </c>
      <c r="F25" s="98">
        <f t="shared" si="0"/>
        <v>0.007492778905825493</v>
      </c>
      <c r="G25" s="134">
        <f t="shared" si="1"/>
        <v>262</v>
      </c>
      <c r="H25" s="134">
        <f t="shared" si="2"/>
        <v>23</v>
      </c>
    </row>
    <row r="26" spans="1:8" ht="15">
      <c r="A26" s="137">
        <v>26</v>
      </c>
      <c r="B26" s="136" t="s">
        <v>26</v>
      </c>
      <c r="C26" s="133">
        <v>1650</v>
      </c>
      <c r="D26" s="133">
        <v>1638</v>
      </c>
      <c r="E26" s="133">
        <v>1645</v>
      </c>
      <c r="F26" s="98">
        <f t="shared" si="0"/>
        <v>-0.0030303030303030303</v>
      </c>
      <c r="G26" s="134">
        <f t="shared" si="1"/>
        <v>-5</v>
      </c>
      <c r="H26" s="134">
        <f t="shared" si="2"/>
        <v>7</v>
      </c>
    </row>
    <row r="27" spans="1:8" ht="15">
      <c r="A27" s="137">
        <v>27</v>
      </c>
      <c r="B27" s="136" t="s">
        <v>27</v>
      </c>
      <c r="C27" s="133">
        <v>5191</v>
      </c>
      <c r="D27" s="133">
        <v>5508</v>
      </c>
      <c r="E27" s="133">
        <v>5533</v>
      </c>
      <c r="F27" s="98">
        <f t="shared" si="0"/>
        <v>0.06588325948757465</v>
      </c>
      <c r="G27" s="134">
        <f t="shared" si="1"/>
        <v>342</v>
      </c>
      <c r="H27" s="134">
        <f t="shared" si="2"/>
        <v>25</v>
      </c>
    </row>
    <row r="28" spans="1:8" ht="15">
      <c r="A28" s="137">
        <v>28</v>
      </c>
      <c r="B28" s="136" t="s">
        <v>28</v>
      </c>
      <c r="C28" s="133">
        <v>9271</v>
      </c>
      <c r="D28" s="133">
        <v>9903</v>
      </c>
      <c r="E28" s="133">
        <v>9933</v>
      </c>
      <c r="F28" s="98">
        <f t="shared" si="0"/>
        <v>0.07140545787940891</v>
      </c>
      <c r="G28" s="134">
        <f t="shared" si="1"/>
        <v>662</v>
      </c>
      <c r="H28" s="134">
        <f t="shared" si="2"/>
        <v>30</v>
      </c>
    </row>
    <row r="29" spans="1:8" ht="15">
      <c r="A29" s="137">
        <v>29</v>
      </c>
      <c r="B29" s="136" t="s">
        <v>29</v>
      </c>
      <c r="C29" s="133">
        <v>3362</v>
      </c>
      <c r="D29" s="133">
        <v>3399</v>
      </c>
      <c r="E29" s="133">
        <v>3414</v>
      </c>
      <c r="F29" s="98">
        <f t="shared" si="0"/>
        <v>0.015466983938132063</v>
      </c>
      <c r="G29" s="134">
        <f t="shared" si="1"/>
        <v>52</v>
      </c>
      <c r="H29" s="134">
        <f t="shared" si="2"/>
        <v>15</v>
      </c>
    </row>
    <row r="30" spans="1:8" ht="15">
      <c r="A30" s="137">
        <v>30</v>
      </c>
      <c r="B30" s="136" t="s">
        <v>30</v>
      </c>
      <c r="C30" s="133">
        <v>1071</v>
      </c>
      <c r="D30" s="133">
        <v>1121</v>
      </c>
      <c r="E30" s="133">
        <v>1135</v>
      </c>
      <c r="F30" s="98">
        <f t="shared" si="0"/>
        <v>0.059757236227824466</v>
      </c>
      <c r="G30" s="134">
        <f t="shared" si="1"/>
        <v>64</v>
      </c>
      <c r="H30" s="134">
        <f t="shared" si="2"/>
        <v>14</v>
      </c>
    </row>
    <row r="31" spans="1:8" ht="15">
      <c r="A31" s="137">
        <v>31</v>
      </c>
      <c r="B31" s="136" t="s">
        <v>31</v>
      </c>
      <c r="C31" s="133">
        <v>20833</v>
      </c>
      <c r="D31" s="133">
        <v>21427</v>
      </c>
      <c r="E31" s="133">
        <v>21464</v>
      </c>
      <c r="F31" s="98">
        <f t="shared" si="0"/>
        <v>0.03028848461575385</v>
      </c>
      <c r="G31" s="134">
        <f t="shared" si="1"/>
        <v>631</v>
      </c>
      <c r="H31" s="134">
        <f t="shared" si="2"/>
        <v>37</v>
      </c>
    </row>
    <row r="32" spans="1:8" ht="15">
      <c r="A32" s="137">
        <v>32</v>
      </c>
      <c r="B32" s="136" t="s">
        <v>32</v>
      </c>
      <c r="C32" s="133">
        <v>6210</v>
      </c>
      <c r="D32" s="133">
        <v>6312</v>
      </c>
      <c r="E32" s="133">
        <v>6302</v>
      </c>
      <c r="F32" s="98">
        <f t="shared" si="0"/>
        <v>0.014814814814814815</v>
      </c>
      <c r="G32" s="134">
        <f t="shared" si="1"/>
        <v>92</v>
      </c>
      <c r="H32" s="134">
        <f t="shared" si="2"/>
        <v>-10</v>
      </c>
    </row>
    <row r="33" spans="1:8" ht="15">
      <c r="A33" s="137">
        <v>33</v>
      </c>
      <c r="B33" s="136" t="s">
        <v>33</v>
      </c>
      <c r="C33" s="133">
        <v>21132</v>
      </c>
      <c r="D33" s="133">
        <v>20563</v>
      </c>
      <c r="E33" s="133">
        <v>20595</v>
      </c>
      <c r="F33" s="98">
        <f t="shared" si="0"/>
        <v>-0.025411697898921067</v>
      </c>
      <c r="G33" s="134">
        <f t="shared" si="1"/>
        <v>-537</v>
      </c>
      <c r="H33" s="134">
        <f t="shared" si="2"/>
        <v>32</v>
      </c>
    </row>
    <row r="34" spans="1:8" ht="15">
      <c r="A34" s="137">
        <v>35</v>
      </c>
      <c r="B34" s="136" t="s">
        <v>34</v>
      </c>
      <c r="C34" s="133">
        <v>20322</v>
      </c>
      <c r="D34" s="133">
        <v>18952</v>
      </c>
      <c r="E34" s="133">
        <v>19005</v>
      </c>
      <c r="F34" s="98">
        <f t="shared" si="0"/>
        <v>-0.06480661352229111</v>
      </c>
      <c r="G34" s="134">
        <f t="shared" si="1"/>
        <v>-1317</v>
      </c>
      <c r="H34" s="134">
        <f t="shared" si="2"/>
        <v>53</v>
      </c>
    </row>
    <row r="35" spans="1:8" ht="15">
      <c r="A35" s="137">
        <v>36</v>
      </c>
      <c r="B35" s="136" t="s">
        <v>35</v>
      </c>
      <c r="C35" s="133">
        <v>893</v>
      </c>
      <c r="D35" s="133">
        <v>964</v>
      </c>
      <c r="E35" s="133">
        <v>914</v>
      </c>
      <c r="F35" s="98">
        <f t="shared" si="0"/>
        <v>0.023516237402015677</v>
      </c>
      <c r="G35" s="134">
        <f t="shared" si="1"/>
        <v>21</v>
      </c>
      <c r="H35" s="134">
        <f t="shared" si="2"/>
        <v>-50</v>
      </c>
    </row>
    <row r="36" spans="1:8" ht="15">
      <c r="A36" s="137">
        <v>37</v>
      </c>
      <c r="B36" s="136" t="s">
        <v>36</v>
      </c>
      <c r="C36" s="133">
        <v>373</v>
      </c>
      <c r="D36" s="133">
        <v>475</v>
      </c>
      <c r="E36" s="133">
        <v>458</v>
      </c>
      <c r="F36" s="98">
        <f t="shared" si="0"/>
        <v>0.22788203753351208</v>
      </c>
      <c r="G36" s="134">
        <f t="shared" si="1"/>
        <v>85</v>
      </c>
      <c r="H36" s="134">
        <f t="shared" si="2"/>
        <v>-17</v>
      </c>
    </row>
    <row r="37" spans="1:8" ht="15">
      <c r="A37" s="137">
        <v>38</v>
      </c>
      <c r="B37" s="136" t="s">
        <v>37</v>
      </c>
      <c r="C37" s="133">
        <v>3006</v>
      </c>
      <c r="D37" s="133">
        <v>3194</v>
      </c>
      <c r="E37" s="133">
        <v>3216</v>
      </c>
      <c r="F37" s="98">
        <f t="shared" si="0"/>
        <v>0.06986027944111776</v>
      </c>
      <c r="G37" s="134">
        <f t="shared" si="1"/>
        <v>210</v>
      </c>
      <c r="H37" s="134">
        <f t="shared" si="2"/>
        <v>22</v>
      </c>
    </row>
    <row r="38" spans="1:8" ht="15">
      <c r="A38" s="137">
        <v>39</v>
      </c>
      <c r="B38" s="136" t="s">
        <v>38</v>
      </c>
      <c r="C38" s="133">
        <v>133</v>
      </c>
      <c r="D38" s="133">
        <v>149</v>
      </c>
      <c r="E38" s="133">
        <v>143</v>
      </c>
      <c r="F38" s="98">
        <f t="shared" si="0"/>
        <v>0.07518796992481203</v>
      </c>
      <c r="G38" s="134">
        <f t="shared" si="1"/>
        <v>10</v>
      </c>
      <c r="H38" s="134">
        <f t="shared" si="2"/>
        <v>-6</v>
      </c>
    </row>
    <row r="39" spans="1:8" ht="15">
      <c r="A39" s="137">
        <v>41</v>
      </c>
      <c r="B39" s="136" t="s">
        <v>39</v>
      </c>
      <c r="C39" s="133">
        <v>119331</v>
      </c>
      <c r="D39" s="133">
        <v>127181</v>
      </c>
      <c r="E39" s="133">
        <v>128097</v>
      </c>
      <c r="F39" s="98">
        <f t="shared" si="0"/>
        <v>0.07345953691831963</v>
      </c>
      <c r="G39" s="134">
        <f t="shared" si="1"/>
        <v>8766</v>
      </c>
      <c r="H39" s="134">
        <f t="shared" si="2"/>
        <v>916</v>
      </c>
    </row>
    <row r="40" spans="1:8" ht="15">
      <c r="A40" s="137">
        <v>42</v>
      </c>
      <c r="B40" s="136" t="s">
        <v>40</v>
      </c>
      <c r="C40" s="133">
        <v>13917</v>
      </c>
      <c r="D40" s="133">
        <v>15816</v>
      </c>
      <c r="E40" s="133">
        <v>14900</v>
      </c>
      <c r="F40" s="98">
        <f t="shared" si="0"/>
        <v>0.07063303872961127</v>
      </c>
      <c r="G40" s="134">
        <f t="shared" si="1"/>
        <v>983</v>
      </c>
      <c r="H40" s="134">
        <f t="shared" si="2"/>
        <v>-916</v>
      </c>
    </row>
    <row r="41" spans="1:8" ht="15">
      <c r="A41" s="137">
        <v>43</v>
      </c>
      <c r="B41" s="136" t="s">
        <v>41</v>
      </c>
      <c r="C41" s="133">
        <v>52512</v>
      </c>
      <c r="D41" s="133">
        <v>55209</v>
      </c>
      <c r="E41" s="133">
        <v>54651</v>
      </c>
      <c r="F41" s="98">
        <f t="shared" si="0"/>
        <v>0.04073354661791591</v>
      </c>
      <c r="G41" s="134">
        <f t="shared" si="1"/>
        <v>2139</v>
      </c>
      <c r="H41" s="134">
        <f t="shared" si="2"/>
        <v>-558</v>
      </c>
    </row>
    <row r="42" spans="1:8" ht="15">
      <c r="A42" s="137">
        <v>45</v>
      </c>
      <c r="B42" s="136" t="s">
        <v>42</v>
      </c>
      <c r="C42" s="133">
        <v>41993</v>
      </c>
      <c r="D42" s="133">
        <v>45315</v>
      </c>
      <c r="E42" s="133">
        <v>45606</v>
      </c>
      <c r="F42" s="98">
        <f t="shared" si="0"/>
        <v>0.08603814921534542</v>
      </c>
      <c r="G42" s="134">
        <f t="shared" si="1"/>
        <v>3613</v>
      </c>
      <c r="H42" s="134">
        <f t="shared" si="2"/>
        <v>291</v>
      </c>
    </row>
    <row r="43" spans="1:8" ht="15">
      <c r="A43" s="137">
        <v>46</v>
      </c>
      <c r="B43" s="136" t="s">
        <v>43</v>
      </c>
      <c r="C43" s="133">
        <v>113670</v>
      </c>
      <c r="D43" s="133">
        <v>121930</v>
      </c>
      <c r="E43" s="133">
        <v>122461</v>
      </c>
      <c r="F43" s="98">
        <f t="shared" si="0"/>
        <v>0.07733790797923815</v>
      </c>
      <c r="G43" s="134">
        <f t="shared" si="1"/>
        <v>8791</v>
      </c>
      <c r="H43" s="134">
        <f t="shared" si="2"/>
        <v>531</v>
      </c>
    </row>
    <row r="44" spans="1:8" ht="15">
      <c r="A44" s="137">
        <v>47</v>
      </c>
      <c r="B44" s="136" t="s">
        <v>44</v>
      </c>
      <c r="C44" s="133">
        <v>286973</v>
      </c>
      <c r="D44" s="133">
        <v>294240</v>
      </c>
      <c r="E44" s="133">
        <v>296991</v>
      </c>
      <c r="F44" s="98">
        <f t="shared" si="0"/>
        <v>0.034909207486418584</v>
      </c>
      <c r="G44" s="134">
        <f t="shared" si="1"/>
        <v>10018</v>
      </c>
      <c r="H44" s="134">
        <f t="shared" si="2"/>
        <v>2751</v>
      </c>
    </row>
    <row r="45" spans="1:8" ht="15">
      <c r="A45" s="137">
        <v>49</v>
      </c>
      <c r="B45" s="136" t="s">
        <v>45</v>
      </c>
      <c r="C45" s="133">
        <v>120815</v>
      </c>
      <c r="D45" s="133">
        <v>122336</v>
      </c>
      <c r="E45" s="133">
        <v>121741</v>
      </c>
      <c r="F45" s="98">
        <f t="shared" si="0"/>
        <v>0.007664611182386293</v>
      </c>
      <c r="G45" s="134">
        <f t="shared" si="1"/>
        <v>926</v>
      </c>
      <c r="H45" s="134">
        <f t="shared" si="2"/>
        <v>-595</v>
      </c>
    </row>
    <row r="46" spans="1:8" ht="15">
      <c r="A46" s="137">
        <v>50</v>
      </c>
      <c r="B46" s="136" t="s">
        <v>46</v>
      </c>
      <c r="C46" s="133">
        <v>2200</v>
      </c>
      <c r="D46" s="133">
        <v>2395</v>
      </c>
      <c r="E46" s="133">
        <v>2280</v>
      </c>
      <c r="F46" s="98">
        <f t="shared" si="0"/>
        <v>0.03636363636363636</v>
      </c>
      <c r="G46" s="134">
        <f t="shared" si="1"/>
        <v>80</v>
      </c>
      <c r="H46" s="134">
        <f t="shared" si="2"/>
        <v>-115</v>
      </c>
    </row>
    <row r="47" spans="1:8" ht="15">
      <c r="A47" s="137">
        <v>51</v>
      </c>
      <c r="B47" s="136" t="s">
        <v>47</v>
      </c>
      <c r="C47" s="133">
        <v>287</v>
      </c>
      <c r="D47" s="133">
        <v>283</v>
      </c>
      <c r="E47" s="133">
        <v>289</v>
      </c>
      <c r="F47" s="98">
        <f t="shared" si="0"/>
        <v>0.006968641114982578</v>
      </c>
      <c r="G47" s="134">
        <f t="shared" si="1"/>
        <v>2</v>
      </c>
      <c r="H47" s="134">
        <f t="shared" si="2"/>
        <v>6</v>
      </c>
    </row>
    <row r="48" spans="1:8" ht="15">
      <c r="A48" s="137">
        <v>52</v>
      </c>
      <c r="B48" s="136" t="s">
        <v>48</v>
      </c>
      <c r="C48" s="133">
        <v>18022</v>
      </c>
      <c r="D48" s="133">
        <v>18313</v>
      </c>
      <c r="E48" s="133">
        <v>18381</v>
      </c>
      <c r="F48" s="98">
        <f t="shared" si="0"/>
        <v>0.01992009765841749</v>
      </c>
      <c r="G48" s="134">
        <f t="shared" si="1"/>
        <v>359</v>
      </c>
      <c r="H48" s="134">
        <f t="shared" si="2"/>
        <v>68</v>
      </c>
    </row>
    <row r="49" spans="1:8" ht="15">
      <c r="A49" s="137">
        <v>53</v>
      </c>
      <c r="B49" s="136" t="s">
        <v>49</v>
      </c>
      <c r="C49" s="133">
        <v>2579</v>
      </c>
      <c r="D49" s="133">
        <v>2664</v>
      </c>
      <c r="E49" s="133">
        <v>2700</v>
      </c>
      <c r="F49" s="98">
        <f t="shared" si="0"/>
        <v>0.046917409848778596</v>
      </c>
      <c r="G49" s="134">
        <f t="shared" si="1"/>
        <v>121</v>
      </c>
      <c r="H49" s="134">
        <f t="shared" si="2"/>
        <v>36</v>
      </c>
    </row>
    <row r="50" spans="1:8" ht="15">
      <c r="A50" s="137">
        <v>55</v>
      </c>
      <c r="B50" s="136" t="s">
        <v>50</v>
      </c>
      <c r="C50" s="133">
        <v>16441</v>
      </c>
      <c r="D50" s="133">
        <v>17757</v>
      </c>
      <c r="E50" s="133">
        <v>17572</v>
      </c>
      <c r="F50" s="98">
        <f t="shared" si="0"/>
        <v>0.06879143604403624</v>
      </c>
      <c r="G50" s="134">
        <f t="shared" si="1"/>
        <v>1131</v>
      </c>
      <c r="H50" s="134">
        <f t="shared" si="2"/>
        <v>-185</v>
      </c>
    </row>
    <row r="51" spans="1:8" ht="15">
      <c r="A51" s="137">
        <v>56</v>
      </c>
      <c r="B51" s="136" t="s">
        <v>51</v>
      </c>
      <c r="C51" s="133">
        <v>99139</v>
      </c>
      <c r="D51" s="133">
        <v>104592</v>
      </c>
      <c r="E51" s="133">
        <v>105023</v>
      </c>
      <c r="F51" s="98">
        <f t="shared" si="0"/>
        <v>0.05935101221517264</v>
      </c>
      <c r="G51" s="134">
        <f t="shared" si="1"/>
        <v>5884</v>
      </c>
      <c r="H51" s="134">
        <f t="shared" si="2"/>
        <v>431</v>
      </c>
    </row>
    <row r="52" spans="1:8" ht="15">
      <c r="A52" s="137">
        <v>58</v>
      </c>
      <c r="B52" s="136" t="s">
        <v>52</v>
      </c>
      <c r="C52" s="133">
        <v>2069</v>
      </c>
      <c r="D52" s="133">
        <v>2571</v>
      </c>
      <c r="E52" s="133">
        <v>2600</v>
      </c>
      <c r="F52" s="98">
        <f t="shared" si="0"/>
        <v>0.2566457225712905</v>
      </c>
      <c r="G52" s="134">
        <f t="shared" si="1"/>
        <v>531</v>
      </c>
      <c r="H52" s="134">
        <f t="shared" si="2"/>
        <v>29</v>
      </c>
    </row>
    <row r="53" spans="1:8" ht="15">
      <c r="A53" s="137">
        <v>59</v>
      </c>
      <c r="B53" s="136" t="s">
        <v>53</v>
      </c>
      <c r="C53" s="133">
        <v>1926</v>
      </c>
      <c r="D53" s="133">
        <v>1995</v>
      </c>
      <c r="E53" s="133">
        <v>2004</v>
      </c>
      <c r="F53" s="98">
        <f t="shared" si="0"/>
        <v>0.040498442367601244</v>
      </c>
      <c r="G53" s="134">
        <f t="shared" si="1"/>
        <v>78</v>
      </c>
      <c r="H53" s="134">
        <f t="shared" si="2"/>
        <v>9</v>
      </c>
    </row>
    <row r="54" spans="1:8" ht="15">
      <c r="A54" s="137">
        <v>60</v>
      </c>
      <c r="B54" s="136" t="s">
        <v>54</v>
      </c>
      <c r="C54" s="133">
        <v>749</v>
      </c>
      <c r="D54" s="133">
        <v>812</v>
      </c>
      <c r="E54" s="133">
        <v>819</v>
      </c>
      <c r="F54" s="98">
        <f t="shared" si="0"/>
        <v>0.09345794392523364</v>
      </c>
      <c r="G54" s="134">
        <f t="shared" si="1"/>
        <v>70</v>
      </c>
      <c r="H54" s="134">
        <f t="shared" si="2"/>
        <v>7</v>
      </c>
    </row>
    <row r="55" spans="1:8" ht="15">
      <c r="A55" s="137">
        <v>61</v>
      </c>
      <c r="B55" s="136" t="s">
        <v>55</v>
      </c>
      <c r="C55" s="133">
        <v>3262</v>
      </c>
      <c r="D55" s="133">
        <v>3304</v>
      </c>
      <c r="E55" s="133">
        <v>3319</v>
      </c>
      <c r="F55" s="98">
        <f t="shared" si="0"/>
        <v>0.01747394236664623</v>
      </c>
      <c r="G55" s="134">
        <f t="shared" si="1"/>
        <v>57</v>
      </c>
      <c r="H55" s="134">
        <f t="shared" si="2"/>
        <v>15</v>
      </c>
    </row>
    <row r="56" spans="1:8" ht="15">
      <c r="A56" s="137">
        <v>62</v>
      </c>
      <c r="B56" s="136" t="s">
        <v>56</v>
      </c>
      <c r="C56" s="133">
        <v>6482</v>
      </c>
      <c r="D56" s="133">
        <v>6996</v>
      </c>
      <c r="E56" s="133">
        <v>7077</v>
      </c>
      <c r="F56" s="98">
        <f t="shared" si="0"/>
        <v>0.091792656587473</v>
      </c>
      <c r="G56" s="134">
        <f t="shared" si="1"/>
        <v>595</v>
      </c>
      <c r="H56" s="134">
        <f t="shared" si="2"/>
        <v>81</v>
      </c>
    </row>
    <row r="57" spans="1:8" ht="15">
      <c r="A57" s="137">
        <v>63</v>
      </c>
      <c r="B57" s="136" t="s">
        <v>57</v>
      </c>
      <c r="C57" s="133">
        <v>1731</v>
      </c>
      <c r="D57" s="133">
        <v>1769</v>
      </c>
      <c r="E57" s="133">
        <v>1779</v>
      </c>
      <c r="F57" s="98">
        <f t="shared" si="0"/>
        <v>0.02772963604852686</v>
      </c>
      <c r="G57" s="134">
        <f t="shared" si="1"/>
        <v>48</v>
      </c>
      <c r="H57" s="134">
        <f t="shared" si="2"/>
        <v>10</v>
      </c>
    </row>
    <row r="58" spans="1:8" ht="15">
      <c r="A58" s="137">
        <v>64</v>
      </c>
      <c r="B58" s="136" t="s">
        <v>58</v>
      </c>
      <c r="C58" s="133">
        <v>7712</v>
      </c>
      <c r="D58" s="133">
        <v>7741</v>
      </c>
      <c r="E58" s="133">
        <v>7687</v>
      </c>
      <c r="F58" s="98">
        <f t="shared" si="0"/>
        <v>-0.003241701244813278</v>
      </c>
      <c r="G58" s="134">
        <f t="shared" si="1"/>
        <v>-25</v>
      </c>
      <c r="H58" s="134">
        <f t="shared" si="2"/>
        <v>-54</v>
      </c>
    </row>
    <row r="59" spans="1:8" ht="15">
      <c r="A59" s="137">
        <v>65</v>
      </c>
      <c r="B59" s="136" t="s">
        <v>59</v>
      </c>
      <c r="C59" s="133">
        <v>4365</v>
      </c>
      <c r="D59" s="133">
        <v>4124</v>
      </c>
      <c r="E59" s="133">
        <v>4115</v>
      </c>
      <c r="F59" s="98">
        <f t="shared" si="0"/>
        <v>-0.0572737686139748</v>
      </c>
      <c r="G59" s="134">
        <f t="shared" si="1"/>
        <v>-250</v>
      </c>
      <c r="H59" s="134">
        <f t="shared" si="2"/>
        <v>-9</v>
      </c>
    </row>
    <row r="60" spans="1:8" ht="15">
      <c r="A60" s="137">
        <v>66</v>
      </c>
      <c r="B60" s="136" t="s">
        <v>60</v>
      </c>
      <c r="C60" s="133">
        <v>10919</v>
      </c>
      <c r="D60" s="133">
        <v>10971</v>
      </c>
      <c r="E60" s="133">
        <v>11059</v>
      </c>
      <c r="F60" s="98">
        <f t="shared" si="0"/>
        <v>0.012821686967671032</v>
      </c>
      <c r="G60" s="134">
        <f t="shared" si="1"/>
        <v>140</v>
      </c>
      <c r="H60" s="134">
        <f t="shared" si="2"/>
        <v>88</v>
      </c>
    </row>
    <row r="61" spans="1:8" ht="15">
      <c r="A61" s="137">
        <v>68</v>
      </c>
      <c r="B61" s="136" t="s">
        <v>61</v>
      </c>
      <c r="C61" s="133">
        <v>41912</v>
      </c>
      <c r="D61" s="133">
        <v>47202</v>
      </c>
      <c r="E61" s="133">
        <v>47803</v>
      </c>
      <c r="F61" s="98">
        <f t="shared" si="0"/>
        <v>0.1405564038938729</v>
      </c>
      <c r="G61" s="134">
        <f t="shared" si="1"/>
        <v>5891</v>
      </c>
      <c r="H61" s="134">
        <f t="shared" si="2"/>
        <v>601</v>
      </c>
    </row>
    <row r="62" spans="1:8" ht="15">
      <c r="A62" s="137">
        <v>69</v>
      </c>
      <c r="B62" s="136" t="s">
        <v>62</v>
      </c>
      <c r="C62" s="133">
        <v>43231</v>
      </c>
      <c r="D62" s="133">
        <v>45284</v>
      </c>
      <c r="E62" s="133">
        <v>45606</v>
      </c>
      <c r="F62" s="98">
        <f t="shared" si="0"/>
        <v>0.05493742915963082</v>
      </c>
      <c r="G62" s="134">
        <f t="shared" si="1"/>
        <v>2375</v>
      </c>
      <c r="H62" s="134">
        <f t="shared" si="2"/>
        <v>322</v>
      </c>
    </row>
    <row r="63" spans="1:8" ht="15">
      <c r="A63" s="137">
        <v>70</v>
      </c>
      <c r="B63" s="136" t="s">
        <v>63</v>
      </c>
      <c r="C63" s="133">
        <v>22335</v>
      </c>
      <c r="D63" s="133">
        <v>21733</v>
      </c>
      <c r="E63" s="133">
        <v>21687</v>
      </c>
      <c r="F63" s="98">
        <f t="shared" si="0"/>
        <v>-0.029012760241773003</v>
      </c>
      <c r="G63" s="134">
        <f t="shared" si="1"/>
        <v>-648</v>
      </c>
      <c r="H63" s="134">
        <f t="shared" si="2"/>
        <v>-46</v>
      </c>
    </row>
    <row r="64" spans="1:8" ht="15">
      <c r="A64" s="137">
        <v>71</v>
      </c>
      <c r="B64" s="136" t="s">
        <v>64</v>
      </c>
      <c r="C64" s="133">
        <v>20456</v>
      </c>
      <c r="D64" s="133">
        <v>21879</v>
      </c>
      <c r="E64" s="133">
        <v>21960</v>
      </c>
      <c r="F64" s="98">
        <f t="shared" si="0"/>
        <v>0.07352366053969496</v>
      </c>
      <c r="G64" s="134">
        <f t="shared" si="1"/>
        <v>1504</v>
      </c>
      <c r="H64" s="134">
        <f t="shared" si="2"/>
        <v>81</v>
      </c>
    </row>
    <row r="65" spans="1:8" ht="15">
      <c r="A65" s="137">
        <v>72</v>
      </c>
      <c r="B65" s="136" t="s">
        <v>65</v>
      </c>
      <c r="C65" s="133">
        <v>770</v>
      </c>
      <c r="D65" s="133">
        <v>897</v>
      </c>
      <c r="E65" s="133">
        <v>892</v>
      </c>
      <c r="F65" s="98">
        <f t="shared" si="0"/>
        <v>0.15844155844155844</v>
      </c>
      <c r="G65" s="134">
        <f t="shared" si="1"/>
        <v>122</v>
      </c>
      <c r="H65" s="134">
        <f t="shared" si="2"/>
        <v>-5</v>
      </c>
    </row>
    <row r="66" spans="1:8" ht="15">
      <c r="A66" s="137">
        <v>73</v>
      </c>
      <c r="B66" s="136" t="s">
        <v>66</v>
      </c>
      <c r="C66" s="133">
        <v>6923</v>
      </c>
      <c r="D66" s="133">
        <v>7163</v>
      </c>
      <c r="E66" s="133">
        <v>7160</v>
      </c>
      <c r="F66" s="98">
        <f t="shared" si="0"/>
        <v>0.03423371370793009</v>
      </c>
      <c r="G66" s="134">
        <f t="shared" si="1"/>
        <v>237</v>
      </c>
      <c r="H66" s="134">
        <f t="shared" si="2"/>
        <v>-3</v>
      </c>
    </row>
    <row r="67" spans="1:8" ht="15">
      <c r="A67" s="137">
        <v>74</v>
      </c>
      <c r="B67" s="136" t="s">
        <v>67</v>
      </c>
      <c r="C67" s="133">
        <v>6196</v>
      </c>
      <c r="D67" s="133">
        <v>7022</v>
      </c>
      <c r="E67" s="133">
        <v>7064</v>
      </c>
      <c r="F67" s="98">
        <f aca="true" t="shared" si="3" ref="F67:F90">(E67-C67)/C67</f>
        <v>0.14009038089089734</v>
      </c>
      <c r="G67" s="134">
        <f aca="true" t="shared" si="4" ref="G67:G90">E67-C67</f>
        <v>868</v>
      </c>
      <c r="H67" s="134">
        <f aca="true" t="shared" si="5" ref="H67:H90">E67-D67</f>
        <v>42</v>
      </c>
    </row>
    <row r="68" spans="1:8" ht="15">
      <c r="A68" s="137">
        <v>75</v>
      </c>
      <c r="B68" s="136" t="s">
        <v>68</v>
      </c>
      <c r="C68" s="133">
        <v>1975</v>
      </c>
      <c r="D68" s="133">
        <v>2111</v>
      </c>
      <c r="E68" s="133">
        <v>2132</v>
      </c>
      <c r="F68" s="98">
        <f t="shared" si="3"/>
        <v>0.07949367088607595</v>
      </c>
      <c r="G68" s="134">
        <f t="shared" si="4"/>
        <v>157</v>
      </c>
      <c r="H68" s="134">
        <f t="shared" si="5"/>
        <v>21</v>
      </c>
    </row>
    <row r="69" spans="1:8" ht="15">
      <c r="A69" s="137">
        <v>77</v>
      </c>
      <c r="B69" s="136" t="s">
        <v>69</v>
      </c>
      <c r="C69" s="133">
        <v>5665</v>
      </c>
      <c r="D69" s="133">
        <v>5779</v>
      </c>
      <c r="E69" s="133">
        <v>5752</v>
      </c>
      <c r="F69" s="98">
        <f t="shared" si="3"/>
        <v>0.015357458075904678</v>
      </c>
      <c r="G69" s="134">
        <f t="shared" si="4"/>
        <v>87</v>
      </c>
      <c r="H69" s="134">
        <f t="shared" si="5"/>
        <v>-27</v>
      </c>
    </row>
    <row r="70" spans="1:8" ht="15">
      <c r="A70" s="137">
        <v>78</v>
      </c>
      <c r="B70" s="136" t="s">
        <v>70</v>
      </c>
      <c r="C70" s="133">
        <v>799</v>
      </c>
      <c r="D70" s="133">
        <v>1296</v>
      </c>
      <c r="E70" s="133">
        <v>1306</v>
      </c>
      <c r="F70" s="98">
        <f t="shared" si="3"/>
        <v>0.6345431789737171</v>
      </c>
      <c r="G70" s="134">
        <f t="shared" si="4"/>
        <v>507</v>
      </c>
      <c r="H70" s="134">
        <f t="shared" si="5"/>
        <v>10</v>
      </c>
    </row>
    <row r="71" spans="1:8" ht="15">
      <c r="A71" s="137">
        <v>79</v>
      </c>
      <c r="B71" s="136" t="s">
        <v>71</v>
      </c>
      <c r="C71" s="133">
        <v>7548</v>
      </c>
      <c r="D71" s="133">
        <v>8042</v>
      </c>
      <c r="E71" s="133">
        <v>8006</v>
      </c>
      <c r="F71" s="98">
        <f t="shared" si="3"/>
        <v>0.06067832538420774</v>
      </c>
      <c r="G71" s="134">
        <f t="shared" si="4"/>
        <v>458</v>
      </c>
      <c r="H71" s="134">
        <f t="shared" si="5"/>
        <v>-36</v>
      </c>
    </row>
    <row r="72" spans="1:8" ht="15">
      <c r="A72" s="137">
        <v>80</v>
      </c>
      <c r="B72" s="136" t="s">
        <v>72</v>
      </c>
      <c r="C72" s="133">
        <v>19423</v>
      </c>
      <c r="D72" s="133">
        <v>19874</v>
      </c>
      <c r="E72" s="133">
        <v>19998</v>
      </c>
      <c r="F72" s="98">
        <f t="shared" si="3"/>
        <v>0.029604077639911446</v>
      </c>
      <c r="G72" s="134">
        <f t="shared" si="4"/>
        <v>575</v>
      </c>
      <c r="H72" s="134">
        <f t="shared" si="5"/>
        <v>124</v>
      </c>
    </row>
    <row r="73" spans="1:8" ht="15">
      <c r="A73" s="137">
        <v>81</v>
      </c>
      <c r="B73" s="136" t="s">
        <v>73</v>
      </c>
      <c r="C73" s="133">
        <v>54628</v>
      </c>
      <c r="D73" s="133">
        <v>55355</v>
      </c>
      <c r="E73" s="133">
        <v>55440</v>
      </c>
      <c r="F73" s="98">
        <f t="shared" si="3"/>
        <v>0.01486417221937468</v>
      </c>
      <c r="G73" s="134">
        <f t="shared" si="4"/>
        <v>812</v>
      </c>
      <c r="H73" s="134">
        <f t="shared" si="5"/>
        <v>85</v>
      </c>
    </row>
    <row r="74" spans="1:8" ht="15">
      <c r="A74" s="137">
        <v>82</v>
      </c>
      <c r="B74" s="136" t="s">
        <v>74</v>
      </c>
      <c r="C74" s="133">
        <v>50990</v>
      </c>
      <c r="D74" s="133">
        <v>51806</v>
      </c>
      <c r="E74" s="133">
        <v>51961</v>
      </c>
      <c r="F74" s="98">
        <f t="shared" si="3"/>
        <v>0.019042949597960386</v>
      </c>
      <c r="G74" s="134">
        <f t="shared" si="4"/>
        <v>971</v>
      </c>
      <c r="H74" s="134">
        <f t="shared" si="5"/>
        <v>155</v>
      </c>
    </row>
    <row r="75" spans="1:8" ht="15">
      <c r="A75" s="137">
        <v>84</v>
      </c>
      <c r="B75" s="136" t="s">
        <v>75</v>
      </c>
      <c r="C75" s="133">
        <v>769</v>
      </c>
      <c r="D75" s="133">
        <v>1470</v>
      </c>
      <c r="E75" s="133">
        <v>1533</v>
      </c>
      <c r="F75" s="98">
        <f t="shared" si="3"/>
        <v>0.9934980494148244</v>
      </c>
      <c r="G75" s="134">
        <f t="shared" si="4"/>
        <v>764</v>
      </c>
      <c r="H75" s="134">
        <f t="shared" si="5"/>
        <v>63</v>
      </c>
    </row>
    <row r="76" spans="1:8" ht="15">
      <c r="A76" s="137">
        <v>85</v>
      </c>
      <c r="B76" s="136" t="s">
        <v>76</v>
      </c>
      <c r="C76" s="133">
        <v>29683</v>
      </c>
      <c r="D76" s="133">
        <v>31176</v>
      </c>
      <c r="E76" s="133">
        <v>31240</v>
      </c>
      <c r="F76" s="98">
        <f t="shared" si="3"/>
        <v>0.05245426675201294</v>
      </c>
      <c r="G76" s="134">
        <f t="shared" si="4"/>
        <v>1557</v>
      </c>
      <c r="H76" s="134">
        <f t="shared" si="5"/>
        <v>64</v>
      </c>
    </row>
    <row r="77" spans="1:8" ht="15">
      <c r="A77" s="137">
        <v>86</v>
      </c>
      <c r="B77" s="136" t="s">
        <v>77</v>
      </c>
      <c r="C77" s="133">
        <v>20721</v>
      </c>
      <c r="D77" s="133">
        <v>22022</v>
      </c>
      <c r="E77" s="133">
        <v>22134</v>
      </c>
      <c r="F77" s="98">
        <f t="shared" si="3"/>
        <v>0.06819168959027073</v>
      </c>
      <c r="G77" s="134">
        <f t="shared" si="4"/>
        <v>1413</v>
      </c>
      <c r="H77" s="134">
        <f t="shared" si="5"/>
        <v>112</v>
      </c>
    </row>
    <row r="78" spans="1:8" ht="15">
      <c r="A78" s="137">
        <v>87</v>
      </c>
      <c r="B78" s="136" t="s">
        <v>78</v>
      </c>
      <c r="C78" s="133">
        <v>1606</v>
      </c>
      <c r="D78" s="133">
        <v>1559</v>
      </c>
      <c r="E78" s="133">
        <v>1545</v>
      </c>
      <c r="F78" s="98">
        <f t="shared" si="3"/>
        <v>-0.03798256537982565</v>
      </c>
      <c r="G78" s="134">
        <f t="shared" si="4"/>
        <v>-61</v>
      </c>
      <c r="H78" s="134">
        <f t="shared" si="5"/>
        <v>-14</v>
      </c>
    </row>
    <row r="79" spans="1:8" ht="15">
      <c r="A79" s="137">
        <v>88</v>
      </c>
      <c r="B79" s="136" t="s">
        <v>79</v>
      </c>
      <c r="C79" s="133">
        <v>4068</v>
      </c>
      <c r="D79" s="133">
        <v>4284</v>
      </c>
      <c r="E79" s="133">
        <v>4293</v>
      </c>
      <c r="F79" s="98">
        <f t="shared" si="3"/>
        <v>0.05530973451327434</v>
      </c>
      <c r="G79" s="134">
        <f t="shared" si="4"/>
        <v>225</v>
      </c>
      <c r="H79" s="134">
        <f t="shared" si="5"/>
        <v>9</v>
      </c>
    </row>
    <row r="80" spans="1:8" ht="15">
      <c r="A80" s="137">
        <v>90</v>
      </c>
      <c r="B80" s="136" t="s">
        <v>80</v>
      </c>
      <c r="C80" s="133">
        <v>1370</v>
      </c>
      <c r="D80" s="133">
        <v>1433</v>
      </c>
      <c r="E80" s="133">
        <v>1449</v>
      </c>
      <c r="F80" s="98">
        <f t="shared" si="3"/>
        <v>0.05766423357664233</v>
      </c>
      <c r="G80" s="134">
        <f t="shared" si="4"/>
        <v>79</v>
      </c>
      <c r="H80" s="134">
        <f t="shared" si="5"/>
        <v>16</v>
      </c>
    </row>
    <row r="81" spans="1:8" ht="15">
      <c r="A81" s="137">
        <v>91</v>
      </c>
      <c r="B81" s="136" t="s">
        <v>81</v>
      </c>
      <c r="C81" s="133">
        <v>333</v>
      </c>
      <c r="D81" s="133">
        <v>378</v>
      </c>
      <c r="E81" s="133">
        <v>371</v>
      </c>
      <c r="F81" s="98">
        <f t="shared" si="3"/>
        <v>0.11411411411411411</v>
      </c>
      <c r="G81" s="134">
        <f t="shared" si="4"/>
        <v>38</v>
      </c>
      <c r="H81" s="134">
        <f t="shared" si="5"/>
        <v>-7</v>
      </c>
    </row>
    <row r="82" spans="1:8" ht="15">
      <c r="A82" s="137">
        <v>92</v>
      </c>
      <c r="B82" s="136" t="s">
        <v>82</v>
      </c>
      <c r="C82" s="133">
        <v>4227</v>
      </c>
      <c r="D82" s="133">
        <v>4038</v>
      </c>
      <c r="E82" s="133">
        <v>4004</v>
      </c>
      <c r="F82" s="98">
        <f t="shared" si="3"/>
        <v>-0.05275609179086823</v>
      </c>
      <c r="G82" s="134">
        <f t="shared" si="4"/>
        <v>-223</v>
      </c>
      <c r="H82" s="134">
        <f t="shared" si="5"/>
        <v>-34</v>
      </c>
    </row>
    <row r="83" spans="1:8" ht="15">
      <c r="A83" s="137">
        <v>93</v>
      </c>
      <c r="B83" s="136" t="s">
        <v>83</v>
      </c>
      <c r="C83" s="133">
        <v>6455</v>
      </c>
      <c r="D83" s="133">
        <v>7080</v>
      </c>
      <c r="E83" s="133">
        <v>7044</v>
      </c>
      <c r="F83" s="98">
        <f t="shared" si="3"/>
        <v>0.09124709527498064</v>
      </c>
      <c r="G83" s="134">
        <f t="shared" si="4"/>
        <v>589</v>
      </c>
      <c r="H83" s="134">
        <f t="shared" si="5"/>
        <v>-36</v>
      </c>
    </row>
    <row r="84" spans="1:8" ht="15">
      <c r="A84" s="137">
        <v>94</v>
      </c>
      <c r="B84" s="136" t="s">
        <v>84</v>
      </c>
      <c r="C84" s="133">
        <v>9781</v>
      </c>
      <c r="D84" s="133">
        <v>10340</v>
      </c>
      <c r="E84" s="133">
        <v>10312</v>
      </c>
      <c r="F84" s="98">
        <f t="shared" si="3"/>
        <v>0.05428892751252428</v>
      </c>
      <c r="G84" s="134">
        <f t="shared" si="4"/>
        <v>531</v>
      </c>
      <c r="H84" s="134">
        <f t="shared" si="5"/>
        <v>-28</v>
      </c>
    </row>
    <row r="85" spans="1:8" ht="15">
      <c r="A85" s="137">
        <v>95</v>
      </c>
      <c r="B85" s="136" t="s">
        <v>85</v>
      </c>
      <c r="C85" s="133">
        <v>11719</v>
      </c>
      <c r="D85" s="133">
        <v>11632</v>
      </c>
      <c r="E85" s="133">
        <v>11730</v>
      </c>
      <c r="F85" s="98">
        <f t="shared" si="3"/>
        <v>0.0009386466422049663</v>
      </c>
      <c r="G85" s="134">
        <f t="shared" si="4"/>
        <v>11</v>
      </c>
      <c r="H85" s="134">
        <f t="shared" si="5"/>
        <v>98</v>
      </c>
    </row>
    <row r="86" spans="1:8" ht="15">
      <c r="A86" s="137">
        <v>96</v>
      </c>
      <c r="B86" s="136" t="s">
        <v>86</v>
      </c>
      <c r="C86" s="133">
        <v>27509</v>
      </c>
      <c r="D86" s="133">
        <v>28517</v>
      </c>
      <c r="E86" s="133">
        <v>28464</v>
      </c>
      <c r="F86" s="98">
        <f t="shared" si="3"/>
        <v>0.03471591115634883</v>
      </c>
      <c r="G86" s="134">
        <f t="shared" si="4"/>
        <v>955</v>
      </c>
      <c r="H86" s="134">
        <f t="shared" si="5"/>
        <v>-53</v>
      </c>
    </row>
    <row r="87" spans="1:8" ht="15">
      <c r="A87" s="137">
        <v>97</v>
      </c>
      <c r="B87" s="136" t="s">
        <v>87</v>
      </c>
      <c r="C87" s="133">
        <v>31804</v>
      </c>
      <c r="D87" s="133">
        <v>27485</v>
      </c>
      <c r="E87" s="133">
        <v>26966</v>
      </c>
      <c r="F87" s="98">
        <f t="shared" si="3"/>
        <v>-0.15211923028549867</v>
      </c>
      <c r="G87" s="134">
        <f t="shared" si="4"/>
        <v>-4838</v>
      </c>
      <c r="H87" s="134">
        <f t="shared" si="5"/>
        <v>-519</v>
      </c>
    </row>
    <row r="88" spans="1:8" ht="15">
      <c r="A88" s="137">
        <v>98</v>
      </c>
      <c r="B88" s="136" t="s">
        <v>88</v>
      </c>
      <c r="C88" s="133">
        <v>564</v>
      </c>
      <c r="D88" s="133">
        <v>535</v>
      </c>
      <c r="E88" s="133">
        <v>525</v>
      </c>
      <c r="F88" s="98">
        <f t="shared" si="3"/>
        <v>-0.06914893617021277</v>
      </c>
      <c r="G88" s="134">
        <f t="shared" si="4"/>
        <v>-39</v>
      </c>
      <c r="H88" s="134">
        <f t="shared" si="5"/>
        <v>-10</v>
      </c>
    </row>
    <row r="89" spans="1:8" ht="15">
      <c r="A89" s="137">
        <v>99</v>
      </c>
      <c r="B89" s="136" t="s">
        <v>89</v>
      </c>
      <c r="C89" s="133">
        <v>485</v>
      </c>
      <c r="D89" s="133">
        <v>496</v>
      </c>
      <c r="E89" s="133">
        <v>496</v>
      </c>
      <c r="F89" s="98">
        <f t="shared" si="3"/>
        <v>0.02268041237113402</v>
      </c>
      <c r="G89" s="134">
        <f t="shared" si="4"/>
        <v>11</v>
      </c>
      <c r="H89" s="134">
        <f t="shared" si="5"/>
        <v>0</v>
      </c>
    </row>
    <row r="90" spans="1:8" ht="15">
      <c r="A90" s="147" t="s">
        <v>90</v>
      </c>
      <c r="B90" s="147"/>
      <c r="C90" s="133">
        <v>1675798</v>
      </c>
      <c r="D90" s="133">
        <v>1732136</v>
      </c>
      <c r="E90" s="133">
        <v>1735557</v>
      </c>
      <c r="F90" s="98">
        <f t="shared" si="3"/>
        <v>0.03566002585037099</v>
      </c>
      <c r="G90" s="134">
        <f t="shared" si="4"/>
        <v>59759</v>
      </c>
      <c r="H90" s="134">
        <f t="shared" si="5"/>
        <v>3421</v>
      </c>
    </row>
    <row r="91" spans="1:2" ht="15">
      <c r="A91" s="11"/>
      <c r="B91" s="11"/>
    </row>
  </sheetData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3"/>
  <sheetViews>
    <sheetView workbookViewId="0" topLeftCell="A1">
      <selection activeCell="M6" sqref="M6"/>
    </sheetView>
  </sheetViews>
  <sheetFormatPr defaultColWidth="9.140625" defaultRowHeight="15"/>
  <cols>
    <col min="2" max="2" width="19.140625" style="0" customWidth="1"/>
    <col min="3" max="5" width="9.8515625" style="0" bestFit="1" customWidth="1"/>
    <col min="6" max="6" width="34.8515625" style="0" customWidth="1"/>
    <col min="7" max="7" width="34.57421875" style="0" customWidth="1"/>
    <col min="8" max="8" width="31.00390625" style="0" customWidth="1"/>
    <col min="10" max="10" width="17.57421875" style="0" customWidth="1"/>
  </cols>
  <sheetData>
    <row r="1" spans="1:8" ht="43.5" customHeight="1">
      <c r="A1" s="1" t="s">
        <v>92</v>
      </c>
      <c r="B1" s="1" t="s">
        <v>175</v>
      </c>
      <c r="C1" s="1">
        <v>41974</v>
      </c>
      <c r="D1" s="1">
        <v>42309</v>
      </c>
      <c r="E1" s="1">
        <v>42339</v>
      </c>
      <c r="F1" s="1" t="s">
        <v>315</v>
      </c>
      <c r="G1" s="1" t="s">
        <v>316</v>
      </c>
      <c r="H1" s="2" t="s">
        <v>317</v>
      </c>
    </row>
    <row r="2" spans="1:11" ht="15">
      <c r="A2" s="114">
        <v>1</v>
      </c>
      <c r="B2" s="115" t="s">
        <v>93</v>
      </c>
      <c r="C2" s="39">
        <v>238769</v>
      </c>
      <c r="D2" s="39">
        <v>248307</v>
      </c>
      <c r="E2" s="39">
        <v>250088</v>
      </c>
      <c r="F2" s="98">
        <f>(E2-C2)/C2</f>
        <v>0.047405651487420895</v>
      </c>
      <c r="G2" s="39">
        <f>E2-C2</f>
        <v>11319</v>
      </c>
      <c r="H2" s="39">
        <f>E2-D2</f>
        <v>1781</v>
      </c>
      <c r="J2" s="5"/>
      <c r="K2" s="151"/>
    </row>
    <row r="3" spans="1:11" ht="15">
      <c r="A3" s="114">
        <v>2</v>
      </c>
      <c r="B3" s="115" t="s">
        <v>94</v>
      </c>
      <c r="C3" s="39">
        <v>39487</v>
      </c>
      <c r="D3" s="39">
        <v>42158</v>
      </c>
      <c r="E3" s="39">
        <v>42825</v>
      </c>
      <c r="F3" s="98">
        <f aca="true" t="shared" si="0" ref="F3:F66">(E3-C3)/C3</f>
        <v>0.08453415047990478</v>
      </c>
      <c r="G3" s="39">
        <f aca="true" t="shared" si="1" ref="G3:G66">E3-C3</f>
        <v>3338</v>
      </c>
      <c r="H3" s="39">
        <f aca="true" t="shared" si="2" ref="H3:H66">E3-D3</f>
        <v>667</v>
      </c>
      <c r="J3" s="5"/>
      <c r="K3" s="151"/>
    </row>
    <row r="4" spans="1:11" ht="15">
      <c r="A4" s="114">
        <v>3</v>
      </c>
      <c r="B4" s="115" t="s">
        <v>95</v>
      </c>
      <c r="C4" s="39">
        <v>76341</v>
      </c>
      <c r="D4" s="39">
        <v>82836</v>
      </c>
      <c r="E4" s="39">
        <v>82438</v>
      </c>
      <c r="F4" s="98">
        <f t="shared" si="0"/>
        <v>0.07986534103561652</v>
      </c>
      <c r="G4" s="39">
        <f t="shared" si="1"/>
        <v>6097</v>
      </c>
      <c r="H4" s="39">
        <f t="shared" si="2"/>
        <v>-398</v>
      </c>
      <c r="J4" s="5"/>
      <c r="K4" s="151"/>
    </row>
    <row r="5" spans="1:11" ht="15">
      <c r="A5" s="114">
        <v>4</v>
      </c>
      <c r="B5" s="115" t="s">
        <v>96</v>
      </c>
      <c r="C5" s="39">
        <v>17244</v>
      </c>
      <c r="D5" s="39">
        <v>21435</v>
      </c>
      <c r="E5" s="39">
        <v>19895</v>
      </c>
      <c r="F5" s="98">
        <f t="shared" si="0"/>
        <v>0.15373463233588494</v>
      </c>
      <c r="G5" s="39">
        <f t="shared" si="1"/>
        <v>2651</v>
      </c>
      <c r="H5" s="39">
        <f t="shared" si="2"/>
        <v>-1540</v>
      </c>
      <c r="J5" s="5"/>
      <c r="K5" s="151"/>
    </row>
    <row r="6" spans="1:11" ht="15">
      <c r="A6" s="114">
        <v>5</v>
      </c>
      <c r="B6" s="115" t="s">
        <v>97</v>
      </c>
      <c r="C6" s="39">
        <v>34062</v>
      </c>
      <c r="D6" s="39">
        <v>34001</v>
      </c>
      <c r="E6" s="39">
        <v>34095</v>
      </c>
      <c r="F6" s="98">
        <f t="shared" si="0"/>
        <v>0.0009688215606834595</v>
      </c>
      <c r="G6" s="39">
        <f t="shared" si="1"/>
        <v>33</v>
      </c>
      <c r="H6" s="39">
        <f t="shared" si="2"/>
        <v>94</v>
      </c>
      <c r="J6" s="5"/>
      <c r="K6" s="151"/>
    </row>
    <row r="7" spans="1:11" ht="15">
      <c r="A7" s="114">
        <v>6</v>
      </c>
      <c r="B7" s="115" t="s">
        <v>98</v>
      </c>
      <c r="C7" s="39">
        <v>888970</v>
      </c>
      <c r="D7" s="39">
        <v>907395</v>
      </c>
      <c r="E7" s="39">
        <v>904488</v>
      </c>
      <c r="F7" s="98">
        <f t="shared" si="0"/>
        <v>0.017456157125662283</v>
      </c>
      <c r="G7" s="39">
        <f t="shared" si="1"/>
        <v>15518</v>
      </c>
      <c r="H7" s="39">
        <f t="shared" si="2"/>
        <v>-2907</v>
      </c>
      <c r="J7" s="5"/>
      <c r="K7" s="151"/>
    </row>
    <row r="8" spans="1:11" ht="15">
      <c r="A8" s="114">
        <v>7</v>
      </c>
      <c r="B8" s="115" t="s">
        <v>99</v>
      </c>
      <c r="C8" s="39">
        <v>391036</v>
      </c>
      <c r="D8" s="39">
        <v>416437</v>
      </c>
      <c r="E8" s="39">
        <v>400029</v>
      </c>
      <c r="F8" s="98">
        <f t="shared" si="0"/>
        <v>0.022997882547898404</v>
      </c>
      <c r="G8" s="39">
        <f t="shared" si="1"/>
        <v>8993</v>
      </c>
      <c r="H8" s="39">
        <f t="shared" si="2"/>
        <v>-16408</v>
      </c>
      <c r="J8" s="5"/>
      <c r="K8" s="151"/>
    </row>
    <row r="9" spans="1:11" ht="15">
      <c r="A9" s="114">
        <v>8</v>
      </c>
      <c r="B9" s="115" t="s">
        <v>100</v>
      </c>
      <c r="C9" s="39">
        <v>19398</v>
      </c>
      <c r="D9" s="39">
        <v>22696</v>
      </c>
      <c r="E9" s="39">
        <v>23081</v>
      </c>
      <c r="F9" s="98">
        <f t="shared" si="0"/>
        <v>0.18986493452933292</v>
      </c>
      <c r="G9" s="39">
        <f t="shared" si="1"/>
        <v>3683</v>
      </c>
      <c r="H9" s="39">
        <f t="shared" si="2"/>
        <v>385</v>
      </c>
      <c r="J9" s="5"/>
      <c r="K9" s="151"/>
    </row>
    <row r="10" spans="1:11" ht="15">
      <c r="A10" s="114">
        <v>9</v>
      </c>
      <c r="B10" s="115" t="s">
        <v>101</v>
      </c>
      <c r="C10" s="39">
        <v>124616</v>
      </c>
      <c r="D10" s="39">
        <v>134077</v>
      </c>
      <c r="E10" s="39">
        <v>135224</v>
      </c>
      <c r="F10" s="98">
        <f t="shared" si="0"/>
        <v>0.08512550555305899</v>
      </c>
      <c r="G10" s="39">
        <f t="shared" si="1"/>
        <v>10608</v>
      </c>
      <c r="H10" s="39">
        <f t="shared" si="2"/>
        <v>1147</v>
      </c>
      <c r="J10" s="5"/>
      <c r="K10" s="151"/>
    </row>
    <row r="11" spans="1:11" ht="15">
      <c r="A11" s="114">
        <v>10</v>
      </c>
      <c r="B11" s="115" t="s">
        <v>102</v>
      </c>
      <c r="C11" s="39">
        <v>139185</v>
      </c>
      <c r="D11" s="39">
        <v>146918</v>
      </c>
      <c r="E11" s="39">
        <v>147712</v>
      </c>
      <c r="F11" s="98">
        <f t="shared" si="0"/>
        <v>0.06126378560908144</v>
      </c>
      <c r="G11" s="39">
        <f t="shared" si="1"/>
        <v>8527</v>
      </c>
      <c r="H11" s="39">
        <f t="shared" si="2"/>
        <v>794</v>
      </c>
      <c r="J11" s="5"/>
      <c r="K11" s="151"/>
    </row>
    <row r="12" spans="1:11" ht="15">
      <c r="A12" s="114">
        <v>11</v>
      </c>
      <c r="B12" s="115" t="s">
        <v>103</v>
      </c>
      <c r="C12" s="39">
        <v>28812</v>
      </c>
      <c r="D12" s="39">
        <v>29387</v>
      </c>
      <c r="E12" s="39">
        <v>29636</v>
      </c>
      <c r="F12" s="98">
        <f t="shared" si="0"/>
        <v>0.028599194779952798</v>
      </c>
      <c r="G12" s="39">
        <f t="shared" si="1"/>
        <v>824</v>
      </c>
      <c r="H12" s="39">
        <f t="shared" si="2"/>
        <v>249</v>
      </c>
      <c r="J12" s="5"/>
      <c r="K12" s="151"/>
    </row>
    <row r="13" spans="1:11" ht="15">
      <c r="A13" s="114">
        <v>12</v>
      </c>
      <c r="B13" s="115" t="s">
        <v>104</v>
      </c>
      <c r="C13" s="39">
        <v>17634</v>
      </c>
      <c r="D13" s="39">
        <v>20307</v>
      </c>
      <c r="E13" s="39">
        <v>20488</v>
      </c>
      <c r="F13" s="98">
        <f t="shared" si="0"/>
        <v>0.16184643302710672</v>
      </c>
      <c r="G13" s="39">
        <f t="shared" si="1"/>
        <v>2854</v>
      </c>
      <c r="H13" s="39">
        <f t="shared" si="2"/>
        <v>181</v>
      </c>
      <c r="J13" s="5"/>
      <c r="K13" s="151"/>
    </row>
    <row r="14" spans="1:11" ht="15">
      <c r="A14" s="114">
        <v>13</v>
      </c>
      <c r="B14" s="115" t="s">
        <v>105</v>
      </c>
      <c r="C14" s="39">
        <v>18748</v>
      </c>
      <c r="D14" s="39">
        <v>22203</v>
      </c>
      <c r="E14" s="39">
        <v>20448</v>
      </c>
      <c r="F14" s="98">
        <f t="shared" si="0"/>
        <v>0.09067633880947301</v>
      </c>
      <c r="G14" s="39">
        <f t="shared" si="1"/>
        <v>1700</v>
      </c>
      <c r="H14" s="39">
        <f t="shared" si="2"/>
        <v>-1755</v>
      </c>
      <c r="J14" s="5"/>
      <c r="K14" s="151"/>
    </row>
    <row r="15" spans="1:11" ht="15">
      <c r="A15" s="114">
        <v>14</v>
      </c>
      <c r="B15" s="115" t="s">
        <v>106</v>
      </c>
      <c r="C15" s="39">
        <v>44359</v>
      </c>
      <c r="D15" s="39">
        <v>46442</v>
      </c>
      <c r="E15" s="39">
        <v>46279</v>
      </c>
      <c r="F15" s="98">
        <f t="shared" si="0"/>
        <v>0.04328321197502198</v>
      </c>
      <c r="G15" s="39">
        <f t="shared" si="1"/>
        <v>1920</v>
      </c>
      <c r="H15" s="39">
        <f t="shared" si="2"/>
        <v>-163</v>
      </c>
      <c r="J15" s="5"/>
      <c r="K15" s="151"/>
    </row>
    <row r="16" spans="1:11" ht="15">
      <c r="A16" s="114">
        <v>15</v>
      </c>
      <c r="B16" s="115" t="s">
        <v>107</v>
      </c>
      <c r="C16" s="39">
        <v>34074</v>
      </c>
      <c r="D16" s="39">
        <v>35289</v>
      </c>
      <c r="E16" s="39">
        <v>35245</v>
      </c>
      <c r="F16" s="98">
        <f t="shared" si="0"/>
        <v>0.034366379057345776</v>
      </c>
      <c r="G16" s="39">
        <f t="shared" si="1"/>
        <v>1171</v>
      </c>
      <c r="H16" s="39">
        <f t="shared" si="2"/>
        <v>-44</v>
      </c>
      <c r="J16" s="5"/>
      <c r="K16" s="151"/>
    </row>
    <row r="17" spans="1:8" ht="15">
      <c r="A17" s="114">
        <v>16</v>
      </c>
      <c r="B17" s="115" t="s">
        <v>108</v>
      </c>
      <c r="C17" s="39">
        <v>492921</v>
      </c>
      <c r="D17" s="39">
        <v>502591</v>
      </c>
      <c r="E17" s="39">
        <v>506018</v>
      </c>
      <c r="F17" s="98">
        <f t="shared" si="0"/>
        <v>0.026570180617178005</v>
      </c>
      <c r="G17" s="39">
        <f t="shared" si="1"/>
        <v>13097</v>
      </c>
      <c r="H17" s="39">
        <f t="shared" si="2"/>
        <v>3427</v>
      </c>
    </row>
    <row r="18" spans="1:8" ht="15">
      <c r="A18" s="114">
        <v>17</v>
      </c>
      <c r="B18" s="115" t="s">
        <v>109</v>
      </c>
      <c r="C18" s="39">
        <v>62309</v>
      </c>
      <c r="D18" s="39">
        <v>68155</v>
      </c>
      <c r="E18" s="39">
        <v>67926</v>
      </c>
      <c r="F18" s="98">
        <f t="shared" si="0"/>
        <v>0.09014749073167601</v>
      </c>
      <c r="G18" s="39">
        <f t="shared" si="1"/>
        <v>5617</v>
      </c>
      <c r="H18" s="39">
        <f t="shared" si="2"/>
        <v>-229</v>
      </c>
    </row>
    <row r="19" spans="1:8" ht="15">
      <c r="A19" s="114">
        <v>18</v>
      </c>
      <c r="B19" s="115" t="s">
        <v>110</v>
      </c>
      <c r="C19" s="39">
        <v>17577</v>
      </c>
      <c r="D19" s="39">
        <v>20297</v>
      </c>
      <c r="E19" s="39">
        <v>19570</v>
      </c>
      <c r="F19" s="98">
        <f t="shared" si="0"/>
        <v>0.11338681231154349</v>
      </c>
      <c r="G19" s="39">
        <f t="shared" si="1"/>
        <v>1993</v>
      </c>
      <c r="H19" s="39">
        <f t="shared" si="2"/>
        <v>-727</v>
      </c>
    </row>
    <row r="20" spans="1:8" ht="15">
      <c r="A20" s="114">
        <v>19</v>
      </c>
      <c r="B20" s="115" t="s">
        <v>111</v>
      </c>
      <c r="C20" s="39">
        <v>47568</v>
      </c>
      <c r="D20" s="39">
        <v>52097</v>
      </c>
      <c r="E20" s="39">
        <v>51623</v>
      </c>
      <c r="F20" s="98">
        <f t="shared" si="0"/>
        <v>0.08524638412378069</v>
      </c>
      <c r="G20" s="39">
        <f t="shared" si="1"/>
        <v>4055</v>
      </c>
      <c r="H20" s="39">
        <f t="shared" si="2"/>
        <v>-474</v>
      </c>
    </row>
    <row r="21" spans="1:8" ht="15">
      <c r="A21" s="114">
        <v>20</v>
      </c>
      <c r="B21" s="115" t="s">
        <v>112</v>
      </c>
      <c r="C21" s="39">
        <v>161406</v>
      </c>
      <c r="D21" s="39">
        <v>165961</v>
      </c>
      <c r="E21" s="39">
        <v>167887</v>
      </c>
      <c r="F21" s="98">
        <f t="shared" si="0"/>
        <v>0.040153401980099875</v>
      </c>
      <c r="G21" s="39">
        <f t="shared" si="1"/>
        <v>6481</v>
      </c>
      <c r="H21" s="39">
        <f t="shared" si="2"/>
        <v>1926</v>
      </c>
    </row>
    <row r="22" spans="1:8" ht="15">
      <c r="A22" s="114">
        <v>21</v>
      </c>
      <c r="B22" s="115" t="s">
        <v>113</v>
      </c>
      <c r="C22" s="39">
        <v>107432</v>
      </c>
      <c r="D22" s="39">
        <v>113076</v>
      </c>
      <c r="E22" s="39">
        <v>112168</v>
      </c>
      <c r="F22" s="98">
        <f t="shared" si="0"/>
        <v>0.044083699456400324</v>
      </c>
      <c r="G22" s="39">
        <f t="shared" si="1"/>
        <v>4736</v>
      </c>
      <c r="H22" s="39">
        <f t="shared" si="2"/>
        <v>-908</v>
      </c>
    </row>
    <row r="23" spans="1:8" ht="15">
      <c r="A23" s="114">
        <v>22</v>
      </c>
      <c r="B23" s="115" t="s">
        <v>114</v>
      </c>
      <c r="C23" s="39">
        <v>47754</v>
      </c>
      <c r="D23" s="39">
        <v>50039</v>
      </c>
      <c r="E23" s="39">
        <v>49515</v>
      </c>
      <c r="F23" s="98">
        <f t="shared" si="0"/>
        <v>0.03687649202161075</v>
      </c>
      <c r="G23" s="39">
        <f t="shared" si="1"/>
        <v>1761</v>
      </c>
      <c r="H23" s="39">
        <f t="shared" si="2"/>
        <v>-524</v>
      </c>
    </row>
    <row r="24" spans="1:8" ht="15">
      <c r="A24" s="114">
        <v>23</v>
      </c>
      <c r="B24" s="115" t="s">
        <v>115</v>
      </c>
      <c r="C24" s="39">
        <v>48621</v>
      </c>
      <c r="D24" s="39">
        <v>52541</v>
      </c>
      <c r="E24" s="39">
        <v>52339</v>
      </c>
      <c r="F24" s="98">
        <f t="shared" si="0"/>
        <v>0.0764690154460007</v>
      </c>
      <c r="G24" s="39">
        <f t="shared" si="1"/>
        <v>3718</v>
      </c>
      <c r="H24" s="39">
        <f t="shared" si="2"/>
        <v>-202</v>
      </c>
    </row>
    <row r="25" spans="1:8" ht="15">
      <c r="A25" s="114">
        <v>24</v>
      </c>
      <c r="B25" s="115" t="s">
        <v>116</v>
      </c>
      <c r="C25" s="39">
        <v>22036</v>
      </c>
      <c r="D25" s="39">
        <v>24796</v>
      </c>
      <c r="E25" s="39">
        <v>23867</v>
      </c>
      <c r="F25" s="98">
        <f t="shared" si="0"/>
        <v>0.08309130513704846</v>
      </c>
      <c r="G25" s="39">
        <f t="shared" si="1"/>
        <v>1831</v>
      </c>
      <c r="H25" s="39">
        <f t="shared" si="2"/>
        <v>-929</v>
      </c>
    </row>
    <row r="26" spans="1:8" ht="15">
      <c r="A26" s="114">
        <v>25</v>
      </c>
      <c r="B26" s="115" t="s">
        <v>117</v>
      </c>
      <c r="C26" s="39">
        <v>60765</v>
      </c>
      <c r="D26" s="39">
        <v>71893</v>
      </c>
      <c r="E26" s="39">
        <v>67068</v>
      </c>
      <c r="F26" s="98">
        <f t="shared" si="0"/>
        <v>0.10372747469760553</v>
      </c>
      <c r="G26" s="39">
        <f t="shared" si="1"/>
        <v>6303</v>
      </c>
      <c r="H26" s="39">
        <f t="shared" si="2"/>
        <v>-4825</v>
      </c>
    </row>
    <row r="27" spans="1:8" ht="15">
      <c r="A27" s="114">
        <v>26</v>
      </c>
      <c r="B27" s="115" t="s">
        <v>118</v>
      </c>
      <c r="C27" s="39">
        <v>118955</v>
      </c>
      <c r="D27" s="39">
        <v>122514</v>
      </c>
      <c r="E27" s="39">
        <v>121943</v>
      </c>
      <c r="F27" s="98">
        <f t="shared" si="0"/>
        <v>0.025118742381572863</v>
      </c>
      <c r="G27" s="39">
        <f t="shared" si="1"/>
        <v>2988</v>
      </c>
      <c r="H27" s="39">
        <f t="shared" si="2"/>
        <v>-571</v>
      </c>
    </row>
    <row r="28" spans="1:8" ht="15">
      <c r="A28" s="114">
        <v>27</v>
      </c>
      <c r="B28" s="115" t="s">
        <v>119</v>
      </c>
      <c r="C28" s="39">
        <v>207401</v>
      </c>
      <c r="D28" s="39">
        <v>206623</v>
      </c>
      <c r="E28" s="39">
        <v>207231</v>
      </c>
      <c r="F28" s="98">
        <f t="shared" si="0"/>
        <v>-0.0008196681790348167</v>
      </c>
      <c r="G28" s="39">
        <f t="shared" si="1"/>
        <v>-170</v>
      </c>
      <c r="H28" s="39">
        <f t="shared" si="2"/>
        <v>608</v>
      </c>
    </row>
    <row r="29" spans="1:8" ht="15">
      <c r="A29" s="114">
        <v>28</v>
      </c>
      <c r="B29" s="115" t="s">
        <v>120</v>
      </c>
      <c r="C29" s="39">
        <v>41615</v>
      </c>
      <c r="D29" s="39">
        <v>45134</v>
      </c>
      <c r="E29" s="39">
        <v>45761</v>
      </c>
      <c r="F29" s="98">
        <f t="shared" si="0"/>
        <v>0.09962753814730266</v>
      </c>
      <c r="G29" s="39">
        <f t="shared" si="1"/>
        <v>4146</v>
      </c>
      <c r="H29" s="39">
        <f t="shared" si="2"/>
        <v>627</v>
      </c>
    </row>
    <row r="30" spans="1:8" ht="15">
      <c r="A30" s="114">
        <v>29</v>
      </c>
      <c r="B30" s="115" t="s">
        <v>121</v>
      </c>
      <c r="C30" s="39">
        <v>10876</v>
      </c>
      <c r="D30" s="39">
        <v>12535</v>
      </c>
      <c r="E30" s="39">
        <v>12852</v>
      </c>
      <c r="F30" s="98">
        <f t="shared" si="0"/>
        <v>0.18168444280985657</v>
      </c>
      <c r="G30" s="39">
        <f t="shared" si="1"/>
        <v>1976</v>
      </c>
      <c r="H30" s="39">
        <f t="shared" si="2"/>
        <v>317</v>
      </c>
    </row>
    <row r="31" spans="1:8" ht="15">
      <c r="A31" s="114">
        <v>30</v>
      </c>
      <c r="B31" s="115" t="s">
        <v>122</v>
      </c>
      <c r="C31" s="39">
        <v>9830</v>
      </c>
      <c r="D31" s="39">
        <v>12355</v>
      </c>
      <c r="E31" s="39">
        <v>11820</v>
      </c>
      <c r="F31" s="98">
        <f t="shared" si="0"/>
        <v>0.20244150559511698</v>
      </c>
      <c r="G31" s="39">
        <f t="shared" si="1"/>
        <v>1990</v>
      </c>
      <c r="H31" s="39">
        <f t="shared" si="2"/>
        <v>-535</v>
      </c>
    </row>
    <row r="32" spans="1:8" ht="15">
      <c r="A32" s="114">
        <v>31</v>
      </c>
      <c r="B32" s="115" t="s">
        <v>123</v>
      </c>
      <c r="C32" s="39">
        <v>127326</v>
      </c>
      <c r="D32" s="39">
        <v>132959</v>
      </c>
      <c r="E32" s="39">
        <v>133538</v>
      </c>
      <c r="F32" s="98">
        <f t="shared" si="0"/>
        <v>0.04878815010288551</v>
      </c>
      <c r="G32" s="39">
        <f t="shared" si="1"/>
        <v>6212</v>
      </c>
      <c r="H32" s="39">
        <f t="shared" si="2"/>
        <v>579</v>
      </c>
    </row>
    <row r="33" spans="1:8" ht="15">
      <c r="A33" s="114">
        <v>32</v>
      </c>
      <c r="B33" s="115" t="s">
        <v>124</v>
      </c>
      <c r="C33" s="39">
        <v>46871</v>
      </c>
      <c r="D33" s="39">
        <v>50248</v>
      </c>
      <c r="E33" s="39">
        <v>49612</v>
      </c>
      <c r="F33" s="98">
        <f t="shared" si="0"/>
        <v>0.05847965693072475</v>
      </c>
      <c r="G33" s="39">
        <f t="shared" si="1"/>
        <v>2741</v>
      </c>
      <c r="H33" s="39">
        <f t="shared" si="2"/>
        <v>-636</v>
      </c>
    </row>
    <row r="34" spans="1:8" ht="15">
      <c r="A34" s="114">
        <v>33</v>
      </c>
      <c r="B34" s="115" t="s">
        <v>125</v>
      </c>
      <c r="C34" s="39">
        <v>199147</v>
      </c>
      <c r="D34" s="39">
        <v>204815</v>
      </c>
      <c r="E34" s="39">
        <v>206220</v>
      </c>
      <c r="F34" s="98">
        <f t="shared" si="0"/>
        <v>0.03551647777772198</v>
      </c>
      <c r="G34" s="39">
        <f t="shared" si="1"/>
        <v>7073</v>
      </c>
      <c r="H34" s="39">
        <f t="shared" si="2"/>
        <v>1405</v>
      </c>
    </row>
    <row r="35" spans="1:8" ht="15">
      <c r="A35" s="114">
        <v>34</v>
      </c>
      <c r="B35" s="115" t="s">
        <v>126</v>
      </c>
      <c r="C35" s="39">
        <v>3289731</v>
      </c>
      <c r="D35" s="39">
        <v>3326530</v>
      </c>
      <c r="E35" s="39">
        <v>3340505</v>
      </c>
      <c r="F35" s="98">
        <f t="shared" si="0"/>
        <v>0.015434088683846795</v>
      </c>
      <c r="G35" s="39">
        <f t="shared" si="1"/>
        <v>50774</v>
      </c>
      <c r="H35" s="39">
        <f t="shared" si="2"/>
        <v>13975</v>
      </c>
    </row>
    <row r="36" spans="1:8" ht="15">
      <c r="A36" s="114">
        <v>35</v>
      </c>
      <c r="B36" s="115" t="s">
        <v>127</v>
      </c>
      <c r="C36" s="39">
        <v>710281</v>
      </c>
      <c r="D36" s="39">
        <v>727074</v>
      </c>
      <c r="E36" s="39">
        <v>734177</v>
      </c>
      <c r="F36" s="98">
        <f t="shared" si="0"/>
        <v>0.03364302297259817</v>
      </c>
      <c r="G36" s="39">
        <f t="shared" si="1"/>
        <v>23896</v>
      </c>
      <c r="H36" s="39">
        <f t="shared" si="2"/>
        <v>7103</v>
      </c>
    </row>
    <row r="37" spans="1:8" ht="15">
      <c r="A37" s="114">
        <v>36</v>
      </c>
      <c r="B37" s="115" t="s">
        <v>128</v>
      </c>
      <c r="C37" s="39">
        <v>17872</v>
      </c>
      <c r="D37" s="39">
        <v>20964</v>
      </c>
      <c r="E37" s="39">
        <v>19577</v>
      </c>
      <c r="F37" s="98">
        <f t="shared" si="0"/>
        <v>0.0954006266786034</v>
      </c>
      <c r="G37" s="39">
        <f t="shared" si="1"/>
        <v>1705</v>
      </c>
      <c r="H37" s="39">
        <f t="shared" si="2"/>
        <v>-1387</v>
      </c>
    </row>
    <row r="38" spans="1:8" ht="15">
      <c r="A38" s="114">
        <v>37</v>
      </c>
      <c r="B38" s="115" t="s">
        <v>129</v>
      </c>
      <c r="C38" s="39">
        <v>39230</v>
      </c>
      <c r="D38" s="39">
        <v>42077</v>
      </c>
      <c r="E38" s="39">
        <v>41136</v>
      </c>
      <c r="F38" s="98">
        <f t="shared" si="0"/>
        <v>0.048585266377772114</v>
      </c>
      <c r="G38" s="39">
        <f t="shared" si="1"/>
        <v>1906</v>
      </c>
      <c r="H38" s="39">
        <f t="shared" si="2"/>
        <v>-941</v>
      </c>
    </row>
    <row r="39" spans="1:8" ht="15">
      <c r="A39" s="114">
        <v>38</v>
      </c>
      <c r="B39" s="115" t="s">
        <v>130</v>
      </c>
      <c r="C39" s="39">
        <v>174400</v>
      </c>
      <c r="D39" s="39">
        <v>180049</v>
      </c>
      <c r="E39" s="39">
        <v>177843</v>
      </c>
      <c r="F39" s="98">
        <f t="shared" si="0"/>
        <v>0.01974197247706422</v>
      </c>
      <c r="G39" s="39">
        <f t="shared" si="1"/>
        <v>3443</v>
      </c>
      <c r="H39" s="39">
        <f t="shared" si="2"/>
        <v>-2206</v>
      </c>
    </row>
    <row r="40" spans="1:8" ht="15">
      <c r="A40" s="114">
        <v>39</v>
      </c>
      <c r="B40" s="115" t="s">
        <v>131</v>
      </c>
      <c r="C40" s="39">
        <v>46098</v>
      </c>
      <c r="D40" s="39">
        <v>49394</v>
      </c>
      <c r="E40" s="39">
        <v>49666</v>
      </c>
      <c r="F40" s="98">
        <f t="shared" si="0"/>
        <v>0.07740032105514338</v>
      </c>
      <c r="G40" s="39">
        <f t="shared" si="1"/>
        <v>3568</v>
      </c>
      <c r="H40" s="39">
        <f t="shared" si="2"/>
        <v>272</v>
      </c>
    </row>
    <row r="41" spans="1:8" ht="15">
      <c r="A41" s="114">
        <v>40</v>
      </c>
      <c r="B41" s="115" t="s">
        <v>132</v>
      </c>
      <c r="C41" s="39">
        <v>21044</v>
      </c>
      <c r="D41" s="39">
        <v>21976</v>
      </c>
      <c r="E41" s="39">
        <v>21818</v>
      </c>
      <c r="F41" s="98">
        <f t="shared" si="0"/>
        <v>0.03678007983273142</v>
      </c>
      <c r="G41" s="39">
        <f t="shared" si="1"/>
        <v>774</v>
      </c>
      <c r="H41" s="39">
        <f t="shared" si="2"/>
        <v>-158</v>
      </c>
    </row>
    <row r="42" spans="1:8" ht="15">
      <c r="A42" s="114">
        <v>41</v>
      </c>
      <c r="B42" s="115" t="s">
        <v>133</v>
      </c>
      <c r="C42" s="39">
        <v>331274</v>
      </c>
      <c r="D42" s="39">
        <v>348578</v>
      </c>
      <c r="E42" s="39">
        <v>351527</v>
      </c>
      <c r="F42" s="98">
        <f t="shared" si="0"/>
        <v>0.06113670254834367</v>
      </c>
      <c r="G42" s="39">
        <f t="shared" si="1"/>
        <v>20253</v>
      </c>
      <c r="H42" s="39">
        <f t="shared" si="2"/>
        <v>2949</v>
      </c>
    </row>
    <row r="43" spans="1:8" ht="15">
      <c r="A43" s="114">
        <v>42</v>
      </c>
      <c r="B43" s="115" t="s">
        <v>134</v>
      </c>
      <c r="C43" s="39">
        <v>246310</v>
      </c>
      <c r="D43" s="39">
        <v>259200</v>
      </c>
      <c r="E43" s="39">
        <v>259466</v>
      </c>
      <c r="F43" s="98">
        <f t="shared" si="0"/>
        <v>0.05341236652998254</v>
      </c>
      <c r="G43" s="39">
        <f t="shared" si="1"/>
        <v>13156</v>
      </c>
      <c r="H43" s="39">
        <f t="shared" si="2"/>
        <v>266</v>
      </c>
    </row>
    <row r="44" spans="1:8" ht="15">
      <c r="A44" s="114">
        <v>43</v>
      </c>
      <c r="B44" s="115" t="s">
        <v>135</v>
      </c>
      <c r="C44" s="39">
        <v>63096</v>
      </c>
      <c r="D44" s="39">
        <v>65857</v>
      </c>
      <c r="E44" s="39">
        <v>64450</v>
      </c>
      <c r="F44" s="98">
        <f t="shared" si="0"/>
        <v>0.021459363509572716</v>
      </c>
      <c r="G44" s="39">
        <f t="shared" si="1"/>
        <v>1354</v>
      </c>
      <c r="H44" s="39">
        <f t="shared" si="2"/>
        <v>-1407</v>
      </c>
    </row>
    <row r="45" spans="1:8" ht="15">
      <c r="A45" s="114">
        <v>44</v>
      </c>
      <c r="B45" s="115" t="s">
        <v>136</v>
      </c>
      <c r="C45" s="39">
        <v>73172</v>
      </c>
      <c r="D45" s="39">
        <v>74789</v>
      </c>
      <c r="E45" s="39">
        <v>74601</v>
      </c>
      <c r="F45" s="98">
        <f t="shared" si="0"/>
        <v>0.01952932815831192</v>
      </c>
      <c r="G45" s="39">
        <f t="shared" si="1"/>
        <v>1429</v>
      </c>
      <c r="H45" s="39">
        <f t="shared" si="2"/>
        <v>-188</v>
      </c>
    </row>
    <row r="46" spans="1:8" ht="15">
      <c r="A46" s="114">
        <v>45</v>
      </c>
      <c r="B46" s="115" t="s">
        <v>137</v>
      </c>
      <c r="C46" s="39">
        <v>158572</v>
      </c>
      <c r="D46" s="39">
        <v>165687</v>
      </c>
      <c r="E46" s="39">
        <v>166341</v>
      </c>
      <c r="F46" s="98">
        <f t="shared" si="0"/>
        <v>0.048993517140478775</v>
      </c>
      <c r="G46" s="39">
        <f t="shared" si="1"/>
        <v>7769</v>
      </c>
      <c r="H46" s="39">
        <f t="shared" si="2"/>
        <v>654</v>
      </c>
    </row>
    <row r="47" spans="1:8" ht="15">
      <c r="A47" s="114">
        <v>46</v>
      </c>
      <c r="B47" s="115" t="s">
        <v>138</v>
      </c>
      <c r="C47" s="39">
        <v>98174</v>
      </c>
      <c r="D47" s="39">
        <v>105400</v>
      </c>
      <c r="E47" s="39">
        <v>105342</v>
      </c>
      <c r="F47" s="98">
        <f t="shared" si="0"/>
        <v>0.0730132214231874</v>
      </c>
      <c r="G47" s="39">
        <f t="shared" si="1"/>
        <v>7168</v>
      </c>
      <c r="H47" s="39">
        <f t="shared" si="2"/>
        <v>-58</v>
      </c>
    </row>
    <row r="48" spans="1:8" ht="15">
      <c r="A48" s="114">
        <v>47</v>
      </c>
      <c r="B48" s="115" t="s">
        <v>139</v>
      </c>
      <c r="C48" s="39">
        <v>50411</v>
      </c>
      <c r="D48" s="39">
        <v>52804</v>
      </c>
      <c r="E48" s="39">
        <v>54446</v>
      </c>
      <c r="F48" s="98">
        <f t="shared" si="0"/>
        <v>0.08004205431354268</v>
      </c>
      <c r="G48" s="39">
        <f t="shared" si="1"/>
        <v>4035</v>
      </c>
      <c r="H48" s="39">
        <f t="shared" si="2"/>
        <v>1642</v>
      </c>
    </row>
    <row r="49" spans="1:8" ht="15">
      <c r="A49" s="114">
        <v>48</v>
      </c>
      <c r="B49" s="115" t="s">
        <v>140</v>
      </c>
      <c r="C49" s="39">
        <v>150880</v>
      </c>
      <c r="D49" s="39">
        <v>162014</v>
      </c>
      <c r="E49" s="39">
        <v>158129</v>
      </c>
      <c r="F49" s="98">
        <f t="shared" si="0"/>
        <v>0.04804480381760339</v>
      </c>
      <c r="G49" s="39">
        <f t="shared" si="1"/>
        <v>7249</v>
      </c>
      <c r="H49" s="39">
        <f t="shared" si="2"/>
        <v>-3885</v>
      </c>
    </row>
    <row r="50" spans="1:8" ht="15">
      <c r="A50" s="114">
        <v>49</v>
      </c>
      <c r="B50" s="115" t="s">
        <v>141</v>
      </c>
      <c r="C50" s="39">
        <v>16050</v>
      </c>
      <c r="D50" s="39">
        <v>19659</v>
      </c>
      <c r="E50" s="39">
        <v>17881</v>
      </c>
      <c r="F50" s="98">
        <f t="shared" si="0"/>
        <v>0.1140809968847352</v>
      </c>
      <c r="G50" s="39">
        <f t="shared" si="1"/>
        <v>1831</v>
      </c>
      <c r="H50" s="39">
        <f t="shared" si="2"/>
        <v>-1778</v>
      </c>
    </row>
    <row r="51" spans="1:8" ht="15">
      <c r="A51" s="114">
        <v>50</v>
      </c>
      <c r="B51" s="115" t="s">
        <v>142</v>
      </c>
      <c r="C51" s="39">
        <v>36802</v>
      </c>
      <c r="D51" s="39">
        <v>40031</v>
      </c>
      <c r="E51" s="39">
        <v>39331</v>
      </c>
      <c r="F51" s="98">
        <f t="shared" si="0"/>
        <v>0.06871909135373078</v>
      </c>
      <c r="G51" s="39">
        <f t="shared" si="1"/>
        <v>2529</v>
      </c>
      <c r="H51" s="39">
        <f t="shared" si="2"/>
        <v>-700</v>
      </c>
    </row>
    <row r="52" spans="1:8" ht="15">
      <c r="A52" s="114">
        <v>51</v>
      </c>
      <c r="B52" s="115" t="s">
        <v>143</v>
      </c>
      <c r="C52" s="39">
        <v>33506</v>
      </c>
      <c r="D52" s="39">
        <v>36853</v>
      </c>
      <c r="E52" s="39">
        <v>36154</v>
      </c>
      <c r="F52" s="98">
        <f t="shared" si="0"/>
        <v>0.07903062138124516</v>
      </c>
      <c r="G52" s="39">
        <f t="shared" si="1"/>
        <v>2648</v>
      </c>
      <c r="H52" s="39">
        <f t="shared" si="2"/>
        <v>-699</v>
      </c>
    </row>
    <row r="53" spans="1:8" ht="15">
      <c r="A53" s="114">
        <v>52</v>
      </c>
      <c r="B53" s="115" t="s">
        <v>144</v>
      </c>
      <c r="C53" s="39">
        <v>62302</v>
      </c>
      <c r="D53" s="39">
        <v>66574</v>
      </c>
      <c r="E53" s="39">
        <v>66570</v>
      </c>
      <c r="F53" s="98">
        <f t="shared" si="0"/>
        <v>0.06850502391576514</v>
      </c>
      <c r="G53" s="39">
        <f t="shared" si="1"/>
        <v>4268</v>
      </c>
      <c r="H53" s="39">
        <f t="shared" si="2"/>
        <v>-4</v>
      </c>
    </row>
    <row r="54" spans="1:8" ht="15">
      <c r="A54" s="114">
        <v>53</v>
      </c>
      <c r="B54" s="115" t="s">
        <v>145</v>
      </c>
      <c r="C54" s="39">
        <v>41448</v>
      </c>
      <c r="D54" s="39">
        <v>46526</v>
      </c>
      <c r="E54" s="39">
        <v>46055</v>
      </c>
      <c r="F54" s="98">
        <f t="shared" si="0"/>
        <v>0.11115132213858328</v>
      </c>
      <c r="G54" s="39">
        <f t="shared" si="1"/>
        <v>4607</v>
      </c>
      <c r="H54" s="39">
        <f t="shared" si="2"/>
        <v>-471</v>
      </c>
    </row>
    <row r="55" spans="1:8" ht="15">
      <c r="A55" s="114">
        <v>54</v>
      </c>
      <c r="B55" s="115" t="s">
        <v>146</v>
      </c>
      <c r="C55" s="39">
        <v>125775</v>
      </c>
      <c r="D55" s="39">
        <v>132957</v>
      </c>
      <c r="E55" s="39">
        <v>134003</v>
      </c>
      <c r="F55" s="98">
        <f t="shared" si="0"/>
        <v>0.06541840588352216</v>
      </c>
      <c r="G55" s="39">
        <f t="shared" si="1"/>
        <v>8228</v>
      </c>
      <c r="H55" s="39">
        <f t="shared" si="2"/>
        <v>1046</v>
      </c>
    </row>
    <row r="56" spans="1:8" ht="15">
      <c r="A56" s="114">
        <v>55</v>
      </c>
      <c r="B56" s="115" t="s">
        <v>147</v>
      </c>
      <c r="C56" s="39">
        <v>137280</v>
      </c>
      <c r="D56" s="39">
        <v>145013</v>
      </c>
      <c r="E56" s="39">
        <v>147106</v>
      </c>
      <c r="F56" s="98">
        <f t="shared" si="0"/>
        <v>0.07157634032634033</v>
      </c>
      <c r="G56" s="39">
        <f t="shared" si="1"/>
        <v>9826</v>
      </c>
      <c r="H56" s="39">
        <f t="shared" si="2"/>
        <v>2093</v>
      </c>
    </row>
    <row r="57" spans="1:8" ht="15">
      <c r="A57" s="114">
        <v>56</v>
      </c>
      <c r="B57" s="115" t="s">
        <v>148</v>
      </c>
      <c r="C57" s="39">
        <v>17049</v>
      </c>
      <c r="D57" s="39">
        <v>18896</v>
      </c>
      <c r="E57" s="39">
        <v>17798</v>
      </c>
      <c r="F57" s="98">
        <f t="shared" si="0"/>
        <v>0.0439321954366825</v>
      </c>
      <c r="G57" s="39">
        <f t="shared" si="1"/>
        <v>749</v>
      </c>
      <c r="H57" s="39">
        <f t="shared" si="2"/>
        <v>-1098</v>
      </c>
    </row>
    <row r="58" spans="1:8" ht="15">
      <c r="A58" s="114">
        <v>57</v>
      </c>
      <c r="B58" s="115" t="s">
        <v>149</v>
      </c>
      <c r="C58" s="39">
        <v>20963</v>
      </c>
      <c r="D58" s="39">
        <v>23894</v>
      </c>
      <c r="E58" s="39">
        <v>23690</v>
      </c>
      <c r="F58" s="98">
        <f t="shared" si="0"/>
        <v>0.13008634260363497</v>
      </c>
      <c r="G58" s="39">
        <f t="shared" si="1"/>
        <v>2727</v>
      </c>
      <c r="H58" s="39">
        <f t="shared" si="2"/>
        <v>-204</v>
      </c>
    </row>
    <row r="59" spans="1:8" ht="15">
      <c r="A59" s="114">
        <v>58</v>
      </c>
      <c r="B59" s="115" t="s">
        <v>150</v>
      </c>
      <c r="C59" s="39">
        <v>56590</v>
      </c>
      <c r="D59" s="39">
        <v>67677</v>
      </c>
      <c r="E59" s="39">
        <v>64142</v>
      </c>
      <c r="F59" s="98">
        <f t="shared" si="0"/>
        <v>0.13345113977734582</v>
      </c>
      <c r="G59" s="39">
        <f t="shared" si="1"/>
        <v>7552</v>
      </c>
      <c r="H59" s="39">
        <f t="shared" si="2"/>
        <v>-3535</v>
      </c>
    </row>
    <row r="60" spans="1:8" ht="15">
      <c r="A60" s="114">
        <v>59</v>
      </c>
      <c r="B60" s="115" t="s">
        <v>151</v>
      </c>
      <c r="C60" s="39">
        <v>167903</v>
      </c>
      <c r="D60" s="39">
        <v>179049</v>
      </c>
      <c r="E60" s="39">
        <v>179116</v>
      </c>
      <c r="F60" s="98">
        <f t="shared" si="0"/>
        <v>0.0667826066240627</v>
      </c>
      <c r="G60" s="39">
        <f t="shared" si="1"/>
        <v>11213</v>
      </c>
      <c r="H60" s="39">
        <f t="shared" si="2"/>
        <v>67</v>
      </c>
    </row>
    <row r="61" spans="1:8" ht="15">
      <c r="A61" s="114">
        <v>60</v>
      </c>
      <c r="B61" s="115" t="s">
        <v>152</v>
      </c>
      <c r="C61" s="39">
        <v>47397</v>
      </c>
      <c r="D61" s="39">
        <v>50899</v>
      </c>
      <c r="E61" s="39">
        <v>50238</v>
      </c>
      <c r="F61" s="98">
        <f t="shared" si="0"/>
        <v>0.05994050256345338</v>
      </c>
      <c r="G61" s="39">
        <f t="shared" si="1"/>
        <v>2841</v>
      </c>
      <c r="H61" s="39">
        <f t="shared" si="2"/>
        <v>-661</v>
      </c>
    </row>
    <row r="62" spans="1:8" ht="15">
      <c r="A62" s="114">
        <v>61</v>
      </c>
      <c r="B62" s="115" t="s">
        <v>153</v>
      </c>
      <c r="C62" s="39">
        <v>103252</v>
      </c>
      <c r="D62" s="39">
        <v>104324</v>
      </c>
      <c r="E62" s="39">
        <v>105296</v>
      </c>
      <c r="F62" s="98">
        <f t="shared" si="0"/>
        <v>0.01979622670747298</v>
      </c>
      <c r="G62" s="39">
        <f t="shared" si="1"/>
        <v>2044</v>
      </c>
      <c r="H62" s="39">
        <f t="shared" si="2"/>
        <v>972</v>
      </c>
    </row>
    <row r="63" spans="1:8" ht="15">
      <c r="A63" s="114">
        <v>62</v>
      </c>
      <c r="B63" s="115" t="s">
        <v>154</v>
      </c>
      <c r="C63" s="39">
        <v>5912</v>
      </c>
      <c r="D63" s="39">
        <v>7483</v>
      </c>
      <c r="E63" s="39">
        <v>6642</v>
      </c>
      <c r="F63" s="98">
        <f t="shared" si="0"/>
        <v>0.12347767253044654</v>
      </c>
      <c r="G63" s="39">
        <f t="shared" si="1"/>
        <v>730</v>
      </c>
      <c r="H63" s="39">
        <f t="shared" si="2"/>
        <v>-841</v>
      </c>
    </row>
    <row r="64" spans="1:8" ht="15">
      <c r="A64" s="114">
        <v>63</v>
      </c>
      <c r="B64" s="115" t="s">
        <v>155</v>
      </c>
      <c r="C64" s="39">
        <v>92433</v>
      </c>
      <c r="D64" s="39">
        <v>98636</v>
      </c>
      <c r="E64" s="39">
        <v>99707</v>
      </c>
      <c r="F64" s="98">
        <f t="shared" si="0"/>
        <v>0.07869483842350676</v>
      </c>
      <c r="G64" s="39">
        <f t="shared" si="1"/>
        <v>7274</v>
      </c>
      <c r="H64" s="39">
        <f t="shared" si="2"/>
        <v>1071</v>
      </c>
    </row>
    <row r="65" spans="1:8" ht="15">
      <c r="A65" s="114">
        <v>64</v>
      </c>
      <c r="B65" s="115" t="s">
        <v>156</v>
      </c>
      <c r="C65" s="39">
        <v>49631</v>
      </c>
      <c r="D65" s="39">
        <v>49908</v>
      </c>
      <c r="E65" s="39">
        <v>50462</v>
      </c>
      <c r="F65" s="98">
        <f t="shared" si="0"/>
        <v>0.01674356752835929</v>
      </c>
      <c r="G65" s="39">
        <f t="shared" si="1"/>
        <v>831</v>
      </c>
      <c r="H65" s="39">
        <f t="shared" si="2"/>
        <v>554</v>
      </c>
    </row>
    <row r="66" spans="1:8" ht="15">
      <c r="A66" s="114">
        <v>65</v>
      </c>
      <c r="B66" s="115" t="s">
        <v>157</v>
      </c>
      <c r="C66" s="39">
        <v>51773</v>
      </c>
      <c r="D66" s="39">
        <v>58326</v>
      </c>
      <c r="E66" s="39">
        <v>55960</v>
      </c>
      <c r="F66" s="98">
        <f t="shared" si="0"/>
        <v>0.08087226932957332</v>
      </c>
      <c r="G66" s="39">
        <f t="shared" si="1"/>
        <v>4187</v>
      </c>
      <c r="H66" s="39">
        <f t="shared" si="2"/>
        <v>-2366</v>
      </c>
    </row>
    <row r="67" spans="1:8" ht="15">
      <c r="A67" s="114">
        <v>66</v>
      </c>
      <c r="B67" s="115" t="s">
        <v>158</v>
      </c>
      <c r="C67" s="39">
        <v>31576</v>
      </c>
      <c r="D67" s="39">
        <v>35668</v>
      </c>
      <c r="E67" s="39">
        <v>34954</v>
      </c>
      <c r="F67" s="98">
        <f aca="true" t="shared" si="3" ref="F67:F83">(E67-C67)/C67</f>
        <v>0.1069799847985812</v>
      </c>
      <c r="G67" s="39">
        <f aca="true" t="shared" si="4" ref="G67:G83">E67-C67</f>
        <v>3378</v>
      </c>
      <c r="H67" s="39">
        <f aca="true" t="shared" si="5" ref="H67:H83">E67-D67</f>
        <v>-714</v>
      </c>
    </row>
    <row r="68" spans="1:8" ht="15">
      <c r="A68" s="114">
        <v>67</v>
      </c>
      <c r="B68" s="115" t="s">
        <v>159</v>
      </c>
      <c r="C68" s="39">
        <v>63898</v>
      </c>
      <c r="D68" s="39">
        <v>67424</v>
      </c>
      <c r="E68" s="39">
        <v>67736</v>
      </c>
      <c r="F68" s="98">
        <f t="shared" si="3"/>
        <v>0.06006447776143228</v>
      </c>
      <c r="G68" s="39">
        <f t="shared" si="4"/>
        <v>3838</v>
      </c>
      <c r="H68" s="39">
        <f t="shared" si="5"/>
        <v>312</v>
      </c>
    </row>
    <row r="69" spans="1:8" ht="15">
      <c r="A69" s="114">
        <v>68</v>
      </c>
      <c r="B69" s="115" t="s">
        <v>160</v>
      </c>
      <c r="C69" s="39">
        <v>35120</v>
      </c>
      <c r="D69" s="39">
        <v>38649</v>
      </c>
      <c r="E69" s="39">
        <v>38347</v>
      </c>
      <c r="F69" s="98">
        <f t="shared" si="3"/>
        <v>0.09188496583143509</v>
      </c>
      <c r="G69" s="39">
        <f t="shared" si="4"/>
        <v>3227</v>
      </c>
      <c r="H69" s="39">
        <f t="shared" si="5"/>
        <v>-302</v>
      </c>
    </row>
    <row r="70" spans="1:8" ht="15">
      <c r="A70" s="114">
        <v>69</v>
      </c>
      <c r="B70" s="115" t="s">
        <v>161</v>
      </c>
      <c r="C70" s="39">
        <v>6406</v>
      </c>
      <c r="D70" s="39">
        <v>7816</v>
      </c>
      <c r="E70" s="39">
        <v>6999</v>
      </c>
      <c r="F70" s="98">
        <f t="shared" si="3"/>
        <v>0.09256946612550734</v>
      </c>
      <c r="G70" s="39">
        <f t="shared" si="4"/>
        <v>593</v>
      </c>
      <c r="H70" s="39">
        <f t="shared" si="5"/>
        <v>-817</v>
      </c>
    </row>
    <row r="71" spans="1:8" ht="15">
      <c r="A71" s="114">
        <v>70</v>
      </c>
      <c r="B71" s="115" t="s">
        <v>162</v>
      </c>
      <c r="C71" s="39">
        <v>26827</v>
      </c>
      <c r="D71" s="39">
        <v>29006</v>
      </c>
      <c r="E71" s="39">
        <v>28459</v>
      </c>
      <c r="F71" s="98">
        <f t="shared" si="3"/>
        <v>0.06083423416707049</v>
      </c>
      <c r="G71" s="39">
        <f t="shared" si="4"/>
        <v>1632</v>
      </c>
      <c r="H71" s="39">
        <f t="shared" si="5"/>
        <v>-547</v>
      </c>
    </row>
    <row r="72" spans="1:8" ht="15">
      <c r="A72" s="114">
        <v>71</v>
      </c>
      <c r="B72" s="115" t="s">
        <v>163</v>
      </c>
      <c r="C72" s="39">
        <v>26695</v>
      </c>
      <c r="D72" s="39">
        <v>29439</v>
      </c>
      <c r="E72" s="39">
        <v>29078</v>
      </c>
      <c r="F72" s="98">
        <f t="shared" si="3"/>
        <v>0.08926765311856152</v>
      </c>
      <c r="G72" s="39">
        <f t="shared" si="4"/>
        <v>2383</v>
      </c>
      <c r="H72" s="39">
        <f t="shared" si="5"/>
        <v>-361</v>
      </c>
    </row>
    <row r="73" spans="1:8" ht="15">
      <c r="A73" s="114">
        <v>72</v>
      </c>
      <c r="B73" s="115" t="s">
        <v>164</v>
      </c>
      <c r="C73" s="39">
        <v>38821</v>
      </c>
      <c r="D73" s="39">
        <v>40317</v>
      </c>
      <c r="E73" s="39">
        <v>39816</v>
      </c>
      <c r="F73" s="98">
        <f t="shared" si="3"/>
        <v>0.025630457741943793</v>
      </c>
      <c r="G73" s="39">
        <f t="shared" si="4"/>
        <v>995</v>
      </c>
      <c r="H73" s="39">
        <f t="shared" si="5"/>
        <v>-501</v>
      </c>
    </row>
    <row r="74" spans="1:8" ht="15">
      <c r="A74" s="114">
        <v>73</v>
      </c>
      <c r="B74" s="115" t="s">
        <v>165</v>
      </c>
      <c r="C74" s="39">
        <v>24473</v>
      </c>
      <c r="D74" s="39">
        <v>22011</v>
      </c>
      <c r="E74" s="39">
        <v>15571</v>
      </c>
      <c r="F74" s="98">
        <f t="shared" si="3"/>
        <v>-0.36374780370203896</v>
      </c>
      <c r="G74" s="39">
        <f t="shared" si="4"/>
        <v>-8902</v>
      </c>
      <c r="H74" s="39">
        <f t="shared" si="5"/>
        <v>-6440</v>
      </c>
    </row>
    <row r="75" spans="1:8" ht="15">
      <c r="A75" s="114">
        <v>74</v>
      </c>
      <c r="B75" s="115" t="s">
        <v>166</v>
      </c>
      <c r="C75" s="39">
        <v>22899</v>
      </c>
      <c r="D75" s="39">
        <v>24920</v>
      </c>
      <c r="E75" s="39">
        <v>24586</v>
      </c>
      <c r="F75" s="98">
        <f t="shared" si="3"/>
        <v>0.07367133935979737</v>
      </c>
      <c r="G75" s="39">
        <f t="shared" si="4"/>
        <v>1687</v>
      </c>
      <c r="H75" s="39">
        <f t="shared" si="5"/>
        <v>-334</v>
      </c>
    </row>
    <row r="76" spans="1:8" ht="15">
      <c r="A76" s="114">
        <v>75</v>
      </c>
      <c r="B76" s="115" t="s">
        <v>167</v>
      </c>
      <c r="C76" s="39">
        <v>6523</v>
      </c>
      <c r="D76" s="39">
        <v>8265</v>
      </c>
      <c r="E76" s="39">
        <v>8875</v>
      </c>
      <c r="F76" s="98">
        <f t="shared" si="3"/>
        <v>0.3605702897439828</v>
      </c>
      <c r="G76" s="39">
        <f t="shared" si="4"/>
        <v>2352</v>
      </c>
      <c r="H76" s="39">
        <f t="shared" si="5"/>
        <v>610</v>
      </c>
    </row>
    <row r="77" spans="1:8" ht="15">
      <c r="A77" s="114">
        <v>76</v>
      </c>
      <c r="B77" s="115" t="s">
        <v>168</v>
      </c>
      <c r="C77" s="39">
        <v>12664</v>
      </c>
      <c r="D77" s="39">
        <v>14298</v>
      </c>
      <c r="E77" s="39">
        <v>13860</v>
      </c>
      <c r="F77" s="98">
        <f t="shared" si="3"/>
        <v>0.09444093493367024</v>
      </c>
      <c r="G77" s="39">
        <f t="shared" si="4"/>
        <v>1196</v>
      </c>
      <c r="H77" s="39">
        <f t="shared" si="5"/>
        <v>-438</v>
      </c>
    </row>
    <row r="78" spans="1:8" ht="15">
      <c r="A78" s="114">
        <v>77</v>
      </c>
      <c r="B78" s="115" t="s">
        <v>169</v>
      </c>
      <c r="C78" s="39">
        <v>35675</v>
      </c>
      <c r="D78" s="39">
        <v>37878</v>
      </c>
      <c r="E78" s="39">
        <v>38100</v>
      </c>
      <c r="F78" s="98">
        <f t="shared" si="3"/>
        <v>0.06797477224947442</v>
      </c>
      <c r="G78" s="39">
        <f t="shared" si="4"/>
        <v>2425</v>
      </c>
      <c r="H78" s="39">
        <f t="shared" si="5"/>
        <v>222</v>
      </c>
    </row>
    <row r="79" spans="1:8" ht="15">
      <c r="A79" s="114">
        <v>78</v>
      </c>
      <c r="B79" s="115" t="s">
        <v>170</v>
      </c>
      <c r="C79" s="39">
        <v>30498</v>
      </c>
      <c r="D79" s="39">
        <v>32043</v>
      </c>
      <c r="E79" s="39">
        <v>31642</v>
      </c>
      <c r="F79" s="98">
        <f t="shared" si="3"/>
        <v>0.03751065643648764</v>
      </c>
      <c r="G79" s="39">
        <f t="shared" si="4"/>
        <v>1144</v>
      </c>
      <c r="H79" s="39">
        <f t="shared" si="5"/>
        <v>-401</v>
      </c>
    </row>
    <row r="80" spans="1:8" ht="15">
      <c r="A80" s="114">
        <v>79</v>
      </c>
      <c r="B80" s="115" t="s">
        <v>171</v>
      </c>
      <c r="C80" s="39">
        <v>10875</v>
      </c>
      <c r="D80" s="39">
        <v>11882</v>
      </c>
      <c r="E80" s="39">
        <v>12357</v>
      </c>
      <c r="F80" s="98">
        <f t="shared" si="3"/>
        <v>0.13627586206896553</v>
      </c>
      <c r="G80" s="39">
        <f t="shared" si="4"/>
        <v>1482</v>
      </c>
      <c r="H80" s="39">
        <f t="shared" si="5"/>
        <v>475</v>
      </c>
    </row>
    <row r="81" spans="1:8" ht="15">
      <c r="A81" s="114">
        <v>80</v>
      </c>
      <c r="B81" s="115" t="s">
        <v>172</v>
      </c>
      <c r="C81" s="39">
        <v>43176</v>
      </c>
      <c r="D81" s="39">
        <v>45543</v>
      </c>
      <c r="E81" s="39">
        <v>45697</v>
      </c>
      <c r="F81" s="98">
        <f t="shared" si="3"/>
        <v>0.05838891977024273</v>
      </c>
      <c r="G81" s="39">
        <f t="shared" si="4"/>
        <v>2521</v>
      </c>
      <c r="H81" s="39">
        <f t="shared" si="5"/>
        <v>154</v>
      </c>
    </row>
    <row r="82" spans="1:8" ht="15">
      <c r="A82" s="114">
        <v>81</v>
      </c>
      <c r="B82" s="115" t="s">
        <v>173</v>
      </c>
      <c r="C82" s="39">
        <v>55827</v>
      </c>
      <c r="D82" s="39">
        <v>58891</v>
      </c>
      <c r="E82" s="39">
        <v>58737</v>
      </c>
      <c r="F82" s="98">
        <f t="shared" si="3"/>
        <v>0.052125315707453386</v>
      </c>
      <c r="G82" s="39">
        <f t="shared" si="4"/>
        <v>2910</v>
      </c>
      <c r="H82" s="39">
        <f t="shared" si="5"/>
        <v>-154</v>
      </c>
    </row>
    <row r="83" spans="1:8" ht="15">
      <c r="A83" s="146" t="s">
        <v>174</v>
      </c>
      <c r="B83" s="146"/>
      <c r="C83" s="39">
        <v>10951709</v>
      </c>
      <c r="D83" s="39">
        <v>11371665</v>
      </c>
      <c r="E83" s="39">
        <v>11352918</v>
      </c>
      <c r="F83" s="98">
        <f t="shared" si="3"/>
        <v>0.036634373685422064</v>
      </c>
      <c r="G83" s="39">
        <f t="shared" si="4"/>
        <v>401209</v>
      </c>
      <c r="H83" s="39">
        <f t="shared" si="5"/>
        <v>-18747</v>
      </c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98"/>
  <sheetViews>
    <sheetView workbookViewId="0" topLeftCell="A1">
      <pane ySplit="1" topLeftCell="A2" activePane="bottomLeft" state="frozen"/>
      <selection pane="topLeft" activeCell="X1" sqref="X1"/>
      <selection pane="bottomLeft" activeCell="S9" sqref="S9"/>
    </sheetView>
  </sheetViews>
  <sheetFormatPr defaultColWidth="9.140625" defaultRowHeight="15"/>
  <cols>
    <col min="1" max="1" width="17.28125" style="9" bestFit="1" customWidth="1"/>
    <col min="2" max="2" width="34.421875" style="9" bestFit="1" customWidth="1"/>
    <col min="3" max="3" width="13.421875" style="9" bestFit="1" customWidth="1"/>
    <col min="4" max="5" width="13.421875" style="9" customWidth="1"/>
    <col min="6" max="6" width="21.8515625" style="9" customWidth="1"/>
    <col min="7" max="7" width="30.00390625" style="9" customWidth="1"/>
    <col min="8" max="8" width="26.7109375" style="9" customWidth="1"/>
    <col min="9" max="9" width="22.00390625" style="9" customWidth="1"/>
    <col min="10" max="10" width="27.140625" style="9" customWidth="1"/>
    <col min="11" max="11" width="9.140625" style="9" customWidth="1"/>
    <col min="12" max="12" width="40.8515625" style="9" customWidth="1"/>
    <col min="13" max="20" width="9.140625" style="9" customWidth="1"/>
    <col min="21" max="21" width="34.57421875" style="9" bestFit="1" customWidth="1"/>
    <col min="22" max="16384" width="9.140625" style="9" customWidth="1"/>
  </cols>
  <sheetData>
    <row r="1" spans="1:10" ht="63" customHeight="1">
      <c r="A1" s="8" t="s">
        <v>1</v>
      </c>
      <c r="B1" s="8" t="s">
        <v>91</v>
      </c>
      <c r="C1" s="4">
        <v>41974</v>
      </c>
      <c r="D1" s="4">
        <v>42309</v>
      </c>
      <c r="E1" s="4">
        <v>42339</v>
      </c>
      <c r="F1" s="1" t="s">
        <v>284</v>
      </c>
      <c r="G1" s="1" t="s">
        <v>285</v>
      </c>
      <c r="H1" s="1" t="s">
        <v>286</v>
      </c>
      <c r="I1" s="1" t="s">
        <v>287</v>
      </c>
      <c r="J1" s="52" t="s">
        <v>288</v>
      </c>
    </row>
    <row r="2" spans="1:22" ht="15">
      <c r="A2" s="53">
        <v>1</v>
      </c>
      <c r="B2" s="54" t="s">
        <v>2</v>
      </c>
      <c r="C2" s="77">
        <v>106329</v>
      </c>
      <c r="D2" s="67">
        <v>115112</v>
      </c>
      <c r="E2" s="64">
        <v>113138</v>
      </c>
      <c r="F2" s="71">
        <f aca="true" t="shared" si="0" ref="F2:F33">E2/$E$90</f>
        <v>0.008081633224514368</v>
      </c>
      <c r="G2" s="71">
        <f>(E2-C2)/C2</f>
        <v>0.06403709242069426</v>
      </c>
      <c r="H2" s="64">
        <f>E2-C2</f>
        <v>6809</v>
      </c>
      <c r="I2" s="56">
        <f>H2/$H$90</f>
        <v>0.008967753491483993</v>
      </c>
      <c r="J2" s="67">
        <f>E2-D2</f>
        <v>-1974</v>
      </c>
      <c r="L2" s="148"/>
      <c r="M2" s="149"/>
      <c r="N2" s="28"/>
      <c r="U2" s="148"/>
      <c r="V2" s="149"/>
    </row>
    <row r="3" spans="1:22" ht="15">
      <c r="A3" s="53">
        <v>2</v>
      </c>
      <c r="B3" s="54" t="s">
        <v>3</v>
      </c>
      <c r="C3" s="77">
        <v>37646</v>
      </c>
      <c r="D3" s="67">
        <v>99680</v>
      </c>
      <c r="E3" s="64">
        <v>97820</v>
      </c>
      <c r="F3" s="71">
        <f t="shared" si="0"/>
        <v>0.006987443317205497</v>
      </c>
      <c r="G3" s="71">
        <f aca="true" t="shared" si="1" ref="G3:G66">(E3-C3)/C3</f>
        <v>1.598416830473357</v>
      </c>
      <c r="H3" s="64">
        <f aca="true" t="shared" si="2" ref="H3:H66">E3-C3</f>
        <v>60174</v>
      </c>
      <c r="I3" s="56">
        <f aca="true" t="shared" si="3" ref="I3:I66">H3/$H$90</f>
        <v>0.0792518135697691</v>
      </c>
      <c r="J3" s="67">
        <f aca="true" t="shared" si="4" ref="J3:J66">E3-D3</f>
        <v>-1860</v>
      </c>
      <c r="L3" s="148"/>
      <c r="M3" s="149"/>
      <c r="N3" s="28"/>
      <c r="U3" s="148"/>
      <c r="V3" s="149"/>
    </row>
    <row r="4" spans="1:22" ht="15">
      <c r="A4" s="53">
        <v>3</v>
      </c>
      <c r="B4" s="54" t="s">
        <v>4</v>
      </c>
      <c r="C4" s="77">
        <v>7582</v>
      </c>
      <c r="D4" s="67">
        <v>8081</v>
      </c>
      <c r="E4" s="64">
        <v>8041</v>
      </c>
      <c r="F4" s="71">
        <f t="shared" si="0"/>
        <v>0.0005743818412763177</v>
      </c>
      <c r="G4" s="71">
        <f t="shared" si="1"/>
        <v>0.06053811659192825</v>
      </c>
      <c r="H4" s="64">
        <f t="shared" si="2"/>
        <v>459</v>
      </c>
      <c r="I4" s="56">
        <f t="shared" si="3"/>
        <v>0.0006045232563652743</v>
      </c>
      <c r="J4" s="67">
        <f t="shared" si="4"/>
        <v>-40</v>
      </c>
      <c r="L4" s="148"/>
      <c r="M4" s="149"/>
      <c r="N4" s="28"/>
      <c r="U4" s="148"/>
      <c r="V4" s="149"/>
    </row>
    <row r="5" spans="1:22" ht="15">
      <c r="A5" s="53">
        <v>5</v>
      </c>
      <c r="B5" s="54" t="s">
        <v>5</v>
      </c>
      <c r="C5" s="77">
        <v>41058</v>
      </c>
      <c r="D5" s="67">
        <v>40781</v>
      </c>
      <c r="E5" s="64">
        <v>40508</v>
      </c>
      <c r="F5" s="71">
        <f t="shared" si="0"/>
        <v>0.002893552994207322</v>
      </c>
      <c r="G5" s="71">
        <f t="shared" si="1"/>
        <v>-0.013395684154123436</v>
      </c>
      <c r="H5" s="64">
        <f t="shared" si="2"/>
        <v>-550</v>
      </c>
      <c r="I5" s="56">
        <f t="shared" si="3"/>
        <v>-0.0007243742723331174</v>
      </c>
      <c r="J5" s="67">
        <f t="shared" si="4"/>
        <v>-273</v>
      </c>
      <c r="L5" s="148"/>
      <c r="M5" s="149"/>
      <c r="N5" s="28"/>
      <c r="U5" s="148"/>
      <c r="V5" s="149"/>
    </row>
    <row r="6" spans="1:22" ht="15">
      <c r="A6" s="53">
        <v>6</v>
      </c>
      <c r="B6" s="54" t="s">
        <v>6</v>
      </c>
      <c r="C6" s="77">
        <v>3356</v>
      </c>
      <c r="D6" s="67">
        <v>3126</v>
      </c>
      <c r="E6" s="64">
        <v>3118</v>
      </c>
      <c r="F6" s="71">
        <f t="shared" si="0"/>
        <v>0.00022272386284038784</v>
      </c>
      <c r="G6" s="71">
        <f t="shared" si="1"/>
        <v>-0.07091775923718713</v>
      </c>
      <c r="H6" s="64">
        <f t="shared" si="2"/>
        <v>-238</v>
      </c>
      <c r="I6" s="56">
        <f t="shared" si="3"/>
        <v>-0.0003134565033005126</v>
      </c>
      <c r="J6" s="67">
        <f t="shared" si="4"/>
        <v>-8</v>
      </c>
      <c r="L6" s="148"/>
      <c r="M6" s="149"/>
      <c r="N6" s="28"/>
      <c r="U6" s="148"/>
      <c r="V6" s="149"/>
    </row>
    <row r="7" spans="1:22" ht="15">
      <c r="A7" s="53">
        <v>7</v>
      </c>
      <c r="B7" s="54" t="s">
        <v>7</v>
      </c>
      <c r="C7" s="77">
        <v>23422</v>
      </c>
      <c r="D7" s="67">
        <v>23910</v>
      </c>
      <c r="E7" s="64">
        <v>22392</v>
      </c>
      <c r="F7" s="71">
        <f t="shared" si="0"/>
        <v>0.0015994973498146135</v>
      </c>
      <c r="G7" s="71">
        <f t="shared" si="1"/>
        <v>-0.04397574929553411</v>
      </c>
      <c r="H7" s="64">
        <f t="shared" si="2"/>
        <v>-1030</v>
      </c>
      <c r="I7" s="56">
        <f t="shared" si="3"/>
        <v>-0.0013565554554602016</v>
      </c>
      <c r="J7" s="67">
        <f t="shared" si="4"/>
        <v>-1518</v>
      </c>
      <c r="L7" s="148"/>
      <c r="M7" s="149"/>
      <c r="N7" s="28"/>
      <c r="U7" s="148"/>
      <c r="V7" s="149"/>
    </row>
    <row r="8" spans="1:22" ht="15">
      <c r="A8" s="53">
        <v>8</v>
      </c>
      <c r="B8" s="54" t="s">
        <v>8</v>
      </c>
      <c r="C8" s="77">
        <v>56250</v>
      </c>
      <c r="D8" s="67">
        <v>62250</v>
      </c>
      <c r="E8" s="64">
        <v>59893</v>
      </c>
      <c r="F8" s="71">
        <f t="shared" si="0"/>
        <v>0.004278255393553351</v>
      </c>
      <c r="G8" s="71">
        <f t="shared" si="1"/>
        <v>0.06476444444444444</v>
      </c>
      <c r="H8" s="64">
        <f t="shared" si="2"/>
        <v>3643</v>
      </c>
      <c r="I8" s="56">
        <f t="shared" si="3"/>
        <v>0.004797991771108266</v>
      </c>
      <c r="J8" s="67">
        <f t="shared" si="4"/>
        <v>-2357</v>
      </c>
      <c r="L8" s="148"/>
      <c r="M8" s="149"/>
      <c r="N8" s="28"/>
      <c r="U8" s="148"/>
      <c r="V8" s="149"/>
    </row>
    <row r="9" spans="1:22" ht="15">
      <c r="A9" s="53">
        <v>9</v>
      </c>
      <c r="B9" s="54" t="s">
        <v>9</v>
      </c>
      <c r="C9" s="77">
        <v>8232</v>
      </c>
      <c r="D9" s="67">
        <v>6114</v>
      </c>
      <c r="E9" s="64">
        <v>5948</v>
      </c>
      <c r="F9" s="71">
        <f t="shared" si="0"/>
        <v>0.00042487541249988035</v>
      </c>
      <c r="G9" s="71">
        <f t="shared" si="1"/>
        <v>-0.27745383867832846</v>
      </c>
      <c r="H9" s="64">
        <f t="shared" si="2"/>
        <v>-2284</v>
      </c>
      <c r="I9" s="56">
        <f t="shared" si="3"/>
        <v>-0.0030081287963797092</v>
      </c>
      <c r="J9" s="67">
        <f t="shared" si="4"/>
        <v>-166</v>
      </c>
      <c r="L9" s="148"/>
      <c r="M9" s="149"/>
      <c r="N9" s="28"/>
      <c r="U9" s="148"/>
      <c r="V9" s="149"/>
    </row>
    <row r="10" spans="1:22" s="27" customFormat="1" ht="15">
      <c r="A10" s="53">
        <v>10</v>
      </c>
      <c r="B10" s="54" t="s">
        <v>10</v>
      </c>
      <c r="C10" s="77">
        <v>434180</v>
      </c>
      <c r="D10" s="64">
        <v>443302</v>
      </c>
      <c r="E10" s="64">
        <v>441794</v>
      </c>
      <c r="F10" s="71">
        <f t="shared" si="0"/>
        <v>0.031558071282779446</v>
      </c>
      <c r="G10" s="71">
        <f t="shared" si="1"/>
        <v>0.017536505596757106</v>
      </c>
      <c r="H10" s="64">
        <f t="shared" si="2"/>
        <v>7614</v>
      </c>
      <c r="I10" s="56">
        <f t="shared" si="3"/>
        <v>0.010027974017353374</v>
      </c>
      <c r="J10" s="67">
        <f t="shared" si="4"/>
        <v>-1508</v>
      </c>
      <c r="L10" s="148"/>
      <c r="M10" s="149"/>
      <c r="N10" s="28"/>
      <c r="U10" s="148"/>
      <c r="V10" s="149"/>
    </row>
    <row r="11" spans="1:22" ht="15">
      <c r="A11" s="57">
        <v>11</v>
      </c>
      <c r="B11" s="54" t="s">
        <v>11</v>
      </c>
      <c r="C11" s="77">
        <v>14523</v>
      </c>
      <c r="D11" s="64">
        <v>15377</v>
      </c>
      <c r="E11" s="64">
        <v>15104</v>
      </c>
      <c r="F11" s="71">
        <f t="shared" si="0"/>
        <v>0.0010789035357091784</v>
      </c>
      <c r="G11" s="71">
        <f t="shared" si="1"/>
        <v>0.04000550850375267</v>
      </c>
      <c r="H11" s="64">
        <f t="shared" si="2"/>
        <v>581</v>
      </c>
      <c r="I11" s="56">
        <f t="shared" si="3"/>
        <v>0.0007652026404100749</v>
      </c>
      <c r="J11" s="67">
        <f t="shared" si="4"/>
        <v>-273</v>
      </c>
      <c r="L11" s="148"/>
      <c r="M11" s="149"/>
      <c r="N11" s="28"/>
      <c r="U11" s="148"/>
      <c r="V11" s="149"/>
    </row>
    <row r="12" spans="1:10" ht="16.5" customHeight="1">
      <c r="A12" s="57">
        <v>12</v>
      </c>
      <c r="B12" s="54" t="s">
        <v>12</v>
      </c>
      <c r="C12" s="77">
        <v>3477</v>
      </c>
      <c r="D12" s="64">
        <v>3491</v>
      </c>
      <c r="E12" s="64">
        <v>3769</v>
      </c>
      <c r="F12" s="71">
        <f t="shared" si="0"/>
        <v>0.00026922586242637006</v>
      </c>
      <c r="G12" s="71">
        <f t="shared" si="1"/>
        <v>0.08398044291055508</v>
      </c>
      <c r="H12" s="64">
        <f t="shared" si="2"/>
        <v>292</v>
      </c>
      <c r="I12" s="56">
        <f t="shared" si="3"/>
        <v>0.00038457688640230954</v>
      </c>
      <c r="J12" s="67">
        <f t="shared" si="4"/>
        <v>278</v>
      </c>
    </row>
    <row r="13" spans="1:22" ht="15">
      <c r="A13" s="57">
        <v>13</v>
      </c>
      <c r="B13" s="54" t="s">
        <v>13</v>
      </c>
      <c r="C13" s="77">
        <v>444156</v>
      </c>
      <c r="D13" s="64">
        <v>422064</v>
      </c>
      <c r="E13" s="64">
        <v>420927</v>
      </c>
      <c r="F13" s="71">
        <f t="shared" si="0"/>
        <v>0.03006750718852339</v>
      </c>
      <c r="G13" s="71">
        <f t="shared" si="1"/>
        <v>-0.05229919217572204</v>
      </c>
      <c r="H13" s="64">
        <f t="shared" si="2"/>
        <v>-23229</v>
      </c>
      <c r="I13" s="56">
        <f t="shared" si="3"/>
        <v>-0.030593618130956332</v>
      </c>
      <c r="J13" s="67">
        <f t="shared" si="4"/>
        <v>-1137</v>
      </c>
      <c r="L13" s="3"/>
      <c r="M13" s="12"/>
      <c r="U13" s="3"/>
      <c r="V13" s="12"/>
    </row>
    <row r="14" spans="1:22" s="27" customFormat="1" ht="15">
      <c r="A14" s="57">
        <v>14</v>
      </c>
      <c r="B14" s="54" t="s">
        <v>14</v>
      </c>
      <c r="C14" s="77">
        <v>497193</v>
      </c>
      <c r="D14" s="64">
        <v>482744</v>
      </c>
      <c r="E14" s="64">
        <v>482816</v>
      </c>
      <c r="F14" s="71">
        <f t="shared" si="0"/>
        <v>0.03448834014148323</v>
      </c>
      <c r="G14" s="71">
        <f t="shared" si="1"/>
        <v>-0.028916336312055882</v>
      </c>
      <c r="H14" s="64">
        <f t="shared" si="2"/>
        <v>-14377</v>
      </c>
      <c r="I14" s="56">
        <f t="shared" si="3"/>
        <v>-0.018935143478787688</v>
      </c>
      <c r="J14" s="67">
        <f t="shared" si="4"/>
        <v>72</v>
      </c>
      <c r="K14" s="34"/>
      <c r="L14" s="3"/>
      <c r="M14" s="12"/>
      <c r="U14" s="3"/>
      <c r="V14" s="12"/>
    </row>
    <row r="15" spans="1:22" ht="15">
      <c r="A15" s="57">
        <v>15</v>
      </c>
      <c r="B15" s="54" t="s">
        <v>15</v>
      </c>
      <c r="C15" s="77">
        <v>64533</v>
      </c>
      <c r="D15" s="64">
        <v>61027</v>
      </c>
      <c r="E15" s="64">
        <v>60716</v>
      </c>
      <c r="F15" s="71">
        <f t="shared" si="0"/>
        <v>0.004337043635733479</v>
      </c>
      <c r="G15" s="71">
        <f t="shared" si="1"/>
        <v>-0.05914803278942556</v>
      </c>
      <c r="H15" s="64">
        <f t="shared" si="2"/>
        <v>-3817</v>
      </c>
      <c r="I15" s="56">
        <f t="shared" si="3"/>
        <v>-0.005027157449991835</v>
      </c>
      <c r="J15" s="67">
        <f t="shared" si="4"/>
        <v>-311</v>
      </c>
      <c r="K15" s="34"/>
      <c r="L15" s="3"/>
      <c r="M15" s="16"/>
      <c r="U15" s="3"/>
      <c r="V15" s="12"/>
    </row>
    <row r="16" spans="1:22" ht="15">
      <c r="A16" s="57">
        <v>16</v>
      </c>
      <c r="B16" s="54" t="s">
        <v>16</v>
      </c>
      <c r="C16" s="77">
        <v>72408</v>
      </c>
      <c r="D16" s="64">
        <v>66272</v>
      </c>
      <c r="E16" s="64">
        <v>66355</v>
      </c>
      <c r="F16" s="71">
        <f t="shared" si="0"/>
        <v>0.004739846670549691</v>
      </c>
      <c r="G16" s="71">
        <f t="shared" si="1"/>
        <v>-0.08359573527786984</v>
      </c>
      <c r="H16" s="64">
        <f t="shared" si="2"/>
        <v>-6053</v>
      </c>
      <c r="I16" s="56">
        <f t="shared" si="3"/>
        <v>-0.007972068128058835</v>
      </c>
      <c r="J16" s="67">
        <f t="shared" si="4"/>
        <v>83</v>
      </c>
      <c r="K16" s="35"/>
      <c r="L16" s="3"/>
      <c r="M16" s="12"/>
      <c r="U16" s="3"/>
      <c r="V16" s="12"/>
    </row>
    <row r="17" spans="1:22" ht="15">
      <c r="A17" s="57">
        <v>17</v>
      </c>
      <c r="B17" s="54" t="s">
        <v>17</v>
      </c>
      <c r="C17" s="77">
        <v>50595</v>
      </c>
      <c r="D17" s="64">
        <v>51820</v>
      </c>
      <c r="E17" s="64">
        <v>51540</v>
      </c>
      <c r="F17" s="71">
        <f t="shared" si="0"/>
        <v>0.003681586879664397</v>
      </c>
      <c r="G17" s="71">
        <f t="shared" si="1"/>
        <v>0.018677734954046843</v>
      </c>
      <c r="H17" s="64">
        <f t="shared" si="2"/>
        <v>945</v>
      </c>
      <c r="I17" s="56">
        <f t="shared" si="3"/>
        <v>0.001244606704281447</v>
      </c>
      <c r="J17" s="67">
        <f t="shared" si="4"/>
        <v>-280</v>
      </c>
      <c r="K17" s="35"/>
      <c r="L17" s="3"/>
      <c r="M17" s="12"/>
      <c r="U17" s="3"/>
      <c r="V17" s="12"/>
    </row>
    <row r="18" spans="1:22" ht="15">
      <c r="A18" s="57">
        <v>18</v>
      </c>
      <c r="B18" s="54" t="s">
        <v>18</v>
      </c>
      <c r="C18" s="77">
        <v>64082</v>
      </c>
      <c r="D18" s="64">
        <v>58861</v>
      </c>
      <c r="E18" s="64">
        <v>58783</v>
      </c>
      <c r="F18" s="71">
        <f t="shared" si="0"/>
        <v>0.0041989662698353174</v>
      </c>
      <c r="G18" s="71">
        <f t="shared" si="1"/>
        <v>-0.08269092724946163</v>
      </c>
      <c r="H18" s="64">
        <f t="shared" si="2"/>
        <v>-5299</v>
      </c>
      <c r="I18" s="56">
        <f t="shared" si="3"/>
        <v>-0.006979016852896707</v>
      </c>
      <c r="J18" s="67">
        <f t="shared" si="4"/>
        <v>-78</v>
      </c>
      <c r="K18" s="35"/>
      <c r="L18" s="3"/>
      <c r="M18" s="12"/>
      <c r="U18" s="3"/>
      <c r="V18" s="12"/>
    </row>
    <row r="19" spans="1:22" ht="15">
      <c r="A19" s="57">
        <v>19</v>
      </c>
      <c r="B19" s="54" t="s">
        <v>19</v>
      </c>
      <c r="C19" s="77">
        <v>7938</v>
      </c>
      <c r="D19" s="64">
        <v>7938</v>
      </c>
      <c r="E19" s="64">
        <v>8002</v>
      </c>
      <c r="F19" s="71">
        <f t="shared" si="0"/>
        <v>0.0005715960071997382</v>
      </c>
      <c r="G19" s="71">
        <f t="shared" si="1"/>
        <v>0.008062484252960444</v>
      </c>
      <c r="H19" s="64">
        <f t="shared" si="2"/>
        <v>64</v>
      </c>
      <c r="I19" s="56">
        <f t="shared" si="3"/>
        <v>8.429082441694456E-05</v>
      </c>
      <c r="J19" s="67">
        <f t="shared" si="4"/>
        <v>64</v>
      </c>
      <c r="K19" s="35"/>
      <c r="L19" s="3"/>
      <c r="M19" s="12"/>
      <c r="U19" s="3"/>
      <c r="V19" s="12"/>
    </row>
    <row r="20" spans="1:22" ht="15">
      <c r="A20" s="57">
        <v>20</v>
      </c>
      <c r="B20" s="54" t="s">
        <v>20</v>
      </c>
      <c r="C20" s="77">
        <v>72292</v>
      </c>
      <c r="D20" s="64">
        <v>74583</v>
      </c>
      <c r="E20" s="64">
        <v>74175</v>
      </c>
      <c r="F20" s="71">
        <f t="shared" si="0"/>
        <v>0.005298442118725391</v>
      </c>
      <c r="G20" s="71">
        <f t="shared" si="1"/>
        <v>0.026047142145742268</v>
      </c>
      <c r="H20" s="64">
        <f t="shared" si="2"/>
        <v>1883</v>
      </c>
      <c r="I20" s="56">
        <f t="shared" si="3"/>
        <v>0.0024799940996422906</v>
      </c>
      <c r="J20" s="67">
        <f t="shared" si="4"/>
        <v>-408</v>
      </c>
      <c r="K20" s="35"/>
      <c r="L20" s="3"/>
      <c r="M20" s="12"/>
      <c r="U20" s="3"/>
      <c r="V20" s="12"/>
    </row>
    <row r="21" spans="1:22" ht="15">
      <c r="A21" s="57">
        <v>21</v>
      </c>
      <c r="B21" s="54" t="s">
        <v>21</v>
      </c>
      <c r="C21" s="77">
        <v>19035</v>
      </c>
      <c r="D21" s="64">
        <v>20290</v>
      </c>
      <c r="E21" s="64">
        <v>20405</v>
      </c>
      <c r="F21" s="71">
        <f t="shared" si="0"/>
        <v>0.0014575626751950335</v>
      </c>
      <c r="G21" s="71">
        <f t="shared" si="1"/>
        <v>0.07197268190175991</v>
      </c>
      <c r="H21" s="64">
        <f t="shared" si="2"/>
        <v>1370</v>
      </c>
      <c r="I21" s="56">
        <f t="shared" si="3"/>
        <v>0.0018043504601752195</v>
      </c>
      <c r="J21" s="67">
        <f t="shared" si="4"/>
        <v>115</v>
      </c>
      <c r="K21" s="35"/>
      <c r="L21" s="3"/>
      <c r="M21" s="16"/>
      <c r="U21" s="3"/>
      <c r="V21" s="12"/>
    </row>
    <row r="22" spans="1:22" ht="15">
      <c r="A22" s="57">
        <v>22</v>
      </c>
      <c r="B22" s="54" t="s">
        <v>22</v>
      </c>
      <c r="C22" s="77">
        <v>191122</v>
      </c>
      <c r="D22" s="64">
        <v>198920</v>
      </c>
      <c r="E22" s="64">
        <v>198187</v>
      </c>
      <c r="F22" s="71">
        <f t="shared" si="0"/>
        <v>0.014156823029104537</v>
      </c>
      <c r="G22" s="71">
        <f t="shared" si="1"/>
        <v>0.03696591705821412</v>
      </c>
      <c r="H22" s="64">
        <f t="shared" si="2"/>
        <v>7065</v>
      </c>
      <c r="I22" s="56">
        <f t="shared" si="3"/>
        <v>0.009304916789151772</v>
      </c>
      <c r="J22" s="67">
        <f t="shared" si="4"/>
        <v>-733</v>
      </c>
      <c r="K22" s="35"/>
      <c r="L22" s="3"/>
      <c r="M22" s="12"/>
      <c r="U22" s="3"/>
      <c r="V22" s="12"/>
    </row>
    <row r="23" spans="1:22" ht="15">
      <c r="A23" s="57">
        <v>23</v>
      </c>
      <c r="B23" s="54" t="s">
        <v>23</v>
      </c>
      <c r="C23" s="77">
        <v>218878</v>
      </c>
      <c r="D23" s="64">
        <v>226066</v>
      </c>
      <c r="E23" s="64">
        <v>222421</v>
      </c>
      <c r="F23" s="71">
        <f t="shared" si="0"/>
        <v>0.015887897465305292</v>
      </c>
      <c r="G23" s="71">
        <f t="shared" si="1"/>
        <v>0.016187099662825867</v>
      </c>
      <c r="H23" s="64">
        <f t="shared" si="2"/>
        <v>3543</v>
      </c>
      <c r="I23" s="56">
        <f t="shared" si="3"/>
        <v>0.004666287357956791</v>
      </c>
      <c r="J23" s="67">
        <f t="shared" si="4"/>
        <v>-3645</v>
      </c>
      <c r="K23" s="35"/>
      <c r="L23" s="3"/>
      <c r="M23" s="12"/>
      <c r="U23" s="3"/>
      <c r="V23" s="12"/>
    </row>
    <row r="24" spans="1:13" ht="15">
      <c r="A24" s="57">
        <v>24</v>
      </c>
      <c r="B24" s="54" t="s">
        <v>24</v>
      </c>
      <c r="C24" s="77">
        <v>151253</v>
      </c>
      <c r="D24" s="64">
        <v>150468</v>
      </c>
      <c r="E24" s="64">
        <v>149301</v>
      </c>
      <c r="F24" s="71">
        <f t="shared" si="0"/>
        <v>0.01066481572993353</v>
      </c>
      <c r="G24" s="71">
        <f t="shared" si="1"/>
        <v>-0.012905529146529326</v>
      </c>
      <c r="H24" s="64">
        <f t="shared" si="2"/>
        <v>-1952</v>
      </c>
      <c r="I24" s="56">
        <f t="shared" si="3"/>
        <v>-0.002570870144716809</v>
      </c>
      <c r="J24" s="67">
        <f t="shared" si="4"/>
        <v>-1167</v>
      </c>
      <c r="L24" s="3"/>
      <c r="M24" s="12"/>
    </row>
    <row r="25" spans="1:13" ht="15">
      <c r="A25" s="57">
        <v>25</v>
      </c>
      <c r="B25" s="54" t="s">
        <v>25</v>
      </c>
      <c r="C25" s="77">
        <v>395114</v>
      </c>
      <c r="D25" s="64">
        <v>394501</v>
      </c>
      <c r="E25" s="64">
        <v>393638</v>
      </c>
      <c r="F25" s="71">
        <f t="shared" si="0"/>
        <v>0.028118209082990567</v>
      </c>
      <c r="G25" s="71">
        <f t="shared" si="1"/>
        <v>-0.0037356307293591215</v>
      </c>
      <c r="H25" s="64">
        <f t="shared" si="2"/>
        <v>-1476</v>
      </c>
      <c r="I25" s="56">
        <f t="shared" si="3"/>
        <v>-0.001943957138115784</v>
      </c>
      <c r="J25" s="67">
        <f t="shared" si="4"/>
        <v>-863</v>
      </c>
      <c r="L25" s="11"/>
      <c r="M25" s="12"/>
    </row>
    <row r="26" spans="1:13" ht="15">
      <c r="A26" s="57">
        <v>26</v>
      </c>
      <c r="B26" s="54" t="s">
        <v>26</v>
      </c>
      <c r="C26" s="77">
        <v>34380</v>
      </c>
      <c r="D26" s="64">
        <v>33343</v>
      </c>
      <c r="E26" s="64">
        <v>33431</v>
      </c>
      <c r="F26" s="71">
        <f t="shared" si="0"/>
        <v>0.002388031256772613</v>
      </c>
      <c r="G26" s="71">
        <f t="shared" si="1"/>
        <v>-0.02760325770796975</v>
      </c>
      <c r="H26" s="64">
        <f t="shared" si="2"/>
        <v>-949</v>
      </c>
      <c r="I26" s="56">
        <f t="shared" si="3"/>
        <v>-0.0012498748808075061</v>
      </c>
      <c r="J26" s="67">
        <f t="shared" si="4"/>
        <v>88</v>
      </c>
      <c r="L26" s="11"/>
      <c r="M26" s="12"/>
    </row>
    <row r="27" spans="1:13" ht="15">
      <c r="A27" s="57">
        <v>27</v>
      </c>
      <c r="B27" s="54" t="s">
        <v>27</v>
      </c>
      <c r="C27" s="77">
        <v>121957</v>
      </c>
      <c r="D27" s="64">
        <v>130159</v>
      </c>
      <c r="E27" s="64">
        <v>130808</v>
      </c>
      <c r="F27" s="71">
        <f t="shared" si="0"/>
        <v>0.009343830356133885</v>
      </c>
      <c r="G27" s="71">
        <f t="shared" si="1"/>
        <v>0.07257475995637806</v>
      </c>
      <c r="H27" s="64">
        <f t="shared" si="2"/>
        <v>8851</v>
      </c>
      <c r="I27" s="56">
        <f t="shared" si="3"/>
        <v>0.01165715760803713</v>
      </c>
      <c r="J27" s="67">
        <f t="shared" si="4"/>
        <v>649</v>
      </c>
      <c r="L27" s="3"/>
      <c r="M27" s="12"/>
    </row>
    <row r="28" spans="1:13" ht="15">
      <c r="A28" s="57">
        <v>28</v>
      </c>
      <c r="B28" s="54" t="s">
        <v>28</v>
      </c>
      <c r="C28" s="77">
        <v>133302</v>
      </c>
      <c r="D28" s="64">
        <v>138980</v>
      </c>
      <c r="E28" s="64">
        <v>139862</v>
      </c>
      <c r="F28" s="71">
        <f t="shared" si="0"/>
        <v>0.009990572451758283</v>
      </c>
      <c r="G28" s="71">
        <f t="shared" si="1"/>
        <v>0.04921156471770866</v>
      </c>
      <c r="H28" s="64">
        <f t="shared" si="2"/>
        <v>6560</v>
      </c>
      <c r="I28" s="56">
        <f t="shared" si="3"/>
        <v>0.008639809502736817</v>
      </c>
      <c r="J28" s="67">
        <f t="shared" si="4"/>
        <v>882</v>
      </c>
      <c r="L28" s="3"/>
      <c r="M28" s="12"/>
    </row>
    <row r="29" spans="1:13" ht="15">
      <c r="A29" s="57">
        <v>29</v>
      </c>
      <c r="B29" s="54" t="s">
        <v>29</v>
      </c>
      <c r="C29" s="77">
        <v>154214</v>
      </c>
      <c r="D29" s="64">
        <v>171741</v>
      </c>
      <c r="E29" s="64">
        <v>173070</v>
      </c>
      <c r="F29" s="71">
        <f t="shared" si="0"/>
        <v>0.0123626744521443</v>
      </c>
      <c r="G29" s="71">
        <f t="shared" si="1"/>
        <v>0.12227164848846409</v>
      </c>
      <c r="H29" s="64">
        <f t="shared" si="2"/>
        <v>18856</v>
      </c>
      <c r="I29" s="56">
        <f t="shared" si="3"/>
        <v>0.02483418414384229</v>
      </c>
      <c r="J29" s="67">
        <f t="shared" si="4"/>
        <v>1329</v>
      </c>
      <c r="L29" s="11"/>
      <c r="M29" s="12"/>
    </row>
    <row r="30" spans="1:13" ht="15">
      <c r="A30" s="57">
        <v>30</v>
      </c>
      <c r="B30" s="54" t="s">
        <v>30</v>
      </c>
      <c r="C30" s="77">
        <v>45954</v>
      </c>
      <c r="D30" s="64">
        <v>47197</v>
      </c>
      <c r="E30" s="64">
        <v>47961</v>
      </c>
      <c r="F30" s="71">
        <f t="shared" si="0"/>
        <v>0.003425933029405979</v>
      </c>
      <c r="G30" s="71">
        <f t="shared" si="1"/>
        <v>0.043674108891500196</v>
      </c>
      <c r="H30" s="64">
        <f t="shared" si="2"/>
        <v>2007</v>
      </c>
      <c r="I30" s="56">
        <f t="shared" si="3"/>
        <v>0.002643307571950121</v>
      </c>
      <c r="J30" s="67">
        <f t="shared" si="4"/>
        <v>764</v>
      </c>
      <c r="L30" s="3"/>
      <c r="M30" s="12"/>
    </row>
    <row r="31" spans="1:13" ht="15">
      <c r="A31" s="57">
        <v>31</v>
      </c>
      <c r="B31" s="54" t="s">
        <v>31</v>
      </c>
      <c r="C31" s="77">
        <v>165118</v>
      </c>
      <c r="D31" s="64">
        <v>164371</v>
      </c>
      <c r="E31" s="64">
        <v>164723</v>
      </c>
      <c r="F31" s="71">
        <f t="shared" si="0"/>
        <v>0.01176643452811328</v>
      </c>
      <c r="G31" s="71">
        <f t="shared" si="1"/>
        <v>-0.002392228588040068</v>
      </c>
      <c r="H31" s="64">
        <f t="shared" si="2"/>
        <v>-395</v>
      </c>
      <c r="I31" s="56">
        <f t="shared" si="3"/>
        <v>-0.0005202324319483297</v>
      </c>
      <c r="J31" s="67">
        <f t="shared" si="4"/>
        <v>352</v>
      </c>
      <c r="L31" s="3"/>
      <c r="M31" s="12"/>
    </row>
    <row r="32" spans="1:13" ht="15">
      <c r="A32" s="57">
        <v>32</v>
      </c>
      <c r="B32" s="54" t="s">
        <v>32</v>
      </c>
      <c r="C32" s="77">
        <v>52923</v>
      </c>
      <c r="D32" s="64">
        <v>54647</v>
      </c>
      <c r="E32" s="64">
        <v>54619</v>
      </c>
      <c r="F32" s="71">
        <f t="shared" si="0"/>
        <v>0.0039015249084282055</v>
      </c>
      <c r="G32" s="71">
        <f t="shared" si="1"/>
        <v>0.0320465582072067</v>
      </c>
      <c r="H32" s="64">
        <f t="shared" si="2"/>
        <v>1696</v>
      </c>
      <c r="I32" s="56">
        <f t="shared" si="3"/>
        <v>0.002233706847049031</v>
      </c>
      <c r="J32" s="67">
        <f t="shared" si="4"/>
        <v>-28</v>
      </c>
      <c r="L32" s="3"/>
      <c r="M32" s="12"/>
    </row>
    <row r="33" spans="1:13" ht="15">
      <c r="A33" s="57">
        <v>33</v>
      </c>
      <c r="B33" s="54" t="s">
        <v>33</v>
      </c>
      <c r="C33" s="77">
        <v>172287</v>
      </c>
      <c r="D33" s="64">
        <v>164681</v>
      </c>
      <c r="E33" s="64">
        <v>166330</v>
      </c>
      <c r="F33" s="71">
        <f t="shared" si="0"/>
        <v>0.011881225178396957</v>
      </c>
      <c r="G33" s="71">
        <f t="shared" si="1"/>
        <v>-0.03457602721041054</v>
      </c>
      <c r="H33" s="64">
        <f t="shared" si="2"/>
        <v>-5957</v>
      </c>
      <c r="I33" s="56">
        <f t="shared" si="3"/>
        <v>-0.007845631891433419</v>
      </c>
      <c r="J33" s="67">
        <f t="shared" si="4"/>
        <v>1649</v>
      </c>
      <c r="L33" s="3"/>
      <c r="M33" s="12"/>
    </row>
    <row r="34" spans="1:13" ht="15">
      <c r="A34" s="57">
        <v>35</v>
      </c>
      <c r="B34" s="54" t="s">
        <v>34</v>
      </c>
      <c r="C34" s="77">
        <v>92984</v>
      </c>
      <c r="D34" s="67">
        <v>94558</v>
      </c>
      <c r="E34" s="64">
        <v>93975</v>
      </c>
      <c r="F34" s="71">
        <f aca="true" t="shared" si="5" ref="F34:F65">E34/$E$90</f>
        <v>0.006712788649911946</v>
      </c>
      <c r="G34" s="71">
        <f t="shared" si="1"/>
        <v>0.010657747569474319</v>
      </c>
      <c r="H34" s="64">
        <f t="shared" si="2"/>
        <v>991</v>
      </c>
      <c r="I34" s="56">
        <f t="shared" si="3"/>
        <v>0.001305190734331126</v>
      </c>
      <c r="J34" s="67">
        <f t="shared" si="4"/>
        <v>-583</v>
      </c>
      <c r="L34" s="3"/>
      <c r="M34" s="12"/>
    </row>
    <row r="35" spans="1:10" ht="15">
      <c r="A35" s="57">
        <v>36</v>
      </c>
      <c r="B35" s="54" t="s">
        <v>35</v>
      </c>
      <c r="C35" s="77">
        <v>17541</v>
      </c>
      <c r="D35" s="67">
        <v>17217</v>
      </c>
      <c r="E35" s="64">
        <v>17136</v>
      </c>
      <c r="F35" s="71">
        <f t="shared" si="5"/>
        <v>0.0012240526342632734</v>
      </c>
      <c r="G35" s="71">
        <f t="shared" si="1"/>
        <v>-0.023088763468445357</v>
      </c>
      <c r="H35" s="64">
        <f t="shared" si="2"/>
        <v>-405</v>
      </c>
      <c r="I35" s="56">
        <f t="shared" si="3"/>
        <v>-0.0005334028732634774</v>
      </c>
      <c r="J35" s="67">
        <f t="shared" si="4"/>
        <v>-81</v>
      </c>
    </row>
    <row r="36" spans="1:10" ht="15">
      <c r="A36" s="57">
        <v>37</v>
      </c>
      <c r="B36" s="54" t="s">
        <v>36</v>
      </c>
      <c r="C36" s="77">
        <v>12337</v>
      </c>
      <c r="D36" s="67">
        <v>14096</v>
      </c>
      <c r="E36" s="64">
        <v>14216</v>
      </c>
      <c r="F36" s="71">
        <f t="shared" si="5"/>
        <v>0.001015472236734751</v>
      </c>
      <c r="G36" s="71">
        <f t="shared" si="1"/>
        <v>0.15230607116803113</v>
      </c>
      <c r="H36" s="64">
        <f t="shared" si="2"/>
        <v>1879</v>
      </c>
      <c r="I36" s="56">
        <f t="shared" si="3"/>
        <v>0.002474725923116232</v>
      </c>
      <c r="J36" s="67">
        <f t="shared" si="4"/>
        <v>120</v>
      </c>
    </row>
    <row r="37" spans="1:10" ht="15">
      <c r="A37" s="57">
        <v>38</v>
      </c>
      <c r="B37" s="54" t="s">
        <v>37</v>
      </c>
      <c r="C37" s="77">
        <v>76772</v>
      </c>
      <c r="D37" s="67">
        <v>89816</v>
      </c>
      <c r="E37" s="64">
        <v>89330</v>
      </c>
      <c r="F37" s="71">
        <f t="shared" si="5"/>
        <v>0.0063809886682270195</v>
      </c>
      <c r="G37" s="71">
        <f t="shared" si="1"/>
        <v>0.1635752618142031</v>
      </c>
      <c r="H37" s="64">
        <f t="shared" si="2"/>
        <v>12558</v>
      </c>
      <c r="I37" s="56">
        <f t="shared" si="3"/>
        <v>0.01653944020356234</v>
      </c>
      <c r="J37" s="67">
        <f t="shared" si="4"/>
        <v>-486</v>
      </c>
    </row>
    <row r="38" spans="1:10" ht="15">
      <c r="A38" s="57">
        <v>39</v>
      </c>
      <c r="B38" s="54" t="s">
        <v>38</v>
      </c>
      <c r="C38" s="77">
        <v>1830</v>
      </c>
      <c r="D38" s="67">
        <v>2101</v>
      </c>
      <c r="E38" s="64">
        <v>2074</v>
      </c>
      <c r="F38" s="71">
        <f t="shared" si="5"/>
        <v>0.0001481492275596422</v>
      </c>
      <c r="G38" s="71">
        <f t="shared" si="1"/>
        <v>0.13333333333333333</v>
      </c>
      <c r="H38" s="64">
        <f t="shared" si="2"/>
        <v>244</v>
      </c>
      <c r="I38" s="56">
        <f t="shared" si="3"/>
        <v>0.00032135876808960114</v>
      </c>
      <c r="J38" s="67">
        <f t="shared" si="4"/>
        <v>-27</v>
      </c>
    </row>
    <row r="39" spans="1:10" s="27" customFormat="1" ht="15">
      <c r="A39" s="57">
        <v>41</v>
      </c>
      <c r="B39" s="54" t="s">
        <v>39</v>
      </c>
      <c r="C39" s="77">
        <v>1188281</v>
      </c>
      <c r="D39" s="67">
        <v>1278624</v>
      </c>
      <c r="E39" s="64">
        <v>1266828</v>
      </c>
      <c r="F39" s="71">
        <f t="shared" si="5"/>
        <v>0.09049160542474755</v>
      </c>
      <c r="G39" s="71">
        <f t="shared" si="1"/>
        <v>0.06610136827905184</v>
      </c>
      <c r="H39" s="64">
        <f t="shared" si="2"/>
        <v>78547</v>
      </c>
      <c r="I39" s="56">
        <f t="shared" si="3"/>
        <v>0.10344986539808976</v>
      </c>
      <c r="J39" s="67">
        <f t="shared" si="4"/>
        <v>-11796</v>
      </c>
    </row>
    <row r="40" spans="1:10" ht="15">
      <c r="A40" s="57">
        <v>42</v>
      </c>
      <c r="B40" s="54" t="s">
        <v>40</v>
      </c>
      <c r="C40" s="77">
        <v>338606</v>
      </c>
      <c r="D40" s="67">
        <v>378577</v>
      </c>
      <c r="E40" s="64">
        <v>364592</v>
      </c>
      <c r="F40" s="71">
        <f t="shared" si="5"/>
        <v>0.026043405580725685</v>
      </c>
      <c r="G40" s="71">
        <f t="shared" si="1"/>
        <v>0.07674406242063046</v>
      </c>
      <c r="H40" s="64">
        <f t="shared" si="2"/>
        <v>25986</v>
      </c>
      <c r="I40" s="56">
        <f t="shared" si="3"/>
        <v>0.03422470880154252</v>
      </c>
      <c r="J40" s="67">
        <f t="shared" si="4"/>
        <v>-13985</v>
      </c>
    </row>
    <row r="41" spans="1:10" ht="15">
      <c r="A41" s="57">
        <v>43</v>
      </c>
      <c r="B41" s="54" t="s">
        <v>41</v>
      </c>
      <c r="C41" s="77">
        <v>349042</v>
      </c>
      <c r="D41" s="67">
        <v>353458</v>
      </c>
      <c r="E41" s="64">
        <v>349210</v>
      </c>
      <c r="F41" s="71">
        <f t="shared" si="5"/>
        <v>0.024944644048265505</v>
      </c>
      <c r="G41" s="71">
        <f t="shared" si="1"/>
        <v>0.0004813174345780737</v>
      </c>
      <c r="H41" s="64">
        <f t="shared" si="2"/>
        <v>168</v>
      </c>
      <c r="I41" s="56">
        <f t="shared" si="3"/>
        <v>0.0002212634140944795</v>
      </c>
      <c r="J41" s="67">
        <f t="shared" si="4"/>
        <v>-4248</v>
      </c>
    </row>
    <row r="42" spans="1:10" s="27" customFormat="1" ht="15">
      <c r="A42" s="57">
        <v>45</v>
      </c>
      <c r="B42" s="54" t="s">
        <v>42</v>
      </c>
      <c r="C42" s="77">
        <v>175749</v>
      </c>
      <c r="D42" s="67">
        <v>189780</v>
      </c>
      <c r="E42" s="64">
        <v>191019</v>
      </c>
      <c r="F42" s="71">
        <f t="shared" si="5"/>
        <v>0.01364480101215781</v>
      </c>
      <c r="G42" s="71">
        <f t="shared" si="1"/>
        <v>0.08688527388491542</v>
      </c>
      <c r="H42" s="64">
        <f t="shared" si="2"/>
        <v>15270</v>
      </c>
      <c r="I42" s="56">
        <f t="shared" si="3"/>
        <v>0.02011126388823037</v>
      </c>
      <c r="J42" s="67">
        <f t="shared" si="4"/>
        <v>1239</v>
      </c>
    </row>
    <row r="43" spans="1:10" s="27" customFormat="1" ht="15">
      <c r="A43" s="57">
        <v>46</v>
      </c>
      <c r="B43" s="54" t="s">
        <v>43</v>
      </c>
      <c r="C43" s="77">
        <v>619513</v>
      </c>
      <c r="D43" s="67">
        <v>657437</v>
      </c>
      <c r="E43" s="64">
        <v>661197</v>
      </c>
      <c r="F43" s="71">
        <f t="shared" si="5"/>
        <v>0.04723038804954327</v>
      </c>
      <c r="G43" s="71">
        <f t="shared" si="1"/>
        <v>0.06728510943273185</v>
      </c>
      <c r="H43" s="64">
        <f t="shared" si="2"/>
        <v>41684</v>
      </c>
      <c r="I43" s="56">
        <f t="shared" si="3"/>
        <v>0.0548996675780612</v>
      </c>
      <c r="J43" s="67">
        <f t="shared" si="4"/>
        <v>3760</v>
      </c>
    </row>
    <row r="44" spans="1:10" s="27" customFormat="1" ht="15">
      <c r="A44" s="57">
        <v>47</v>
      </c>
      <c r="B44" s="54" t="s">
        <v>44</v>
      </c>
      <c r="C44" s="77">
        <v>1233819</v>
      </c>
      <c r="D44" s="67">
        <v>1250906</v>
      </c>
      <c r="E44" s="64">
        <v>1261913</v>
      </c>
      <c r="F44" s="71">
        <f t="shared" si="5"/>
        <v>0.09014051889945554</v>
      </c>
      <c r="G44" s="71">
        <f t="shared" si="1"/>
        <v>0.022769952480874423</v>
      </c>
      <c r="H44" s="64">
        <f t="shared" si="2"/>
        <v>28094</v>
      </c>
      <c r="I44" s="56">
        <f t="shared" si="3"/>
        <v>0.037001037830775636</v>
      </c>
      <c r="J44" s="67">
        <f t="shared" si="4"/>
        <v>11007</v>
      </c>
    </row>
    <row r="45" spans="1:10" ht="15">
      <c r="A45" s="57">
        <v>49</v>
      </c>
      <c r="B45" s="54" t="s">
        <v>45</v>
      </c>
      <c r="C45" s="77">
        <v>577598</v>
      </c>
      <c r="D45" s="67">
        <v>572676</v>
      </c>
      <c r="E45" s="64">
        <v>564916</v>
      </c>
      <c r="F45" s="71">
        <f t="shared" si="5"/>
        <v>0.04035287803089819</v>
      </c>
      <c r="G45" s="71">
        <f t="shared" si="1"/>
        <v>-0.02195644721761502</v>
      </c>
      <c r="H45" s="64">
        <f t="shared" si="2"/>
        <v>-12682</v>
      </c>
      <c r="I45" s="56">
        <f t="shared" si="3"/>
        <v>-0.01670275367587017</v>
      </c>
      <c r="J45" s="67">
        <f t="shared" si="4"/>
        <v>-7760</v>
      </c>
    </row>
    <row r="46" spans="1:10" ht="15">
      <c r="A46" s="57">
        <v>50</v>
      </c>
      <c r="B46" s="54" t="s">
        <v>46</v>
      </c>
      <c r="C46" s="77">
        <v>15686</v>
      </c>
      <c r="D46" s="67">
        <v>15807</v>
      </c>
      <c r="E46" s="64">
        <v>15739</v>
      </c>
      <c r="F46" s="71">
        <f t="shared" si="5"/>
        <v>0.001124262629007333</v>
      </c>
      <c r="G46" s="71">
        <f t="shared" si="1"/>
        <v>0.00337880912915976</v>
      </c>
      <c r="H46" s="64">
        <f t="shared" si="2"/>
        <v>53</v>
      </c>
      <c r="I46" s="56">
        <f t="shared" si="3"/>
        <v>6.980333897028222E-05</v>
      </c>
      <c r="J46" s="67">
        <f t="shared" si="4"/>
        <v>-68</v>
      </c>
    </row>
    <row r="47" spans="1:10" ht="15">
      <c r="A47" s="57">
        <v>51</v>
      </c>
      <c r="B47" s="54" t="s">
        <v>47</v>
      </c>
      <c r="C47" s="77">
        <v>22602</v>
      </c>
      <c r="D47" s="67">
        <v>25380</v>
      </c>
      <c r="E47" s="64">
        <v>25391</v>
      </c>
      <c r="F47" s="71">
        <f t="shared" si="5"/>
        <v>0.001813720847139284</v>
      </c>
      <c r="G47" s="71">
        <f t="shared" si="1"/>
        <v>0.12339615963189099</v>
      </c>
      <c r="H47" s="64">
        <f t="shared" si="2"/>
        <v>2789</v>
      </c>
      <c r="I47" s="56">
        <f t="shared" si="3"/>
        <v>0.0036732360827946625</v>
      </c>
      <c r="J47" s="67">
        <f t="shared" si="4"/>
        <v>11</v>
      </c>
    </row>
    <row r="48" spans="1:10" ht="15">
      <c r="A48" s="57">
        <v>52</v>
      </c>
      <c r="B48" s="54" t="s">
        <v>48</v>
      </c>
      <c r="C48" s="77">
        <v>234147</v>
      </c>
      <c r="D48" s="67">
        <v>240691</v>
      </c>
      <c r="E48" s="64">
        <v>238625</v>
      </c>
      <c r="F48" s="71">
        <f t="shared" si="5"/>
        <v>0.017045375808302614</v>
      </c>
      <c r="G48" s="71">
        <f t="shared" si="1"/>
        <v>0.019124737878341385</v>
      </c>
      <c r="H48" s="64">
        <f t="shared" si="2"/>
        <v>4478</v>
      </c>
      <c r="I48" s="56">
        <f t="shared" si="3"/>
        <v>0.0058977236209230895</v>
      </c>
      <c r="J48" s="67">
        <f t="shared" si="4"/>
        <v>-2066</v>
      </c>
    </row>
    <row r="49" spans="1:10" ht="15">
      <c r="A49" s="57">
        <v>53</v>
      </c>
      <c r="B49" s="54" t="s">
        <v>49</v>
      </c>
      <c r="C49" s="77">
        <v>28504</v>
      </c>
      <c r="D49" s="67">
        <v>30914</v>
      </c>
      <c r="E49" s="64">
        <v>32764</v>
      </c>
      <c r="F49" s="71">
        <f t="shared" si="5"/>
        <v>0.002340386350898803</v>
      </c>
      <c r="G49" s="71">
        <f t="shared" si="1"/>
        <v>0.14945270839180466</v>
      </c>
      <c r="H49" s="64">
        <f t="shared" si="2"/>
        <v>4260</v>
      </c>
      <c r="I49" s="56">
        <f t="shared" si="3"/>
        <v>0.005610608000252873</v>
      </c>
      <c r="J49" s="67">
        <f t="shared" si="4"/>
        <v>1850</v>
      </c>
    </row>
    <row r="50" spans="1:10" s="27" customFormat="1" ht="15">
      <c r="A50" s="57">
        <v>55</v>
      </c>
      <c r="B50" s="54" t="s">
        <v>50</v>
      </c>
      <c r="C50" s="77">
        <v>213202</v>
      </c>
      <c r="D50" s="67">
        <v>249063</v>
      </c>
      <c r="E50" s="64">
        <v>219120</v>
      </c>
      <c r="F50" s="71">
        <f t="shared" si="5"/>
        <v>0.015652101611797878</v>
      </c>
      <c r="G50" s="71">
        <f t="shared" si="1"/>
        <v>0.02775771334227634</v>
      </c>
      <c r="H50" s="64">
        <f t="shared" si="2"/>
        <v>5918</v>
      </c>
      <c r="I50" s="56">
        <f t="shared" si="3"/>
        <v>0.007794267170304342</v>
      </c>
      <c r="J50" s="67">
        <f t="shared" si="4"/>
        <v>-29943</v>
      </c>
    </row>
    <row r="51" spans="1:10" s="27" customFormat="1" ht="15">
      <c r="A51" s="57">
        <v>56</v>
      </c>
      <c r="B51" s="54" t="s">
        <v>51</v>
      </c>
      <c r="C51" s="77">
        <v>564616</v>
      </c>
      <c r="D51" s="67">
        <v>596715</v>
      </c>
      <c r="E51" s="64">
        <v>599124</v>
      </c>
      <c r="F51" s="71">
        <f t="shared" si="5"/>
        <v>0.04279641167427342</v>
      </c>
      <c r="G51" s="71">
        <f t="shared" si="1"/>
        <v>0.06111764455842555</v>
      </c>
      <c r="H51" s="64">
        <f t="shared" si="2"/>
        <v>34508</v>
      </c>
      <c r="I51" s="56">
        <f t="shared" si="3"/>
        <v>0.0454485588903113</v>
      </c>
      <c r="J51" s="67">
        <f t="shared" si="4"/>
        <v>2409</v>
      </c>
    </row>
    <row r="52" spans="1:10" ht="15">
      <c r="A52" s="57">
        <v>58</v>
      </c>
      <c r="B52" s="54" t="s">
        <v>52</v>
      </c>
      <c r="C52" s="77">
        <v>18424</v>
      </c>
      <c r="D52" s="67">
        <v>24293</v>
      </c>
      <c r="E52" s="64">
        <v>24498</v>
      </c>
      <c r="F52" s="71">
        <f t="shared" si="5"/>
        <v>0.0017499323899499107</v>
      </c>
      <c r="G52" s="71">
        <f t="shared" si="1"/>
        <v>0.32967867998263134</v>
      </c>
      <c r="H52" s="64">
        <f t="shared" si="2"/>
        <v>6074</v>
      </c>
      <c r="I52" s="56">
        <f t="shared" si="3"/>
        <v>0.007999726054820645</v>
      </c>
      <c r="J52" s="67">
        <f t="shared" si="4"/>
        <v>205</v>
      </c>
    </row>
    <row r="53" spans="1:10" ht="15">
      <c r="A53" s="57">
        <v>59</v>
      </c>
      <c r="B53" s="54" t="s">
        <v>53</v>
      </c>
      <c r="C53" s="77">
        <v>29241</v>
      </c>
      <c r="D53" s="67">
        <v>24832</v>
      </c>
      <c r="E53" s="64">
        <v>23407</v>
      </c>
      <c r="F53" s="71">
        <f t="shared" si="5"/>
        <v>0.0016720004674486717</v>
      </c>
      <c r="G53" s="71">
        <f t="shared" si="1"/>
        <v>-0.19951438049314318</v>
      </c>
      <c r="H53" s="64">
        <f t="shared" si="2"/>
        <v>-5834</v>
      </c>
      <c r="I53" s="56">
        <f t="shared" si="3"/>
        <v>-0.007683635463257103</v>
      </c>
      <c r="J53" s="67">
        <f t="shared" si="4"/>
        <v>-1425</v>
      </c>
    </row>
    <row r="54" spans="1:10" ht="15">
      <c r="A54" s="57">
        <v>60</v>
      </c>
      <c r="B54" s="54" t="s">
        <v>54</v>
      </c>
      <c r="C54" s="77">
        <v>9211</v>
      </c>
      <c r="D54" s="67">
        <v>9839</v>
      </c>
      <c r="E54" s="64">
        <v>9729</v>
      </c>
      <c r="F54" s="71">
        <f t="shared" si="5"/>
        <v>0.000694958454642121</v>
      </c>
      <c r="G54" s="71">
        <f t="shared" si="1"/>
        <v>0.05623710780588427</v>
      </c>
      <c r="H54" s="64">
        <f t="shared" si="2"/>
        <v>518</v>
      </c>
      <c r="I54" s="56">
        <f t="shared" si="3"/>
        <v>0.000682228860124645</v>
      </c>
      <c r="J54" s="67">
        <f t="shared" si="4"/>
        <v>-110</v>
      </c>
    </row>
    <row r="55" spans="1:10" ht="15">
      <c r="A55" s="57">
        <v>61</v>
      </c>
      <c r="B55" s="54" t="s">
        <v>55</v>
      </c>
      <c r="C55" s="77">
        <v>20868</v>
      </c>
      <c r="D55" s="67">
        <v>23357</v>
      </c>
      <c r="E55" s="64">
        <v>23627</v>
      </c>
      <c r="F55" s="71">
        <f t="shared" si="5"/>
        <v>0.0016877154289063</v>
      </c>
      <c r="G55" s="71">
        <f t="shared" si="1"/>
        <v>0.13221199923327584</v>
      </c>
      <c r="H55" s="64">
        <f t="shared" si="2"/>
        <v>2759</v>
      </c>
      <c r="I55" s="56">
        <f t="shared" si="3"/>
        <v>0.0036337247588492196</v>
      </c>
      <c r="J55" s="67">
        <f t="shared" si="4"/>
        <v>270</v>
      </c>
    </row>
    <row r="56" spans="1:10" ht="15">
      <c r="A56" s="57">
        <v>62</v>
      </c>
      <c r="B56" s="54" t="s">
        <v>56</v>
      </c>
      <c r="C56" s="77">
        <v>60035</v>
      </c>
      <c r="D56" s="67">
        <v>64286</v>
      </c>
      <c r="E56" s="64">
        <v>64923</v>
      </c>
      <c r="F56" s="71">
        <f t="shared" si="5"/>
        <v>0.0046375565577891275</v>
      </c>
      <c r="G56" s="71">
        <f t="shared" si="1"/>
        <v>0.08141917214957942</v>
      </c>
      <c r="H56" s="64">
        <f t="shared" si="2"/>
        <v>4888</v>
      </c>
      <c r="I56" s="56">
        <f t="shared" si="3"/>
        <v>0.006437711714844141</v>
      </c>
      <c r="J56" s="67">
        <f t="shared" si="4"/>
        <v>637</v>
      </c>
    </row>
    <row r="57" spans="1:10" ht="15">
      <c r="A57" s="57">
        <v>63</v>
      </c>
      <c r="B57" s="54" t="s">
        <v>57</v>
      </c>
      <c r="C57" s="77">
        <v>56417</v>
      </c>
      <c r="D57" s="67">
        <v>57285</v>
      </c>
      <c r="E57" s="64">
        <v>56829</v>
      </c>
      <c r="F57" s="71">
        <f t="shared" si="5"/>
        <v>0.004059388839434381</v>
      </c>
      <c r="G57" s="71">
        <f t="shared" si="1"/>
        <v>0.007302763351472074</v>
      </c>
      <c r="H57" s="64">
        <f t="shared" si="2"/>
        <v>412</v>
      </c>
      <c r="I57" s="56">
        <f t="shared" si="3"/>
        <v>0.0005426221821840806</v>
      </c>
      <c r="J57" s="67">
        <f t="shared" si="4"/>
        <v>-456</v>
      </c>
    </row>
    <row r="58" spans="1:10" ht="15">
      <c r="A58" s="57">
        <v>64</v>
      </c>
      <c r="B58" s="54" t="s">
        <v>58</v>
      </c>
      <c r="C58" s="77">
        <v>97439</v>
      </c>
      <c r="D58" s="67">
        <v>95473</v>
      </c>
      <c r="E58" s="64">
        <v>95993</v>
      </c>
      <c r="F58" s="71">
        <f t="shared" si="5"/>
        <v>0.006856937705464192</v>
      </c>
      <c r="G58" s="71">
        <f t="shared" si="1"/>
        <v>-0.014840053777234989</v>
      </c>
      <c r="H58" s="64">
        <f t="shared" si="2"/>
        <v>-1446</v>
      </c>
      <c r="I58" s="56">
        <f t="shared" si="3"/>
        <v>-0.0019044458141703412</v>
      </c>
      <c r="J58" s="67">
        <f t="shared" si="4"/>
        <v>520</v>
      </c>
    </row>
    <row r="59" spans="1:10" ht="15">
      <c r="A59" s="57">
        <v>65</v>
      </c>
      <c r="B59" s="54" t="s">
        <v>59</v>
      </c>
      <c r="C59" s="77">
        <v>25931</v>
      </c>
      <c r="D59" s="67">
        <v>24533</v>
      </c>
      <c r="E59" s="64">
        <v>25145</v>
      </c>
      <c r="F59" s="71">
        <f t="shared" si="5"/>
        <v>0.001796148662963936</v>
      </c>
      <c r="G59" s="71">
        <f t="shared" si="1"/>
        <v>-0.030311210520226756</v>
      </c>
      <c r="H59" s="64">
        <f t="shared" si="2"/>
        <v>-786</v>
      </c>
      <c r="I59" s="56">
        <f t="shared" si="3"/>
        <v>-0.0010351966873706005</v>
      </c>
      <c r="J59" s="67">
        <f t="shared" si="4"/>
        <v>612</v>
      </c>
    </row>
    <row r="60" spans="1:10" ht="15">
      <c r="A60" s="57">
        <v>66</v>
      </c>
      <c r="B60" s="54" t="s">
        <v>60</v>
      </c>
      <c r="C60" s="77">
        <v>44672</v>
      </c>
      <c r="D60" s="67">
        <v>49801</v>
      </c>
      <c r="E60" s="64">
        <v>50540</v>
      </c>
      <c r="F60" s="71">
        <f t="shared" si="5"/>
        <v>0.003610155236675177</v>
      </c>
      <c r="G60" s="71">
        <f t="shared" si="1"/>
        <v>0.13135744985673353</v>
      </c>
      <c r="H60" s="64">
        <f t="shared" si="2"/>
        <v>5868</v>
      </c>
      <c r="I60" s="56">
        <f t="shared" si="3"/>
        <v>0.007728414963728605</v>
      </c>
      <c r="J60" s="67">
        <f t="shared" si="4"/>
        <v>739</v>
      </c>
    </row>
    <row r="61" spans="1:10" ht="15">
      <c r="A61" s="57">
        <v>68</v>
      </c>
      <c r="B61" s="54" t="s">
        <v>61</v>
      </c>
      <c r="C61" s="77">
        <v>86388</v>
      </c>
      <c r="D61" s="67">
        <v>98151</v>
      </c>
      <c r="E61" s="64">
        <v>99098</v>
      </c>
      <c r="F61" s="71">
        <f t="shared" si="5"/>
        <v>0.0070787329569457205</v>
      </c>
      <c r="G61" s="71">
        <f t="shared" si="1"/>
        <v>0.14712691577533918</v>
      </c>
      <c r="H61" s="64">
        <f t="shared" si="2"/>
        <v>12710</v>
      </c>
      <c r="I61" s="56">
        <f t="shared" si="3"/>
        <v>0.016739630911552585</v>
      </c>
      <c r="J61" s="67">
        <f t="shared" si="4"/>
        <v>947</v>
      </c>
    </row>
    <row r="62" spans="1:10" ht="15">
      <c r="A62" s="57">
        <v>69</v>
      </c>
      <c r="B62" s="54" t="s">
        <v>62</v>
      </c>
      <c r="C62" s="77">
        <v>133996</v>
      </c>
      <c r="D62" s="67">
        <v>138613</v>
      </c>
      <c r="E62" s="64">
        <v>140925</v>
      </c>
      <c r="F62" s="71">
        <f t="shared" si="5"/>
        <v>0.010066504288255824</v>
      </c>
      <c r="G62" s="71">
        <f t="shared" si="1"/>
        <v>0.051710498820860325</v>
      </c>
      <c r="H62" s="64">
        <f t="shared" si="2"/>
        <v>6929</v>
      </c>
      <c r="I62" s="56">
        <f t="shared" si="3"/>
        <v>0.009125798787265764</v>
      </c>
      <c r="J62" s="67">
        <f t="shared" si="4"/>
        <v>2312</v>
      </c>
    </row>
    <row r="63" spans="1:10" ht="15">
      <c r="A63" s="57">
        <v>70</v>
      </c>
      <c r="B63" s="54" t="s">
        <v>63</v>
      </c>
      <c r="C63" s="77">
        <v>222328</v>
      </c>
      <c r="D63" s="67">
        <v>223130</v>
      </c>
      <c r="E63" s="64">
        <v>223754</v>
      </c>
      <c r="F63" s="71">
        <f t="shared" si="5"/>
        <v>0.015983115845409925</v>
      </c>
      <c r="G63" s="71">
        <f t="shared" si="1"/>
        <v>0.006413946961246446</v>
      </c>
      <c r="H63" s="64">
        <f t="shared" si="2"/>
        <v>1426</v>
      </c>
      <c r="I63" s="56">
        <f t="shared" si="3"/>
        <v>0.001878104931540046</v>
      </c>
      <c r="J63" s="67">
        <f t="shared" si="4"/>
        <v>624</v>
      </c>
    </row>
    <row r="64" spans="1:10" ht="15">
      <c r="A64" s="57">
        <v>71</v>
      </c>
      <c r="B64" s="54" t="s">
        <v>64</v>
      </c>
      <c r="C64" s="77">
        <v>135421</v>
      </c>
      <c r="D64" s="67">
        <v>144790</v>
      </c>
      <c r="E64" s="64">
        <v>145546</v>
      </c>
      <c r="F64" s="71">
        <f t="shared" si="5"/>
        <v>0.01039658991050901</v>
      </c>
      <c r="G64" s="71">
        <f t="shared" si="1"/>
        <v>0.07476683823040739</v>
      </c>
      <c r="H64" s="64">
        <f t="shared" si="2"/>
        <v>10125</v>
      </c>
      <c r="I64" s="56">
        <f t="shared" si="3"/>
        <v>0.013335071831586933</v>
      </c>
      <c r="J64" s="67">
        <f t="shared" si="4"/>
        <v>756</v>
      </c>
    </row>
    <row r="65" spans="1:10" ht="15">
      <c r="A65" s="57">
        <v>72</v>
      </c>
      <c r="B65" s="54" t="s">
        <v>65</v>
      </c>
      <c r="C65" s="77">
        <v>11830</v>
      </c>
      <c r="D65" s="67">
        <v>11626</v>
      </c>
      <c r="E65" s="64">
        <v>11877</v>
      </c>
      <c r="F65" s="71">
        <f t="shared" si="5"/>
        <v>0.0008483936237829655</v>
      </c>
      <c r="G65" s="71">
        <f t="shared" si="1"/>
        <v>0.00397295012679628</v>
      </c>
      <c r="H65" s="64">
        <f t="shared" si="2"/>
        <v>47</v>
      </c>
      <c r="I65" s="56">
        <f t="shared" si="3"/>
        <v>6.190107418119366E-05</v>
      </c>
      <c r="J65" s="67">
        <f t="shared" si="4"/>
        <v>251</v>
      </c>
    </row>
    <row r="66" spans="1:10" ht="15">
      <c r="A66" s="57">
        <v>73</v>
      </c>
      <c r="B66" s="54" t="s">
        <v>66</v>
      </c>
      <c r="C66" s="77">
        <v>60273</v>
      </c>
      <c r="D66" s="67">
        <v>60389</v>
      </c>
      <c r="E66" s="64">
        <v>59848</v>
      </c>
      <c r="F66" s="71">
        <f aca="true" t="shared" si="6" ref="F66:F90">E66/$E$90</f>
        <v>0.0042750409696188365</v>
      </c>
      <c r="G66" s="71">
        <f t="shared" si="1"/>
        <v>-0.007051250145172797</v>
      </c>
      <c r="H66" s="64">
        <f t="shared" si="2"/>
        <v>-425</v>
      </c>
      <c r="I66" s="56">
        <f t="shared" si="3"/>
        <v>-0.0005597437558937725</v>
      </c>
      <c r="J66" s="67">
        <f t="shared" si="4"/>
        <v>-541</v>
      </c>
    </row>
    <row r="67" spans="1:10" ht="15">
      <c r="A67" s="57">
        <v>74</v>
      </c>
      <c r="B67" s="54" t="s">
        <v>67</v>
      </c>
      <c r="C67" s="77">
        <v>24802</v>
      </c>
      <c r="D67" s="67">
        <v>30427</v>
      </c>
      <c r="E67" s="64">
        <v>31920</v>
      </c>
      <c r="F67" s="71">
        <f t="shared" si="6"/>
        <v>0.0022800980442159013</v>
      </c>
      <c r="G67" s="71">
        <f aca="true" t="shared" si="7" ref="G67:G90">(E67-C67)/C67</f>
        <v>0.286992984436739</v>
      </c>
      <c r="H67" s="64">
        <f aca="true" t="shared" si="8" ref="H67:H90">E67-C67</f>
        <v>7118</v>
      </c>
      <c r="I67" s="56">
        <f aca="true" t="shared" si="9" ref="I67:I90">H67/$H$90</f>
        <v>0.009374720128122052</v>
      </c>
      <c r="J67" s="67">
        <f aca="true" t="shared" si="10" ref="J67:J90">E67-D67</f>
        <v>1493</v>
      </c>
    </row>
    <row r="68" spans="1:10" ht="15">
      <c r="A68" s="57">
        <v>75</v>
      </c>
      <c r="B68" s="54" t="s">
        <v>68</v>
      </c>
      <c r="C68" s="77">
        <v>6155</v>
      </c>
      <c r="D68" s="67">
        <v>6682</v>
      </c>
      <c r="E68" s="64">
        <v>6696</v>
      </c>
      <c r="F68" s="71">
        <f t="shared" si="6"/>
        <v>0.0004783062814558169</v>
      </c>
      <c r="G68" s="71">
        <f t="shared" si="7"/>
        <v>0.08789601949634443</v>
      </c>
      <c r="H68" s="64">
        <f t="shared" si="8"/>
        <v>541</v>
      </c>
      <c r="I68" s="56">
        <f t="shared" si="9"/>
        <v>0.0007125208751494845</v>
      </c>
      <c r="J68" s="67">
        <f t="shared" si="10"/>
        <v>14</v>
      </c>
    </row>
    <row r="69" spans="1:10" ht="15">
      <c r="A69" s="57">
        <v>77</v>
      </c>
      <c r="B69" s="54" t="s">
        <v>69</v>
      </c>
      <c r="C69" s="77">
        <v>30425</v>
      </c>
      <c r="D69" s="67">
        <v>29483</v>
      </c>
      <c r="E69" s="64">
        <v>29273</v>
      </c>
      <c r="F69" s="71">
        <f t="shared" si="6"/>
        <v>0.002091018485223436</v>
      </c>
      <c r="G69" s="71">
        <f t="shared" si="7"/>
        <v>-0.037863599013968775</v>
      </c>
      <c r="H69" s="64">
        <f t="shared" si="8"/>
        <v>-1152</v>
      </c>
      <c r="I69" s="56">
        <f t="shared" si="9"/>
        <v>-0.001517234839505002</v>
      </c>
      <c r="J69" s="67">
        <f t="shared" si="10"/>
        <v>-210</v>
      </c>
    </row>
    <row r="70" spans="1:10" ht="15">
      <c r="A70" s="57">
        <v>78</v>
      </c>
      <c r="B70" s="54" t="s">
        <v>70</v>
      </c>
      <c r="C70" s="77">
        <v>28115</v>
      </c>
      <c r="D70" s="67">
        <v>45643</v>
      </c>
      <c r="E70" s="64">
        <v>43007</v>
      </c>
      <c r="F70" s="71">
        <f t="shared" si="6"/>
        <v>0.003072060670037383</v>
      </c>
      <c r="G70" s="71">
        <f t="shared" si="7"/>
        <v>0.5296816645918548</v>
      </c>
      <c r="H70" s="64">
        <f t="shared" si="8"/>
        <v>14892</v>
      </c>
      <c r="I70" s="56">
        <f t="shared" si="9"/>
        <v>0.019613421206517788</v>
      </c>
      <c r="J70" s="67">
        <f t="shared" si="10"/>
        <v>-2636</v>
      </c>
    </row>
    <row r="71" spans="1:10" ht="15">
      <c r="A71" s="57">
        <v>79</v>
      </c>
      <c r="B71" s="54" t="s">
        <v>71</v>
      </c>
      <c r="C71" s="77">
        <v>49221</v>
      </c>
      <c r="D71" s="67">
        <v>50424</v>
      </c>
      <c r="E71" s="64">
        <v>49066</v>
      </c>
      <c r="F71" s="71">
        <f t="shared" si="6"/>
        <v>0.003504864994909067</v>
      </c>
      <c r="G71" s="71">
        <f t="shared" si="7"/>
        <v>-0.003149062392068426</v>
      </c>
      <c r="H71" s="64">
        <f t="shared" si="8"/>
        <v>-155</v>
      </c>
      <c r="I71" s="56">
        <f t="shared" si="9"/>
        <v>-0.0002041418403847876</v>
      </c>
      <c r="J71" s="67">
        <f t="shared" si="10"/>
        <v>-1358</v>
      </c>
    </row>
    <row r="72" spans="1:10" ht="15">
      <c r="A72" s="57">
        <v>80</v>
      </c>
      <c r="B72" s="54" t="s">
        <v>72</v>
      </c>
      <c r="C72" s="77">
        <v>259890</v>
      </c>
      <c r="D72" s="67">
        <v>271406</v>
      </c>
      <c r="E72" s="64">
        <v>275425</v>
      </c>
      <c r="F72" s="71">
        <f t="shared" si="6"/>
        <v>0.01967406027030591</v>
      </c>
      <c r="G72" s="71">
        <f t="shared" si="7"/>
        <v>0.059775289545576975</v>
      </c>
      <c r="H72" s="64">
        <f t="shared" si="8"/>
        <v>15535</v>
      </c>
      <c r="I72" s="56">
        <f t="shared" si="9"/>
        <v>0.020460280583081778</v>
      </c>
      <c r="J72" s="67">
        <f t="shared" si="10"/>
        <v>4019</v>
      </c>
    </row>
    <row r="73" spans="1:10" s="27" customFormat="1" ht="15">
      <c r="A73" s="57">
        <v>81</v>
      </c>
      <c r="B73" s="54" t="s">
        <v>73</v>
      </c>
      <c r="C73" s="77">
        <v>586696</v>
      </c>
      <c r="D73" s="67">
        <v>756618</v>
      </c>
      <c r="E73" s="64">
        <v>756506</v>
      </c>
      <c r="F73" s="71">
        <f t="shared" si="6"/>
        <v>0.05403846651120284</v>
      </c>
      <c r="G73" s="71">
        <f t="shared" si="7"/>
        <v>0.2894343919167678</v>
      </c>
      <c r="H73" s="64">
        <f t="shared" si="8"/>
        <v>169810</v>
      </c>
      <c r="I73" s="56">
        <f t="shared" si="9"/>
        <v>0.2236472639725212</v>
      </c>
      <c r="J73" s="67">
        <f t="shared" si="10"/>
        <v>-112</v>
      </c>
    </row>
    <row r="74" spans="1:10" s="27" customFormat="1" ht="15">
      <c r="A74" s="57">
        <v>82</v>
      </c>
      <c r="B74" s="54" t="s">
        <v>74</v>
      </c>
      <c r="C74" s="77">
        <v>389404</v>
      </c>
      <c r="D74" s="67">
        <v>399454</v>
      </c>
      <c r="E74" s="64">
        <v>402881</v>
      </c>
      <c r="F74" s="71">
        <f t="shared" si="6"/>
        <v>0.028778451759139928</v>
      </c>
      <c r="G74" s="71">
        <f t="shared" si="7"/>
        <v>0.03460930036671426</v>
      </c>
      <c r="H74" s="64">
        <f t="shared" si="8"/>
        <v>13477</v>
      </c>
      <c r="I74" s="56">
        <f t="shared" si="9"/>
        <v>0.017749803760424405</v>
      </c>
      <c r="J74" s="67">
        <f t="shared" si="10"/>
        <v>3427</v>
      </c>
    </row>
    <row r="75" spans="1:10" ht="15">
      <c r="A75" s="57">
        <v>84</v>
      </c>
      <c r="B75" s="54" t="s">
        <v>75</v>
      </c>
      <c r="C75" s="77">
        <v>18005</v>
      </c>
      <c r="D75" s="67">
        <v>42400</v>
      </c>
      <c r="E75" s="64">
        <v>45728</v>
      </c>
      <c r="F75" s="71">
        <f t="shared" si="6"/>
        <v>0.0032664261706110507</v>
      </c>
      <c r="G75" s="71">
        <f t="shared" si="7"/>
        <v>1.5397389613996113</v>
      </c>
      <c r="H75" s="64">
        <f t="shared" si="8"/>
        <v>27723</v>
      </c>
      <c r="I75" s="56">
        <f t="shared" si="9"/>
        <v>0.03651241445798366</v>
      </c>
      <c r="J75" s="67">
        <f t="shared" si="10"/>
        <v>3328</v>
      </c>
    </row>
    <row r="76" spans="1:10" ht="15">
      <c r="A76" s="57">
        <v>85</v>
      </c>
      <c r="B76" s="54" t="s">
        <v>76</v>
      </c>
      <c r="C76" s="77">
        <v>567716</v>
      </c>
      <c r="D76" s="67">
        <v>686788</v>
      </c>
      <c r="E76" s="64">
        <v>697049</v>
      </c>
      <c r="F76" s="71">
        <f t="shared" si="6"/>
        <v>0.049791355313992786</v>
      </c>
      <c r="G76" s="71">
        <f t="shared" si="7"/>
        <v>0.22781285008701535</v>
      </c>
      <c r="H76" s="64">
        <f t="shared" si="8"/>
        <v>129333</v>
      </c>
      <c r="I76" s="56">
        <f t="shared" si="9"/>
        <v>0.1703372686611983</v>
      </c>
      <c r="J76" s="67">
        <f t="shared" si="10"/>
        <v>10261</v>
      </c>
    </row>
    <row r="77" spans="1:10" ht="15">
      <c r="A77" s="57">
        <v>86</v>
      </c>
      <c r="B77" s="54" t="s">
        <v>77</v>
      </c>
      <c r="C77" s="77">
        <v>260498</v>
      </c>
      <c r="D77" s="67">
        <v>279972</v>
      </c>
      <c r="E77" s="64">
        <v>281643</v>
      </c>
      <c r="F77" s="71">
        <f t="shared" si="6"/>
        <v>0.02011822222641288</v>
      </c>
      <c r="G77" s="71">
        <f t="shared" si="7"/>
        <v>0.08117144853319411</v>
      </c>
      <c r="H77" s="64">
        <f t="shared" si="8"/>
        <v>21145</v>
      </c>
      <c r="I77" s="56">
        <f t="shared" si="9"/>
        <v>0.027848898160879574</v>
      </c>
      <c r="J77" s="67">
        <f t="shared" si="10"/>
        <v>1671</v>
      </c>
    </row>
    <row r="78" spans="1:10" ht="15">
      <c r="A78" s="57">
        <v>87</v>
      </c>
      <c r="B78" s="54" t="s">
        <v>78</v>
      </c>
      <c r="C78" s="77">
        <v>20156</v>
      </c>
      <c r="D78" s="67">
        <v>24139</v>
      </c>
      <c r="E78" s="64">
        <v>24028</v>
      </c>
      <c r="F78" s="71">
        <f t="shared" si="6"/>
        <v>0.0017163595177449773</v>
      </c>
      <c r="G78" s="71">
        <f t="shared" si="7"/>
        <v>0.19210160746179797</v>
      </c>
      <c r="H78" s="64">
        <f t="shared" si="8"/>
        <v>3872</v>
      </c>
      <c r="I78" s="56">
        <f t="shared" si="9"/>
        <v>0.005099594877225146</v>
      </c>
      <c r="J78" s="67">
        <f t="shared" si="10"/>
        <v>-111</v>
      </c>
    </row>
    <row r="79" spans="1:22" ht="15">
      <c r="A79" s="57">
        <v>88</v>
      </c>
      <c r="B79" s="54" t="s">
        <v>79</v>
      </c>
      <c r="C79" s="77">
        <v>38554</v>
      </c>
      <c r="D79" s="67">
        <v>41207</v>
      </c>
      <c r="E79" s="64">
        <v>41664</v>
      </c>
      <c r="F79" s="71">
        <f t="shared" si="6"/>
        <v>0.0029761279735028606</v>
      </c>
      <c r="G79" s="71">
        <f t="shared" si="7"/>
        <v>0.08066607874669295</v>
      </c>
      <c r="H79" s="64">
        <f t="shared" si="8"/>
        <v>3110</v>
      </c>
      <c r="I79" s="56">
        <f t="shared" si="9"/>
        <v>0.0040960072490109</v>
      </c>
      <c r="J79" s="67">
        <f t="shared" si="10"/>
        <v>457</v>
      </c>
      <c r="U79" s="13"/>
      <c r="V79" s="13"/>
    </row>
    <row r="80" spans="1:10" ht="15">
      <c r="A80" s="57">
        <v>90</v>
      </c>
      <c r="B80" s="54" t="s">
        <v>80</v>
      </c>
      <c r="C80" s="77">
        <v>12796</v>
      </c>
      <c r="D80" s="67">
        <v>12318</v>
      </c>
      <c r="E80" s="64">
        <v>12394</v>
      </c>
      <c r="F80" s="71">
        <f t="shared" si="6"/>
        <v>0.0008853237832083923</v>
      </c>
      <c r="G80" s="71">
        <f t="shared" si="7"/>
        <v>-0.03141606752110034</v>
      </c>
      <c r="H80" s="64">
        <f t="shared" si="8"/>
        <v>-402</v>
      </c>
      <c r="I80" s="56">
        <f t="shared" si="9"/>
        <v>-0.000529451740868933</v>
      </c>
      <c r="J80" s="67">
        <f t="shared" si="10"/>
        <v>76</v>
      </c>
    </row>
    <row r="81" spans="1:10" ht="15">
      <c r="A81" s="57">
        <v>91</v>
      </c>
      <c r="B81" s="54" t="s">
        <v>81</v>
      </c>
      <c r="C81" s="77">
        <v>2680</v>
      </c>
      <c r="D81" s="67">
        <v>3048</v>
      </c>
      <c r="E81" s="64">
        <v>3029</v>
      </c>
      <c r="F81" s="71">
        <f t="shared" si="6"/>
        <v>0.00021636644661434727</v>
      </c>
      <c r="G81" s="71">
        <f t="shared" si="7"/>
        <v>0.13022388059701492</v>
      </c>
      <c r="H81" s="64">
        <f t="shared" si="8"/>
        <v>349</v>
      </c>
      <c r="I81" s="56">
        <f t="shared" si="9"/>
        <v>0.0004596484018986508</v>
      </c>
      <c r="J81" s="67">
        <f t="shared" si="10"/>
        <v>-19</v>
      </c>
    </row>
    <row r="82" spans="1:10" ht="15">
      <c r="A82" s="57">
        <v>92</v>
      </c>
      <c r="B82" s="54" t="s">
        <v>82</v>
      </c>
      <c r="C82" s="77">
        <v>11580</v>
      </c>
      <c r="D82" s="67">
        <v>10788</v>
      </c>
      <c r="E82" s="64">
        <v>10804</v>
      </c>
      <c r="F82" s="71">
        <f t="shared" si="6"/>
        <v>0.0007717474708555326</v>
      </c>
      <c r="G82" s="71">
        <f t="shared" si="7"/>
        <v>-0.06701208981001727</v>
      </c>
      <c r="H82" s="64">
        <f t="shared" si="8"/>
        <v>-776</v>
      </c>
      <c r="I82" s="56">
        <f t="shared" si="9"/>
        <v>-0.0010220262460554528</v>
      </c>
      <c r="J82" s="67">
        <f t="shared" si="10"/>
        <v>16</v>
      </c>
    </row>
    <row r="83" spans="1:10" ht="15">
      <c r="A83" s="57">
        <v>93</v>
      </c>
      <c r="B83" s="54" t="s">
        <v>83</v>
      </c>
      <c r="C83" s="77">
        <v>40373</v>
      </c>
      <c r="D83" s="67">
        <v>44553</v>
      </c>
      <c r="E83" s="64">
        <v>43985</v>
      </c>
      <c r="F83" s="71">
        <f t="shared" si="6"/>
        <v>0.00314192081688084</v>
      </c>
      <c r="G83" s="71">
        <f t="shared" si="7"/>
        <v>0.08946573204864637</v>
      </c>
      <c r="H83" s="64">
        <f t="shared" si="8"/>
        <v>3612</v>
      </c>
      <c r="I83" s="56">
        <f t="shared" si="9"/>
        <v>0.004757163403031309</v>
      </c>
      <c r="J83" s="67">
        <f t="shared" si="10"/>
        <v>-568</v>
      </c>
    </row>
    <row r="84" spans="1:10" ht="15">
      <c r="A84" s="57">
        <v>94</v>
      </c>
      <c r="B84" s="54" t="s">
        <v>84</v>
      </c>
      <c r="C84" s="77">
        <v>39212</v>
      </c>
      <c r="D84" s="67">
        <v>42902</v>
      </c>
      <c r="E84" s="64">
        <v>43157</v>
      </c>
      <c r="F84" s="71">
        <f t="shared" si="6"/>
        <v>0.003082775416485766</v>
      </c>
      <c r="G84" s="71">
        <f t="shared" si="7"/>
        <v>0.10060695705396307</v>
      </c>
      <c r="H84" s="64">
        <f t="shared" si="8"/>
        <v>3945</v>
      </c>
      <c r="I84" s="56">
        <f t="shared" si="9"/>
        <v>0.005195739098825723</v>
      </c>
      <c r="J84" s="67">
        <f t="shared" si="10"/>
        <v>255</v>
      </c>
    </row>
    <row r="85" spans="1:10" ht="15">
      <c r="A85" s="57">
        <v>95</v>
      </c>
      <c r="B85" s="54" t="s">
        <v>85</v>
      </c>
      <c r="C85" s="77">
        <v>68317</v>
      </c>
      <c r="D85" s="67">
        <v>66464</v>
      </c>
      <c r="E85" s="64">
        <v>66452</v>
      </c>
      <c r="F85" s="71">
        <f t="shared" si="6"/>
        <v>0.004746775539919645</v>
      </c>
      <c r="G85" s="71">
        <f t="shared" si="7"/>
        <v>-0.027299208103400325</v>
      </c>
      <c r="H85" s="64">
        <f t="shared" si="8"/>
        <v>-1865</v>
      </c>
      <c r="I85" s="56">
        <f t="shared" si="9"/>
        <v>-0.002456287305275025</v>
      </c>
      <c r="J85" s="67">
        <f t="shared" si="10"/>
        <v>-12</v>
      </c>
    </row>
    <row r="86" spans="1:10" ht="15">
      <c r="A86" s="57">
        <v>96</v>
      </c>
      <c r="B86" s="54" t="s">
        <v>86</v>
      </c>
      <c r="C86" s="77">
        <v>104249</v>
      </c>
      <c r="D86" s="67">
        <v>107573</v>
      </c>
      <c r="E86" s="64">
        <v>105312</v>
      </c>
      <c r="F86" s="71">
        <f t="shared" si="6"/>
        <v>0.007522609186480733</v>
      </c>
      <c r="G86" s="71">
        <f t="shared" si="7"/>
        <v>0.010196740496311715</v>
      </c>
      <c r="H86" s="64">
        <f t="shared" si="8"/>
        <v>1063</v>
      </c>
      <c r="I86" s="56">
        <f t="shared" si="9"/>
        <v>0.0014000179118001887</v>
      </c>
      <c r="J86" s="67">
        <f t="shared" si="10"/>
        <v>-2261</v>
      </c>
    </row>
    <row r="87" spans="1:10" ht="15">
      <c r="A87" s="57">
        <v>97</v>
      </c>
      <c r="B87" s="54" t="s">
        <v>87</v>
      </c>
      <c r="C87" s="77">
        <v>35606</v>
      </c>
      <c r="D87" s="67">
        <v>31243</v>
      </c>
      <c r="E87" s="64">
        <v>30693</v>
      </c>
      <c r="F87" s="71">
        <f t="shared" si="6"/>
        <v>0.0021924514182681282</v>
      </c>
      <c r="G87" s="71">
        <f t="shared" si="7"/>
        <v>-0.13798236252317025</v>
      </c>
      <c r="H87" s="64">
        <f t="shared" si="8"/>
        <v>-4913</v>
      </c>
      <c r="I87" s="56">
        <f t="shared" si="9"/>
        <v>-0.00647063781813201</v>
      </c>
      <c r="J87" s="67">
        <f t="shared" si="10"/>
        <v>-550</v>
      </c>
    </row>
    <row r="88" spans="1:10" ht="15">
      <c r="A88" s="57">
        <v>98</v>
      </c>
      <c r="B88" s="54" t="s">
        <v>88</v>
      </c>
      <c r="C88" s="77">
        <v>1860</v>
      </c>
      <c r="D88" s="67">
        <v>2260</v>
      </c>
      <c r="E88" s="64">
        <v>2047</v>
      </c>
      <c r="F88" s="71">
        <f t="shared" si="6"/>
        <v>0.00014622057319893327</v>
      </c>
      <c r="G88" s="71">
        <f t="shared" si="7"/>
        <v>0.10053763440860215</v>
      </c>
      <c r="H88" s="64">
        <f t="shared" si="8"/>
        <v>187</v>
      </c>
      <c r="I88" s="56">
        <f t="shared" si="9"/>
        <v>0.0002462872525932599</v>
      </c>
      <c r="J88" s="67">
        <f t="shared" si="10"/>
        <v>-213</v>
      </c>
    </row>
    <row r="89" spans="1:10" ht="15">
      <c r="A89" s="57">
        <v>99</v>
      </c>
      <c r="B89" s="54" t="s">
        <v>89</v>
      </c>
      <c r="C89" s="77">
        <v>3720</v>
      </c>
      <c r="D89" s="67">
        <v>4112</v>
      </c>
      <c r="E89" s="64">
        <v>4136</v>
      </c>
      <c r="F89" s="71">
        <f t="shared" si="6"/>
        <v>0.0002954412754034138</v>
      </c>
      <c r="G89" s="71">
        <f t="shared" si="7"/>
        <v>0.11182795698924732</v>
      </c>
      <c r="H89" s="64">
        <f t="shared" si="8"/>
        <v>416</v>
      </c>
      <c r="I89" s="56">
        <f t="shared" si="9"/>
        <v>0.0005478903587101397</v>
      </c>
      <c r="J89" s="67">
        <f t="shared" si="10"/>
        <v>24</v>
      </c>
    </row>
    <row r="90" spans="1:22" s="13" customFormat="1" ht="15">
      <c r="A90" s="143" t="s">
        <v>90</v>
      </c>
      <c r="B90" s="143"/>
      <c r="C90" s="92">
        <v>13240122</v>
      </c>
      <c r="D90" s="91">
        <v>14040015</v>
      </c>
      <c r="E90" s="92">
        <v>13999398</v>
      </c>
      <c r="F90" s="100">
        <f t="shared" si="6"/>
        <v>1</v>
      </c>
      <c r="G90" s="100">
        <f t="shared" si="7"/>
        <v>0.05734660148901951</v>
      </c>
      <c r="H90" s="92">
        <f t="shared" si="8"/>
        <v>759276</v>
      </c>
      <c r="I90" s="101">
        <f t="shared" si="9"/>
        <v>1</v>
      </c>
      <c r="J90" s="91">
        <f t="shared" si="10"/>
        <v>-40617</v>
      </c>
      <c r="U90" s="9"/>
      <c r="V90" s="9"/>
    </row>
    <row r="91" spans="1:9" ht="15">
      <c r="A91" s="27"/>
      <c r="B91" s="27"/>
      <c r="C91" s="14"/>
      <c r="D91" s="14"/>
      <c r="E91" s="14"/>
      <c r="F91" s="27"/>
      <c r="G91" s="27"/>
      <c r="H91" s="27"/>
      <c r="I91" s="27"/>
    </row>
    <row r="94" ht="15">
      <c r="F94" s="11"/>
    </row>
    <row r="98" ht="15">
      <c r="D98" s="31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90"/>
  <sheetViews>
    <sheetView tabSelected="1" workbookViewId="0" topLeftCell="A1">
      <selection activeCell="E15" sqref="E15"/>
    </sheetView>
  </sheetViews>
  <sheetFormatPr defaultColWidth="9.140625" defaultRowHeight="15"/>
  <cols>
    <col min="2" max="2" width="39.57421875" style="0" customWidth="1"/>
    <col min="3" max="3" width="9.8515625" style="0" bestFit="1" customWidth="1"/>
    <col min="4" max="4" width="10.57421875" style="0" customWidth="1"/>
    <col min="5" max="5" width="9.8515625" style="0" bestFit="1" customWidth="1"/>
    <col min="6" max="6" width="41.140625" style="0" customWidth="1"/>
    <col min="7" max="7" width="29.140625" style="0" customWidth="1"/>
    <col min="8" max="8" width="23.421875" style="0" customWidth="1"/>
    <col min="10" max="10" width="29.8515625" style="0" customWidth="1"/>
  </cols>
  <sheetData>
    <row r="1" spans="1:8" ht="62" customHeight="1">
      <c r="A1" s="17" t="s">
        <v>1</v>
      </c>
      <c r="B1" s="8" t="s">
        <v>91</v>
      </c>
      <c r="C1" s="66">
        <v>41974</v>
      </c>
      <c r="D1" s="66">
        <v>42309</v>
      </c>
      <c r="E1" s="66">
        <v>42339</v>
      </c>
      <c r="F1" s="1" t="s">
        <v>318</v>
      </c>
      <c r="G1" s="1" t="s">
        <v>319</v>
      </c>
      <c r="H1" s="2" t="s">
        <v>320</v>
      </c>
    </row>
    <row r="2" spans="1:11" ht="15">
      <c r="A2" s="135">
        <v>1</v>
      </c>
      <c r="B2" s="136" t="s">
        <v>2</v>
      </c>
      <c r="C2" s="39">
        <v>98371</v>
      </c>
      <c r="D2" s="39">
        <v>106599</v>
      </c>
      <c r="E2" s="39">
        <v>103925</v>
      </c>
      <c r="F2" s="98">
        <f>(E2-C2)/C2</f>
        <v>0.05645972898516839</v>
      </c>
      <c r="G2" s="39">
        <f>E2-C2</f>
        <v>5554</v>
      </c>
      <c r="H2" s="39">
        <f>E2-D2</f>
        <v>-2674</v>
      </c>
      <c r="J2" s="158"/>
      <c r="K2" s="159"/>
    </row>
    <row r="3" spans="1:11" ht="15">
      <c r="A3" s="135">
        <v>2</v>
      </c>
      <c r="B3" s="136" t="s">
        <v>3</v>
      </c>
      <c r="C3" s="39">
        <v>35946</v>
      </c>
      <c r="D3" s="39">
        <v>61315</v>
      </c>
      <c r="E3" s="39">
        <v>59980</v>
      </c>
      <c r="F3" s="98">
        <f aca="true" t="shared" si="0" ref="F3:F66">(E3-C3)/C3</f>
        <v>0.6686140321593501</v>
      </c>
      <c r="G3" s="39">
        <f aca="true" t="shared" si="1" ref="G3:G66">E3-C3</f>
        <v>24034</v>
      </c>
      <c r="H3" s="39">
        <f aca="true" t="shared" si="2" ref="H3:H66">E3-D3</f>
        <v>-1335</v>
      </c>
      <c r="J3" s="158"/>
      <c r="K3" s="159"/>
    </row>
    <row r="4" spans="1:11" ht="15">
      <c r="A4" s="135">
        <v>3</v>
      </c>
      <c r="B4" s="136" t="s">
        <v>4</v>
      </c>
      <c r="C4" s="39">
        <v>7582</v>
      </c>
      <c r="D4" s="39">
        <v>8081</v>
      </c>
      <c r="E4" s="39">
        <v>8041</v>
      </c>
      <c r="F4" s="98">
        <f t="shared" si="0"/>
        <v>0.06053811659192825</v>
      </c>
      <c r="G4" s="39">
        <f t="shared" si="1"/>
        <v>459</v>
      </c>
      <c r="H4" s="39">
        <f t="shared" si="2"/>
        <v>-40</v>
      </c>
      <c r="J4" s="158"/>
      <c r="K4" s="159"/>
    </row>
    <row r="5" spans="1:11" ht="15">
      <c r="A5" s="135">
        <v>5</v>
      </c>
      <c r="B5" s="136" t="s">
        <v>5</v>
      </c>
      <c r="C5" s="39">
        <v>18625</v>
      </c>
      <c r="D5" s="39">
        <v>16343</v>
      </c>
      <c r="E5" s="39">
        <v>15611</v>
      </c>
      <c r="F5" s="98">
        <f t="shared" si="0"/>
        <v>-0.1618255033557047</v>
      </c>
      <c r="G5" s="39">
        <f t="shared" si="1"/>
        <v>-3014</v>
      </c>
      <c r="H5" s="39">
        <f t="shared" si="2"/>
        <v>-732</v>
      </c>
      <c r="J5" s="158"/>
      <c r="K5" s="159"/>
    </row>
    <row r="6" spans="1:11" ht="15">
      <c r="A6" s="135">
        <v>6</v>
      </c>
      <c r="B6" s="136" t="s">
        <v>6</v>
      </c>
      <c r="C6" s="39">
        <v>1896</v>
      </c>
      <c r="D6" s="39">
        <v>2077</v>
      </c>
      <c r="E6" s="39">
        <v>2059</v>
      </c>
      <c r="F6" s="98">
        <f t="shared" si="0"/>
        <v>0.0859704641350211</v>
      </c>
      <c r="G6" s="39">
        <f t="shared" si="1"/>
        <v>163</v>
      </c>
      <c r="H6" s="39">
        <f t="shared" si="2"/>
        <v>-18</v>
      </c>
      <c r="J6" s="158"/>
      <c r="K6" s="159"/>
    </row>
    <row r="7" spans="1:11" ht="15">
      <c r="A7" s="135">
        <v>7</v>
      </c>
      <c r="B7" s="136" t="s">
        <v>7</v>
      </c>
      <c r="C7" s="39">
        <v>16260</v>
      </c>
      <c r="D7" s="39">
        <v>15552</v>
      </c>
      <c r="E7" s="39">
        <v>14607</v>
      </c>
      <c r="F7" s="98">
        <f t="shared" si="0"/>
        <v>-0.10166051660516605</v>
      </c>
      <c r="G7" s="39">
        <f t="shared" si="1"/>
        <v>-1653</v>
      </c>
      <c r="H7" s="39">
        <f t="shared" si="2"/>
        <v>-945</v>
      </c>
      <c r="J7" s="158"/>
      <c r="K7" s="159"/>
    </row>
    <row r="8" spans="1:11" ht="15">
      <c r="A8" s="135">
        <v>8</v>
      </c>
      <c r="B8" s="136" t="s">
        <v>8</v>
      </c>
      <c r="C8" s="39">
        <v>53668</v>
      </c>
      <c r="D8" s="39">
        <v>57873</v>
      </c>
      <c r="E8" s="39">
        <v>56091</v>
      </c>
      <c r="F8" s="98">
        <f t="shared" si="0"/>
        <v>0.045147946634866216</v>
      </c>
      <c r="G8" s="39">
        <f t="shared" si="1"/>
        <v>2423</v>
      </c>
      <c r="H8" s="39">
        <f t="shared" si="2"/>
        <v>-1782</v>
      </c>
      <c r="J8" s="158"/>
      <c r="K8" s="159"/>
    </row>
    <row r="9" spans="1:11" ht="15">
      <c r="A9" s="135">
        <v>9</v>
      </c>
      <c r="B9" s="136" t="s">
        <v>9</v>
      </c>
      <c r="C9" s="39">
        <v>5877</v>
      </c>
      <c r="D9" s="39">
        <v>5145</v>
      </c>
      <c r="E9" s="39">
        <v>5253</v>
      </c>
      <c r="F9" s="98">
        <f t="shared" si="0"/>
        <v>-0.10617662072485962</v>
      </c>
      <c r="G9" s="39">
        <f t="shared" si="1"/>
        <v>-624</v>
      </c>
      <c r="H9" s="39">
        <f t="shared" si="2"/>
        <v>108</v>
      </c>
      <c r="J9" s="158"/>
      <c r="K9" s="159"/>
    </row>
    <row r="10" spans="1:11" ht="15">
      <c r="A10" s="137">
        <v>10</v>
      </c>
      <c r="B10" s="136" t="s">
        <v>10</v>
      </c>
      <c r="C10" s="39">
        <v>328689</v>
      </c>
      <c r="D10" s="39">
        <v>332567</v>
      </c>
      <c r="E10" s="39">
        <v>334043</v>
      </c>
      <c r="F10" s="98">
        <f t="shared" si="0"/>
        <v>0.016288953996026638</v>
      </c>
      <c r="G10" s="39">
        <f t="shared" si="1"/>
        <v>5354</v>
      </c>
      <c r="H10" s="39">
        <f t="shared" si="2"/>
        <v>1476</v>
      </c>
      <c r="J10" s="158"/>
      <c r="K10" s="159"/>
    </row>
    <row r="11" spans="1:11" ht="15">
      <c r="A11" s="137">
        <v>11</v>
      </c>
      <c r="B11" s="136" t="s">
        <v>11</v>
      </c>
      <c r="C11" s="39">
        <v>13534</v>
      </c>
      <c r="D11" s="39">
        <v>13730</v>
      </c>
      <c r="E11" s="39">
        <v>13462</v>
      </c>
      <c r="F11" s="98">
        <f t="shared" si="0"/>
        <v>-0.0053199349785724845</v>
      </c>
      <c r="G11" s="39">
        <f t="shared" si="1"/>
        <v>-72</v>
      </c>
      <c r="H11" s="39">
        <f t="shared" si="2"/>
        <v>-268</v>
      </c>
      <c r="J11" s="158"/>
      <c r="K11" s="159"/>
    </row>
    <row r="12" spans="1:8" ht="15">
      <c r="A12" s="137">
        <v>12</v>
      </c>
      <c r="B12" s="136" t="s">
        <v>12</v>
      </c>
      <c r="C12" s="39">
        <v>1094</v>
      </c>
      <c r="D12" s="39">
        <v>1228</v>
      </c>
      <c r="E12" s="39">
        <v>1164</v>
      </c>
      <c r="F12" s="98">
        <f t="shared" si="0"/>
        <v>0.06398537477148081</v>
      </c>
      <c r="G12" s="39">
        <f t="shared" si="1"/>
        <v>70</v>
      </c>
      <c r="H12" s="39">
        <f t="shared" si="2"/>
        <v>-64</v>
      </c>
    </row>
    <row r="13" spans="1:8" ht="15">
      <c r="A13" s="137">
        <v>13</v>
      </c>
      <c r="B13" s="136" t="s">
        <v>13</v>
      </c>
      <c r="C13" s="39">
        <v>284547</v>
      </c>
      <c r="D13" s="39">
        <v>273996</v>
      </c>
      <c r="E13" s="39">
        <v>274687</v>
      </c>
      <c r="F13" s="98">
        <f t="shared" si="0"/>
        <v>-0.03465156898508858</v>
      </c>
      <c r="G13" s="39">
        <f t="shared" si="1"/>
        <v>-9860</v>
      </c>
      <c r="H13" s="39">
        <f t="shared" si="2"/>
        <v>691</v>
      </c>
    </row>
    <row r="14" spans="1:8" ht="15">
      <c r="A14" s="137">
        <v>14</v>
      </c>
      <c r="B14" s="136" t="s">
        <v>14</v>
      </c>
      <c r="C14" s="39">
        <v>393188</v>
      </c>
      <c r="D14" s="39">
        <v>378436</v>
      </c>
      <c r="E14" s="39">
        <v>378583</v>
      </c>
      <c r="F14" s="98">
        <f t="shared" si="0"/>
        <v>-0.03714508072474236</v>
      </c>
      <c r="G14" s="39">
        <f t="shared" si="1"/>
        <v>-14605</v>
      </c>
      <c r="H14" s="39">
        <f t="shared" si="2"/>
        <v>147</v>
      </c>
    </row>
    <row r="15" spans="1:8" ht="15">
      <c r="A15" s="137">
        <v>15</v>
      </c>
      <c r="B15" s="136" t="s">
        <v>15</v>
      </c>
      <c r="C15" s="39">
        <v>58519</v>
      </c>
      <c r="D15" s="39">
        <v>55978</v>
      </c>
      <c r="E15" s="39">
        <v>55569</v>
      </c>
      <c r="F15" s="98">
        <f t="shared" si="0"/>
        <v>-0.05041097763119671</v>
      </c>
      <c r="G15" s="39">
        <f t="shared" si="1"/>
        <v>-2950</v>
      </c>
      <c r="H15" s="39">
        <f t="shared" si="2"/>
        <v>-409</v>
      </c>
    </row>
    <row r="16" spans="1:8" ht="15">
      <c r="A16" s="137">
        <v>16</v>
      </c>
      <c r="B16" s="136" t="s">
        <v>16</v>
      </c>
      <c r="C16" s="39">
        <v>58721</v>
      </c>
      <c r="D16" s="39">
        <v>56710</v>
      </c>
      <c r="E16" s="39">
        <v>56943</v>
      </c>
      <c r="F16" s="98">
        <f t="shared" si="0"/>
        <v>-0.030278775906404865</v>
      </c>
      <c r="G16" s="39">
        <f t="shared" si="1"/>
        <v>-1778</v>
      </c>
      <c r="H16" s="39">
        <f t="shared" si="2"/>
        <v>233</v>
      </c>
    </row>
    <row r="17" spans="1:8" ht="15">
      <c r="A17" s="137">
        <v>17</v>
      </c>
      <c r="B17" s="136" t="s">
        <v>17</v>
      </c>
      <c r="C17" s="39">
        <v>41878</v>
      </c>
      <c r="D17" s="39">
        <v>42445</v>
      </c>
      <c r="E17" s="39">
        <v>42477</v>
      </c>
      <c r="F17" s="98">
        <f t="shared" si="0"/>
        <v>0.014303452886957353</v>
      </c>
      <c r="G17" s="39">
        <f t="shared" si="1"/>
        <v>599</v>
      </c>
      <c r="H17" s="39">
        <f t="shared" si="2"/>
        <v>32</v>
      </c>
    </row>
    <row r="18" spans="1:8" ht="15">
      <c r="A18" s="137">
        <v>18</v>
      </c>
      <c r="B18" s="136" t="s">
        <v>18</v>
      </c>
      <c r="C18" s="39">
        <v>61143</v>
      </c>
      <c r="D18" s="39">
        <v>55253</v>
      </c>
      <c r="E18" s="39">
        <v>55481</v>
      </c>
      <c r="F18" s="98">
        <f t="shared" si="0"/>
        <v>-0.0926025873771323</v>
      </c>
      <c r="G18" s="39">
        <f t="shared" si="1"/>
        <v>-5662</v>
      </c>
      <c r="H18" s="39">
        <f t="shared" si="2"/>
        <v>228</v>
      </c>
    </row>
    <row r="19" spans="1:8" ht="15">
      <c r="A19" s="137">
        <v>19</v>
      </c>
      <c r="B19" s="136" t="s">
        <v>19</v>
      </c>
      <c r="C19" s="39">
        <v>3730</v>
      </c>
      <c r="D19" s="39">
        <v>3338</v>
      </c>
      <c r="E19" s="39">
        <v>3363</v>
      </c>
      <c r="F19" s="98">
        <f t="shared" si="0"/>
        <v>-0.09839142091152815</v>
      </c>
      <c r="G19" s="39">
        <f t="shared" si="1"/>
        <v>-367</v>
      </c>
      <c r="H19" s="39">
        <f t="shared" si="2"/>
        <v>25</v>
      </c>
    </row>
    <row r="20" spans="1:8" ht="15">
      <c r="A20" s="137">
        <v>20</v>
      </c>
      <c r="B20" s="136" t="s">
        <v>20</v>
      </c>
      <c r="C20" s="39">
        <v>53062</v>
      </c>
      <c r="D20" s="39">
        <v>55077</v>
      </c>
      <c r="E20" s="39">
        <v>54241</v>
      </c>
      <c r="F20" s="98">
        <f t="shared" si="0"/>
        <v>0.02221929064113678</v>
      </c>
      <c r="G20" s="39">
        <f t="shared" si="1"/>
        <v>1179</v>
      </c>
      <c r="H20" s="39">
        <f t="shared" si="2"/>
        <v>-836</v>
      </c>
    </row>
    <row r="21" spans="1:8" ht="15">
      <c r="A21" s="137">
        <v>21</v>
      </c>
      <c r="B21" s="136" t="s">
        <v>21</v>
      </c>
      <c r="C21" s="39">
        <v>8853</v>
      </c>
      <c r="D21" s="39">
        <v>9840</v>
      </c>
      <c r="E21" s="39">
        <v>9486</v>
      </c>
      <c r="F21" s="98">
        <f t="shared" si="0"/>
        <v>0.07150118603863097</v>
      </c>
      <c r="G21" s="39">
        <f t="shared" si="1"/>
        <v>633</v>
      </c>
      <c r="H21" s="39">
        <f t="shared" si="2"/>
        <v>-354</v>
      </c>
    </row>
    <row r="22" spans="1:8" ht="15">
      <c r="A22" s="137">
        <v>22</v>
      </c>
      <c r="B22" s="136" t="s">
        <v>22</v>
      </c>
      <c r="C22" s="39">
        <v>151483</v>
      </c>
      <c r="D22" s="39">
        <v>152911</v>
      </c>
      <c r="E22" s="39">
        <v>152524</v>
      </c>
      <c r="F22" s="98">
        <f t="shared" si="0"/>
        <v>0.006872058250760812</v>
      </c>
      <c r="G22" s="39">
        <f t="shared" si="1"/>
        <v>1041</v>
      </c>
      <c r="H22" s="39">
        <f t="shared" si="2"/>
        <v>-387</v>
      </c>
    </row>
    <row r="23" spans="1:8" ht="15">
      <c r="A23" s="137">
        <v>23</v>
      </c>
      <c r="B23" s="136" t="s">
        <v>23</v>
      </c>
      <c r="C23" s="39">
        <v>168623</v>
      </c>
      <c r="D23" s="39">
        <v>175289</v>
      </c>
      <c r="E23" s="39">
        <v>171944</v>
      </c>
      <c r="F23" s="98">
        <f t="shared" si="0"/>
        <v>0.01969482217728305</v>
      </c>
      <c r="G23" s="39">
        <f t="shared" si="1"/>
        <v>3321</v>
      </c>
      <c r="H23" s="39">
        <f t="shared" si="2"/>
        <v>-3345</v>
      </c>
    </row>
    <row r="24" spans="1:8" ht="15">
      <c r="A24" s="137">
        <v>24</v>
      </c>
      <c r="B24" s="136" t="s">
        <v>24</v>
      </c>
      <c r="C24" s="39">
        <v>91525</v>
      </c>
      <c r="D24" s="39">
        <v>90703</v>
      </c>
      <c r="E24" s="39">
        <v>90578</v>
      </c>
      <c r="F24" s="98">
        <f t="shared" si="0"/>
        <v>-0.010346899754165528</v>
      </c>
      <c r="G24" s="39">
        <f t="shared" si="1"/>
        <v>-947</v>
      </c>
      <c r="H24" s="39">
        <f t="shared" si="2"/>
        <v>-125</v>
      </c>
    </row>
    <row r="25" spans="1:8" ht="15">
      <c r="A25" s="137">
        <v>25</v>
      </c>
      <c r="B25" s="136" t="s">
        <v>25</v>
      </c>
      <c r="C25" s="39">
        <v>328717</v>
      </c>
      <c r="D25" s="39">
        <v>323126</v>
      </c>
      <c r="E25" s="39">
        <v>325064</v>
      </c>
      <c r="F25" s="98">
        <f t="shared" si="0"/>
        <v>-0.011112902587940387</v>
      </c>
      <c r="G25" s="39">
        <f t="shared" si="1"/>
        <v>-3653</v>
      </c>
      <c r="H25" s="39">
        <f t="shared" si="2"/>
        <v>1938</v>
      </c>
    </row>
    <row r="26" spans="1:8" ht="15">
      <c r="A26" s="137">
        <v>26</v>
      </c>
      <c r="B26" s="136" t="s">
        <v>26</v>
      </c>
      <c r="C26" s="39">
        <v>19558</v>
      </c>
      <c r="D26" s="39">
        <v>18310</v>
      </c>
      <c r="E26" s="39">
        <v>18354</v>
      </c>
      <c r="F26" s="98">
        <f t="shared" si="0"/>
        <v>-0.06156048675733715</v>
      </c>
      <c r="G26" s="39">
        <f t="shared" si="1"/>
        <v>-1204</v>
      </c>
      <c r="H26" s="39">
        <f t="shared" si="2"/>
        <v>44</v>
      </c>
    </row>
    <row r="27" spans="1:8" ht="15">
      <c r="A27" s="137">
        <v>27</v>
      </c>
      <c r="B27" s="136" t="s">
        <v>27</v>
      </c>
      <c r="C27" s="39">
        <v>65044</v>
      </c>
      <c r="D27" s="39">
        <v>69206</v>
      </c>
      <c r="E27" s="39">
        <v>69324</v>
      </c>
      <c r="F27" s="98">
        <f t="shared" si="0"/>
        <v>0.06580161121702233</v>
      </c>
      <c r="G27" s="39">
        <f t="shared" si="1"/>
        <v>4280</v>
      </c>
      <c r="H27" s="39">
        <f t="shared" si="2"/>
        <v>118</v>
      </c>
    </row>
    <row r="28" spans="1:8" ht="15">
      <c r="A28" s="137">
        <v>28</v>
      </c>
      <c r="B28" s="136" t="s">
        <v>28</v>
      </c>
      <c r="C28" s="39">
        <v>110111</v>
      </c>
      <c r="D28" s="39">
        <v>115268</v>
      </c>
      <c r="E28" s="39">
        <v>116147</v>
      </c>
      <c r="F28" s="98">
        <f t="shared" si="0"/>
        <v>0.054817411521101436</v>
      </c>
      <c r="G28" s="39">
        <f t="shared" si="1"/>
        <v>6036</v>
      </c>
      <c r="H28" s="39">
        <f t="shared" si="2"/>
        <v>879</v>
      </c>
    </row>
    <row r="29" spans="1:8" ht="15">
      <c r="A29" s="137">
        <v>29</v>
      </c>
      <c r="B29" s="136" t="s">
        <v>29</v>
      </c>
      <c r="C29" s="39">
        <v>60803</v>
      </c>
      <c r="D29" s="39">
        <v>62996</v>
      </c>
      <c r="E29" s="39">
        <v>64384</v>
      </c>
      <c r="F29" s="98">
        <f t="shared" si="0"/>
        <v>0.05889512030656382</v>
      </c>
      <c r="G29" s="39">
        <f t="shared" si="1"/>
        <v>3581</v>
      </c>
      <c r="H29" s="39">
        <f t="shared" si="2"/>
        <v>1388</v>
      </c>
    </row>
    <row r="30" spans="1:8" ht="15">
      <c r="A30" s="137">
        <v>30</v>
      </c>
      <c r="B30" s="136" t="s">
        <v>30</v>
      </c>
      <c r="C30" s="39">
        <v>18521</v>
      </c>
      <c r="D30" s="39">
        <v>19912</v>
      </c>
      <c r="E30" s="39">
        <v>20356</v>
      </c>
      <c r="F30" s="98">
        <f t="shared" si="0"/>
        <v>0.09907672371902165</v>
      </c>
      <c r="G30" s="39">
        <f t="shared" si="1"/>
        <v>1835</v>
      </c>
      <c r="H30" s="39">
        <f t="shared" si="2"/>
        <v>444</v>
      </c>
    </row>
    <row r="31" spans="1:8" ht="15">
      <c r="A31" s="137">
        <v>31</v>
      </c>
      <c r="B31" s="136" t="s">
        <v>31</v>
      </c>
      <c r="C31" s="39">
        <v>145644</v>
      </c>
      <c r="D31" s="39">
        <v>143641</v>
      </c>
      <c r="E31" s="39">
        <v>144172</v>
      </c>
      <c r="F31" s="98">
        <f t="shared" si="0"/>
        <v>-0.010106835846310181</v>
      </c>
      <c r="G31" s="39">
        <f t="shared" si="1"/>
        <v>-1472</v>
      </c>
      <c r="H31" s="39">
        <f t="shared" si="2"/>
        <v>531</v>
      </c>
    </row>
    <row r="32" spans="1:8" ht="15">
      <c r="A32" s="137">
        <v>32</v>
      </c>
      <c r="B32" s="136" t="s">
        <v>32</v>
      </c>
      <c r="C32" s="39">
        <v>45607</v>
      </c>
      <c r="D32" s="39">
        <v>47497</v>
      </c>
      <c r="E32" s="39">
        <v>47708</v>
      </c>
      <c r="F32" s="98">
        <f t="shared" si="0"/>
        <v>0.046067489639748285</v>
      </c>
      <c r="G32" s="39">
        <f t="shared" si="1"/>
        <v>2101</v>
      </c>
      <c r="H32" s="39">
        <f t="shared" si="2"/>
        <v>211</v>
      </c>
    </row>
    <row r="33" spans="1:8" ht="15">
      <c r="A33" s="137">
        <v>33</v>
      </c>
      <c r="B33" s="136" t="s">
        <v>33</v>
      </c>
      <c r="C33" s="39">
        <v>142429</v>
      </c>
      <c r="D33" s="39">
        <v>133703</v>
      </c>
      <c r="E33" s="39">
        <v>134699</v>
      </c>
      <c r="F33" s="98">
        <f t="shared" si="0"/>
        <v>-0.05427265514747699</v>
      </c>
      <c r="G33" s="39">
        <f t="shared" si="1"/>
        <v>-7730</v>
      </c>
      <c r="H33" s="39">
        <f t="shared" si="2"/>
        <v>996</v>
      </c>
    </row>
    <row r="34" spans="1:8" ht="15">
      <c r="A34" s="137">
        <v>35</v>
      </c>
      <c r="B34" s="136" t="s">
        <v>34</v>
      </c>
      <c r="C34" s="39">
        <v>71885</v>
      </c>
      <c r="D34" s="39">
        <v>71507</v>
      </c>
      <c r="E34" s="39">
        <v>71501</v>
      </c>
      <c r="F34" s="98">
        <f t="shared" si="0"/>
        <v>-0.005341865479585449</v>
      </c>
      <c r="G34" s="39">
        <f t="shared" si="1"/>
        <v>-384</v>
      </c>
      <c r="H34" s="39">
        <f t="shared" si="2"/>
        <v>-6</v>
      </c>
    </row>
    <row r="35" spans="1:8" ht="15">
      <c r="A35" s="137">
        <v>36</v>
      </c>
      <c r="B35" s="136" t="s">
        <v>35</v>
      </c>
      <c r="C35" s="39">
        <v>12467</v>
      </c>
      <c r="D35" s="39">
        <v>13905</v>
      </c>
      <c r="E35" s="39">
        <v>13834</v>
      </c>
      <c r="F35" s="98">
        <f t="shared" si="0"/>
        <v>0.10964947461297826</v>
      </c>
      <c r="G35" s="39">
        <f t="shared" si="1"/>
        <v>1367</v>
      </c>
      <c r="H35" s="39">
        <f t="shared" si="2"/>
        <v>-71</v>
      </c>
    </row>
    <row r="36" spans="1:8" ht="15">
      <c r="A36" s="137">
        <v>37</v>
      </c>
      <c r="B36" s="136" t="s">
        <v>36</v>
      </c>
      <c r="C36" s="39">
        <v>6497</v>
      </c>
      <c r="D36" s="39">
        <v>8026</v>
      </c>
      <c r="E36" s="39">
        <v>8152</v>
      </c>
      <c r="F36" s="98">
        <f t="shared" si="0"/>
        <v>0.254732953670925</v>
      </c>
      <c r="G36" s="39">
        <f t="shared" si="1"/>
        <v>1655</v>
      </c>
      <c r="H36" s="39">
        <f t="shared" si="2"/>
        <v>126</v>
      </c>
    </row>
    <row r="37" spans="1:8" ht="15">
      <c r="A37" s="137">
        <v>38</v>
      </c>
      <c r="B37" s="136" t="s">
        <v>37</v>
      </c>
      <c r="C37" s="39">
        <v>52367</v>
      </c>
      <c r="D37" s="39">
        <v>52587</v>
      </c>
      <c r="E37" s="39">
        <v>53320</v>
      </c>
      <c r="F37" s="98">
        <f t="shared" si="0"/>
        <v>0.018198483777951763</v>
      </c>
      <c r="G37" s="39">
        <f t="shared" si="1"/>
        <v>953</v>
      </c>
      <c r="H37" s="39">
        <f t="shared" si="2"/>
        <v>733</v>
      </c>
    </row>
    <row r="38" spans="1:8" ht="15">
      <c r="A38" s="137">
        <v>39</v>
      </c>
      <c r="B38" s="136" t="s">
        <v>38</v>
      </c>
      <c r="C38" s="39">
        <v>1355</v>
      </c>
      <c r="D38" s="39">
        <v>1481</v>
      </c>
      <c r="E38" s="39">
        <v>1459</v>
      </c>
      <c r="F38" s="98">
        <f t="shared" si="0"/>
        <v>0.07675276752767528</v>
      </c>
      <c r="G38" s="39">
        <f t="shared" si="1"/>
        <v>104</v>
      </c>
      <c r="H38" s="39">
        <f t="shared" si="2"/>
        <v>-22</v>
      </c>
    </row>
    <row r="39" spans="1:8" ht="15">
      <c r="A39" s="137">
        <v>41</v>
      </c>
      <c r="B39" s="136" t="s">
        <v>39</v>
      </c>
      <c r="C39" s="39">
        <v>1002366</v>
      </c>
      <c r="D39" s="39">
        <v>1051073</v>
      </c>
      <c r="E39" s="39">
        <v>1035242</v>
      </c>
      <c r="F39" s="98">
        <f t="shared" si="0"/>
        <v>0.03279839898799441</v>
      </c>
      <c r="G39" s="39">
        <f t="shared" si="1"/>
        <v>32876</v>
      </c>
      <c r="H39" s="39">
        <f t="shared" si="2"/>
        <v>-15831</v>
      </c>
    </row>
    <row r="40" spans="1:8" ht="15">
      <c r="A40" s="137">
        <v>42</v>
      </c>
      <c r="B40" s="136" t="s">
        <v>40</v>
      </c>
      <c r="C40" s="39">
        <v>250612</v>
      </c>
      <c r="D40" s="39">
        <v>278260</v>
      </c>
      <c r="E40" s="39">
        <v>263140</v>
      </c>
      <c r="F40" s="98">
        <f t="shared" si="0"/>
        <v>0.04998962539702807</v>
      </c>
      <c r="G40" s="39">
        <f t="shared" si="1"/>
        <v>12528</v>
      </c>
      <c r="H40" s="39">
        <f t="shared" si="2"/>
        <v>-15120</v>
      </c>
    </row>
    <row r="41" spans="1:8" ht="15">
      <c r="A41" s="137">
        <v>43</v>
      </c>
      <c r="B41" s="136" t="s">
        <v>41</v>
      </c>
      <c r="C41" s="39">
        <v>326009</v>
      </c>
      <c r="D41" s="39">
        <v>324780</v>
      </c>
      <c r="E41" s="39">
        <v>322065</v>
      </c>
      <c r="F41" s="98">
        <f t="shared" si="0"/>
        <v>-0.012097825520154351</v>
      </c>
      <c r="G41" s="39">
        <f t="shared" si="1"/>
        <v>-3944</v>
      </c>
      <c r="H41" s="39">
        <f t="shared" si="2"/>
        <v>-2715</v>
      </c>
    </row>
    <row r="42" spans="1:8" ht="15">
      <c r="A42" s="137">
        <v>45</v>
      </c>
      <c r="B42" s="136" t="s">
        <v>42</v>
      </c>
      <c r="C42" s="39">
        <v>170391</v>
      </c>
      <c r="D42" s="39">
        <v>183590</v>
      </c>
      <c r="E42" s="39">
        <v>184901</v>
      </c>
      <c r="F42" s="98">
        <f t="shared" si="0"/>
        <v>0.08515707989271734</v>
      </c>
      <c r="G42" s="39">
        <f t="shared" si="1"/>
        <v>14510</v>
      </c>
      <c r="H42" s="39">
        <f t="shared" si="2"/>
        <v>1311</v>
      </c>
    </row>
    <row r="43" spans="1:8" ht="15">
      <c r="A43" s="137">
        <v>46</v>
      </c>
      <c r="B43" s="136" t="s">
        <v>43</v>
      </c>
      <c r="C43" s="39">
        <v>603137</v>
      </c>
      <c r="D43" s="39">
        <v>641560</v>
      </c>
      <c r="E43" s="39">
        <v>642467</v>
      </c>
      <c r="F43" s="98">
        <f t="shared" si="0"/>
        <v>0.0652090652704112</v>
      </c>
      <c r="G43" s="39">
        <f t="shared" si="1"/>
        <v>39330</v>
      </c>
      <c r="H43" s="39">
        <f t="shared" si="2"/>
        <v>907</v>
      </c>
    </row>
    <row r="44" spans="1:8" ht="15">
      <c r="A44" s="137">
        <v>47</v>
      </c>
      <c r="B44" s="136" t="s">
        <v>44</v>
      </c>
      <c r="C44" s="39">
        <v>1206530</v>
      </c>
      <c r="D44" s="39">
        <v>1223615</v>
      </c>
      <c r="E44" s="39">
        <v>1237282</v>
      </c>
      <c r="F44" s="98">
        <f t="shared" si="0"/>
        <v>0.025487969631919637</v>
      </c>
      <c r="G44" s="39">
        <f t="shared" si="1"/>
        <v>30752</v>
      </c>
      <c r="H44" s="39">
        <f t="shared" si="2"/>
        <v>13667</v>
      </c>
    </row>
    <row r="45" spans="1:8" ht="15">
      <c r="A45" s="137">
        <v>49</v>
      </c>
      <c r="B45" s="136" t="s">
        <v>45</v>
      </c>
      <c r="C45" s="39">
        <v>527772</v>
      </c>
      <c r="D45" s="39">
        <v>524112</v>
      </c>
      <c r="E45" s="39">
        <v>517981</v>
      </c>
      <c r="F45" s="98">
        <f t="shared" si="0"/>
        <v>-0.018551571511940763</v>
      </c>
      <c r="G45" s="39">
        <f t="shared" si="1"/>
        <v>-9791</v>
      </c>
      <c r="H45" s="39">
        <f t="shared" si="2"/>
        <v>-6131</v>
      </c>
    </row>
    <row r="46" spans="1:8" ht="15">
      <c r="A46" s="137">
        <v>50</v>
      </c>
      <c r="B46" s="136" t="s">
        <v>46</v>
      </c>
      <c r="C46" s="39">
        <v>14583</v>
      </c>
      <c r="D46" s="39">
        <v>14731</v>
      </c>
      <c r="E46" s="39">
        <v>14665</v>
      </c>
      <c r="F46" s="98">
        <f t="shared" si="0"/>
        <v>0.005622985668243845</v>
      </c>
      <c r="G46" s="39">
        <f t="shared" si="1"/>
        <v>82</v>
      </c>
      <c r="H46" s="39">
        <f t="shared" si="2"/>
        <v>-66</v>
      </c>
    </row>
    <row r="47" spans="1:8" ht="15">
      <c r="A47" s="137">
        <v>51</v>
      </c>
      <c r="B47" s="136" t="s">
        <v>47</v>
      </c>
      <c r="C47" s="39">
        <v>5089</v>
      </c>
      <c r="D47" s="39">
        <v>4915</v>
      </c>
      <c r="E47" s="39">
        <v>5124</v>
      </c>
      <c r="F47" s="98">
        <f t="shared" si="0"/>
        <v>0.0068775790921595595</v>
      </c>
      <c r="G47" s="39">
        <f t="shared" si="1"/>
        <v>35</v>
      </c>
      <c r="H47" s="39">
        <f t="shared" si="2"/>
        <v>209</v>
      </c>
    </row>
    <row r="48" spans="1:8" ht="15">
      <c r="A48" s="137">
        <v>52</v>
      </c>
      <c r="B48" s="136" t="s">
        <v>48</v>
      </c>
      <c r="C48" s="39">
        <v>185535</v>
      </c>
      <c r="D48" s="39">
        <v>186626</v>
      </c>
      <c r="E48" s="39">
        <v>187588</v>
      </c>
      <c r="F48" s="98">
        <f t="shared" si="0"/>
        <v>0.011065297652733985</v>
      </c>
      <c r="G48" s="39">
        <f t="shared" si="1"/>
        <v>2053</v>
      </c>
      <c r="H48" s="39">
        <f t="shared" si="2"/>
        <v>962</v>
      </c>
    </row>
    <row r="49" spans="1:8" ht="15">
      <c r="A49" s="137">
        <v>53</v>
      </c>
      <c r="B49" s="136" t="s">
        <v>49</v>
      </c>
      <c r="C49" s="39">
        <v>23788</v>
      </c>
      <c r="D49" s="39">
        <v>24835</v>
      </c>
      <c r="E49" s="39">
        <v>25471</v>
      </c>
      <c r="F49" s="98">
        <f t="shared" si="0"/>
        <v>0.07074995796199765</v>
      </c>
      <c r="G49" s="39">
        <f t="shared" si="1"/>
        <v>1683</v>
      </c>
      <c r="H49" s="39">
        <f t="shared" si="2"/>
        <v>636</v>
      </c>
    </row>
    <row r="50" spans="1:8" ht="15">
      <c r="A50" s="137">
        <v>55</v>
      </c>
      <c r="B50" s="136" t="s">
        <v>50</v>
      </c>
      <c r="C50" s="39">
        <v>179358</v>
      </c>
      <c r="D50" s="39">
        <v>201306</v>
      </c>
      <c r="E50" s="39">
        <v>185120</v>
      </c>
      <c r="F50" s="98">
        <f t="shared" si="0"/>
        <v>0.03212569274858105</v>
      </c>
      <c r="G50" s="39">
        <f t="shared" si="1"/>
        <v>5762</v>
      </c>
      <c r="H50" s="39">
        <f t="shared" si="2"/>
        <v>-16186</v>
      </c>
    </row>
    <row r="51" spans="1:8" ht="15">
      <c r="A51" s="137">
        <v>56</v>
      </c>
      <c r="B51" s="136" t="s">
        <v>51</v>
      </c>
      <c r="C51" s="39">
        <v>545075</v>
      </c>
      <c r="D51" s="39">
        <v>575169</v>
      </c>
      <c r="E51" s="39">
        <v>577450</v>
      </c>
      <c r="F51" s="98">
        <f t="shared" si="0"/>
        <v>0.05939549603265606</v>
      </c>
      <c r="G51" s="39">
        <f t="shared" si="1"/>
        <v>32375</v>
      </c>
      <c r="H51" s="39">
        <f t="shared" si="2"/>
        <v>2281</v>
      </c>
    </row>
    <row r="52" spans="1:8" ht="15">
      <c r="A52" s="137">
        <v>58</v>
      </c>
      <c r="B52" s="136" t="s">
        <v>52</v>
      </c>
      <c r="C52" s="39">
        <v>15506</v>
      </c>
      <c r="D52" s="39">
        <v>20122</v>
      </c>
      <c r="E52" s="39">
        <v>20300</v>
      </c>
      <c r="F52" s="98">
        <f t="shared" si="0"/>
        <v>0.30917064362182384</v>
      </c>
      <c r="G52" s="39">
        <f t="shared" si="1"/>
        <v>4794</v>
      </c>
      <c r="H52" s="39">
        <f t="shared" si="2"/>
        <v>178</v>
      </c>
    </row>
    <row r="53" spans="1:8" ht="15">
      <c r="A53" s="137">
        <v>59</v>
      </c>
      <c r="B53" s="136" t="s">
        <v>53</v>
      </c>
      <c r="C53" s="39">
        <v>17876</v>
      </c>
      <c r="D53" s="39">
        <v>17948</v>
      </c>
      <c r="E53" s="39">
        <v>17292</v>
      </c>
      <c r="F53" s="98">
        <f t="shared" si="0"/>
        <v>-0.03266950100693668</v>
      </c>
      <c r="G53" s="39">
        <f t="shared" si="1"/>
        <v>-584</v>
      </c>
      <c r="H53" s="39">
        <f t="shared" si="2"/>
        <v>-656</v>
      </c>
    </row>
    <row r="54" spans="1:8" ht="15">
      <c r="A54" s="137">
        <v>60</v>
      </c>
      <c r="B54" s="136" t="s">
        <v>54</v>
      </c>
      <c r="C54" s="39">
        <v>7962</v>
      </c>
      <c r="D54" s="39">
        <v>8686</v>
      </c>
      <c r="E54" s="39">
        <v>8306</v>
      </c>
      <c r="F54" s="98">
        <f t="shared" si="0"/>
        <v>0.043205224817884955</v>
      </c>
      <c r="G54" s="39">
        <f t="shared" si="1"/>
        <v>344</v>
      </c>
      <c r="H54" s="39">
        <f t="shared" si="2"/>
        <v>-380</v>
      </c>
    </row>
    <row r="55" spans="1:8" ht="15">
      <c r="A55" s="137">
        <v>61</v>
      </c>
      <c r="B55" s="136" t="s">
        <v>55</v>
      </c>
      <c r="C55" s="39">
        <v>16088</v>
      </c>
      <c r="D55" s="39">
        <v>18068</v>
      </c>
      <c r="E55" s="39">
        <v>18237</v>
      </c>
      <c r="F55" s="98">
        <f t="shared" si="0"/>
        <v>0.13357782197911486</v>
      </c>
      <c r="G55" s="39">
        <f t="shared" si="1"/>
        <v>2149</v>
      </c>
      <c r="H55" s="39">
        <f t="shared" si="2"/>
        <v>169</v>
      </c>
    </row>
    <row r="56" spans="1:8" ht="15">
      <c r="A56" s="137">
        <v>62</v>
      </c>
      <c r="B56" s="136" t="s">
        <v>56</v>
      </c>
      <c r="C56" s="39">
        <v>48735</v>
      </c>
      <c r="D56" s="39">
        <v>52287</v>
      </c>
      <c r="E56" s="39">
        <v>52914</v>
      </c>
      <c r="F56" s="98">
        <f t="shared" si="0"/>
        <v>0.08574946137273007</v>
      </c>
      <c r="G56" s="39">
        <f t="shared" si="1"/>
        <v>4179</v>
      </c>
      <c r="H56" s="39">
        <f t="shared" si="2"/>
        <v>627</v>
      </c>
    </row>
    <row r="57" spans="1:8" ht="15">
      <c r="A57" s="137">
        <v>63</v>
      </c>
      <c r="B57" s="136" t="s">
        <v>57</v>
      </c>
      <c r="C57" s="39">
        <v>27172</v>
      </c>
      <c r="D57" s="39">
        <v>26955</v>
      </c>
      <c r="E57" s="39">
        <v>26790</v>
      </c>
      <c r="F57" s="98">
        <f t="shared" si="0"/>
        <v>-0.01405858972471662</v>
      </c>
      <c r="G57" s="39">
        <f t="shared" si="1"/>
        <v>-382</v>
      </c>
      <c r="H57" s="39">
        <f t="shared" si="2"/>
        <v>-165</v>
      </c>
    </row>
    <row r="58" spans="1:8" ht="15">
      <c r="A58" s="137">
        <v>64</v>
      </c>
      <c r="B58" s="136" t="s">
        <v>58</v>
      </c>
      <c r="C58" s="39">
        <v>68557</v>
      </c>
      <c r="D58" s="39">
        <v>67423</v>
      </c>
      <c r="E58" s="39">
        <v>66726</v>
      </c>
      <c r="F58" s="98">
        <f t="shared" si="0"/>
        <v>-0.026707703079189578</v>
      </c>
      <c r="G58" s="39">
        <f t="shared" si="1"/>
        <v>-1831</v>
      </c>
      <c r="H58" s="39">
        <f t="shared" si="2"/>
        <v>-697</v>
      </c>
    </row>
    <row r="59" spans="1:8" ht="15">
      <c r="A59" s="137">
        <v>65</v>
      </c>
      <c r="B59" s="136" t="s">
        <v>59</v>
      </c>
      <c r="C59" s="39">
        <v>22205</v>
      </c>
      <c r="D59" s="39">
        <v>21214</v>
      </c>
      <c r="E59" s="39">
        <v>21375</v>
      </c>
      <c r="F59" s="98">
        <f t="shared" si="0"/>
        <v>-0.03737896870074307</v>
      </c>
      <c r="G59" s="39">
        <f t="shared" si="1"/>
        <v>-830</v>
      </c>
      <c r="H59" s="39">
        <f t="shared" si="2"/>
        <v>161</v>
      </c>
    </row>
    <row r="60" spans="1:8" ht="15">
      <c r="A60" s="137">
        <v>66</v>
      </c>
      <c r="B60" s="136" t="s">
        <v>60</v>
      </c>
      <c r="C60" s="39">
        <v>42114</v>
      </c>
      <c r="D60" s="39">
        <v>44744</v>
      </c>
      <c r="E60" s="39">
        <v>45748</v>
      </c>
      <c r="F60" s="98">
        <f t="shared" si="0"/>
        <v>0.08628959490905637</v>
      </c>
      <c r="G60" s="39">
        <f t="shared" si="1"/>
        <v>3634</v>
      </c>
      <c r="H60" s="39">
        <f t="shared" si="2"/>
        <v>1004</v>
      </c>
    </row>
    <row r="61" spans="1:8" ht="15">
      <c r="A61" s="137">
        <v>68</v>
      </c>
      <c r="B61" s="136" t="s">
        <v>61</v>
      </c>
      <c r="C61" s="39">
        <v>85102</v>
      </c>
      <c r="D61" s="39">
        <v>96785</v>
      </c>
      <c r="E61" s="39">
        <v>97860</v>
      </c>
      <c r="F61" s="98">
        <f t="shared" si="0"/>
        <v>0.14991422058235998</v>
      </c>
      <c r="G61" s="39">
        <f t="shared" si="1"/>
        <v>12758</v>
      </c>
      <c r="H61" s="39">
        <f t="shared" si="2"/>
        <v>1075</v>
      </c>
    </row>
    <row r="62" spans="1:8" ht="15">
      <c r="A62" s="137">
        <v>69</v>
      </c>
      <c r="B62" s="136" t="s">
        <v>62</v>
      </c>
      <c r="C62" s="39">
        <v>131739</v>
      </c>
      <c r="D62" s="39">
        <v>136644</v>
      </c>
      <c r="E62" s="39">
        <v>138952</v>
      </c>
      <c r="F62" s="98">
        <f t="shared" si="0"/>
        <v>0.05475219942461989</v>
      </c>
      <c r="G62" s="39">
        <f t="shared" si="1"/>
        <v>7213</v>
      </c>
      <c r="H62" s="39">
        <f t="shared" si="2"/>
        <v>2308</v>
      </c>
    </row>
    <row r="63" spans="1:8" ht="15">
      <c r="A63" s="137">
        <v>70</v>
      </c>
      <c r="B63" s="136" t="s">
        <v>63</v>
      </c>
      <c r="C63" s="39">
        <v>178090</v>
      </c>
      <c r="D63" s="39">
        <v>176221</v>
      </c>
      <c r="E63" s="39">
        <v>177014</v>
      </c>
      <c r="F63" s="98">
        <f t="shared" si="0"/>
        <v>-0.006041888932562188</v>
      </c>
      <c r="G63" s="39">
        <f t="shared" si="1"/>
        <v>-1076</v>
      </c>
      <c r="H63" s="39">
        <f t="shared" si="2"/>
        <v>793</v>
      </c>
    </row>
    <row r="64" spans="1:8" ht="15">
      <c r="A64" s="137">
        <v>71</v>
      </c>
      <c r="B64" s="136" t="s">
        <v>64</v>
      </c>
      <c r="C64" s="39">
        <v>127551</v>
      </c>
      <c r="D64" s="39">
        <v>133928</v>
      </c>
      <c r="E64" s="39">
        <v>134051</v>
      </c>
      <c r="F64" s="98">
        <f t="shared" si="0"/>
        <v>0.050960008153601306</v>
      </c>
      <c r="G64" s="39">
        <f t="shared" si="1"/>
        <v>6500</v>
      </c>
      <c r="H64" s="39">
        <f t="shared" si="2"/>
        <v>123</v>
      </c>
    </row>
    <row r="65" spans="1:8" ht="15">
      <c r="A65" s="137">
        <v>72</v>
      </c>
      <c r="B65" s="136" t="s">
        <v>65</v>
      </c>
      <c r="C65" s="39">
        <v>6883</v>
      </c>
      <c r="D65" s="39">
        <v>7108</v>
      </c>
      <c r="E65" s="39">
        <v>7368</v>
      </c>
      <c r="F65" s="98">
        <f t="shared" si="0"/>
        <v>0.07046346070027604</v>
      </c>
      <c r="G65" s="39">
        <f t="shared" si="1"/>
        <v>485</v>
      </c>
      <c r="H65" s="39">
        <f t="shared" si="2"/>
        <v>260</v>
      </c>
    </row>
    <row r="66" spans="1:8" ht="15">
      <c r="A66" s="137">
        <v>73</v>
      </c>
      <c r="B66" s="136" t="s">
        <v>66</v>
      </c>
      <c r="C66" s="39">
        <v>49610</v>
      </c>
      <c r="D66" s="39">
        <v>48976</v>
      </c>
      <c r="E66" s="39">
        <v>48467</v>
      </c>
      <c r="F66" s="98">
        <f t="shared" si="0"/>
        <v>-0.023039709735940335</v>
      </c>
      <c r="G66" s="39">
        <f t="shared" si="1"/>
        <v>-1143</v>
      </c>
      <c r="H66" s="39">
        <f t="shared" si="2"/>
        <v>-509</v>
      </c>
    </row>
    <row r="67" spans="1:8" ht="15">
      <c r="A67" s="137">
        <v>74</v>
      </c>
      <c r="B67" s="136" t="s">
        <v>67</v>
      </c>
      <c r="C67" s="39">
        <v>23615</v>
      </c>
      <c r="D67" s="39">
        <v>27200</v>
      </c>
      <c r="E67" s="39">
        <v>27586</v>
      </c>
      <c r="F67" s="98">
        <f aca="true" t="shared" si="3" ref="F67:F90">(E67-C67)/C67</f>
        <v>0.1681558331568918</v>
      </c>
      <c r="G67" s="39">
        <f aca="true" t="shared" si="4" ref="G67:G90">E67-C67</f>
        <v>3971</v>
      </c>
      <c r="H67" s="39">
        <f aca="true" t="shared" si="5" ref="H67:H90">E67-D67</f>
        <v>386</v>
      </c>
    </row>
    <row r="68" spans="1:8" ht="15">
      <c r="A68" s="137">
        <v>75</v>
      </c>
      <c r="B68" s="136" t="s">
        <v>68</v>
      </c>
      <c r="C68" s="39">
        <v>6155</v>
      </c>
      <c r="D68" s="39">
        <v>6682</v>
      </c>
      <c r="E68" s="39">
        <v>6696</v>
      </c>
      <c r="F68" s="98">
        <f t="shared" si="3"/>
        <v>0.08789601949634443</v>
      </c>
      <c r="G68" s="39">
        <f t="shared" si="4"/>
        <v>541</v>
      </c>
      <c r="H68" s="39">
        <f t="shared" si="5"/>
        <v>14</v>
      </c>
    </row>
    <row r="69" spans="1:8" ht="15">
      <c r="A69" s="137">
        <v>77</v>
      </c>
      <c r="B69" s="136" t="s">
        <v>69</v>
      </c>
      <c r="C69" s="39">
        <v>27842</v>
      </c>
      <c r="D69" s="39">
        <v>26734</v>
      </c>
      <c r="E69" s="39">
        <v>26528</v>
      </c>
      <c r="F69" s="98">
        <f t="shared" si="3"/>
        <v>-0.04719488542489764</v>
      </c>
      <c r="G69" s="39">
        <f t="shared" si="4"/>
        <v>-1314</v>
      </c>
      <c r="H69" s="39">
        <f t="shared" si="5"/>
        <v>-206</v>
      </c>
    </row>
    <row r="70" spans="1:8" ht="15">
      <c r="A70" s="137">
        <v>78</v>
      </c>
      <c r="B70" s="136" t="s">
        <v>70</v>
      </c>
      <c r="C70" s="39">
        <v>16626</v>
      </c>
      <c r="D70" s="39">
        <v>28479</v>
      </c>
      <c r="E70" s="39">
        <v>29537</v>
      </c>
      <c r="F70" s="98">
        <f t="shared" si="3"/>
        <v>0.7765547936966197</v>
      </c>
      <c r="G70" s="39">
        <f t="shared" si="4"/>
        <v>12911</v>
      </c>
      <c r="H70" s="39">
        <f t="shared" si="5"/>
        <v>1058</v>
      </c>
    </row>
    <row r="71" spans="1:8" ht="15">
      <c r="A71" s="137">
        <v>79</v>
      </c>
      <c r="B71" s="136" t="s">
        <v>71</v>
      </c>
      <c r="C71" s="39">
        <v>45324</v>
      </c>
      <c r="D71" s="39">
        <v>47229</v>
      </c>
      <c r="E71" s="39">
        <v>46038</v>
      </c>
      <c r="F71" s="98">
        <f t="shared" si="3"/>
        <v>0.015753243314800106</v>
      </c>
      <c r="G71" s="39">
        <f t="shared" si="4"/>
        <v>714</v>
      </c>
      <c r="H71" s="39">
        <f t="shared" si="5"/>
        <v>-1191</v>
      </c>
    </row>
    <row r="72" spans="1:8" ht="15">
      <c r="A72" s="137">
        <v>80</v>
      </c>
      <c r="B72" s="136" t="s">
        <v>72</v>
      </c>
      <c r="C72" s="39">
        <v>206112</v>
      </c>
      <c r="D72" s="39">
        <v>205651</v>
      </c>
      <c r="E72" s="39">
        <v>208563</v>
      </c>
      <c r="F72" s="98">
        <f t="shared" si="3"/>
        <v>0.011891592920353982</v>
      </c>
      <c r="G72" s="39">
        <f t="shared" si="4"/>
        <v>2451</v>
      </c>
      <c r="H72" s="39">
        <f t="shared" si="5"/>
        <v>2912</v>
      </c>
    </row>
    <row r="73" spans="1:8" ht="15">
      <c r="A73" s="137">
        <v>81</v>
      </c>
      <c r="B73" s="136" t="s">
        <v>73</v>
      </c>
      <c r="C73" s="39">
        <v>446534</v>
      </c>
      <c r="D73" s="39">
        <v>524611</v>
      </c>
      <c r="E73" s="39">
        <v>533419</v>
      </c>
      <c r="F73" s="98">
        <f t="shared" si="3"/>
        <v>0.1945764488258453</v>
      </c>
      <c r="G73" s="39">
        <f t="shared" si="4"/>
        <v>86885</v>
      </c>
      <c r="H73" s="39">
        <f t="shared" si="5"/>
        <v>8808</v>
      </c>
    </row>
    <row r="74" spans="1:8" ht="15">
      <c r="A74" s="137">
        <v>82</v>
      </c>
      <c r="B74" s="136" t="s">
        <v>74</v>
      </c>
      <c r="C74" s="39">
        <v>307366</v>
      </c>
      <c r="D74" s="39">
        <v>315869</v>
      </c>
      <c r="E74" s="39">
        <v>316217</v>
      </c>
      <c r="F74" s="98">
        <f t="shared" si="3"/>
        <v>0.028796288463915982</v>
      </c>
      <c r="G74" s="39">
        <f t="shared" si="4"/>
        <v>8851</v>
      </c>
      <c r="H74" s="39">
        <f t="shared" si="5"/>
        <v>348</v>
      </c>
    </row>
    <row r="75" spans="1:8" ht="15">
      <c r="A75" s="137">
        <v>84</v>
      </c>
      <c r="B75" s="136" t="s">
        <v>75</v>
      </c>
      <c r="C75" s="39">
        <v>16362</v>
      </c>
      <c r="D75" s="39">
        <v>31360</v>
      </c>
      <c r="E75" s="39">
        <v>32273</v>
      </c>
      <c r="F75" s="98">
        <f t="shared" si="3"/>
        <v>0.9724361325021391</v>
      </c>
      <c r="G75" s="39">
        <f t="shared" si="4"/>
        <v>15911</v>
      </c>
      <c r="H75" s="39">
        <f t="shared" si="5"/>
        <v>913</v>
      </c>
    </row>
    <row r="76" spans="1:8" ht="15">
      <c r="A76" s="137">
        <v>85</v>
      </c>
      <c r="B76" s="136" t="s">
        <v>76</v>
      </c>
      <c r="C76" s="39">
        <v>409009</v>
      </c>
      <c r="D76" s="39">
        <v>445771</v>
      </c>
      <c r="E76" s="39">
        <v>449057</v>
      </c>
      <c r="F76" s="98">
        <f t="shared" si="3"/>
        <v>0.09791471581309946</v>
      </c>
      <c r="G76" s="39">
        <f t="shared" si="4"/>
        <v>40048</v>
      </c>
      <c r="H76" s="39">
        <f t="shared" si="5"/>
        <v>3286</v>
      </c>
    </row>
    <row r="77" spans="1:8" ht="15">
      <c r="A77" s="137">
        <v>86</v>
      </c>
      <c r="B77" s="136" t="s">
        <v>77</v>
      </c>
      <c r="C77" s="39">
        <v>168896</v>
      </c>
      <c r="D77" s="39">
        <v>183592</v>
      </c>
      <c r="E77" s="39">
        <v>184867</v>
      </c>
      <c r="F77" s="98">
        <f t="shared" si="3"/>
        <v>0.09456115005683971</v>
      </c>
      <c r="G77" s="39">
        <f t="shared" si="4"/>
        <v>15971</v>
      </c>
      <c r="H77" s="39">
        <f t="shared" si="5"/>
        <v>1275</v>
      </c>
    </row>
    <row r="78" spans="1:8" ht="15">
      <c r="A78" s="137">
        <v>87</v>
      </c>
      <c r="B78" s="136" t="s">
        <v>78</v>
      </c>
      <c r="C78" s="39">
        <v>17984</v>
      </c>
      <c r="D78" s="39">
        <v>20113</v>
      </c>
      <c r="E78" s="39">
        <v>19969</v>
      </c>
      <c r="F78" s="98">
        <f t="shared" si="3"/>
        <v>0.1103758896797153</v>
      </c>
      <c r="G78" s="39">
        <f t="shared" si="4"/>
        <v>1985</v>
      </c>
      <c r="H78" s="39">
        <f t="shared" si="5"/>
        <v>-144</v>
      </c>
    </row>
    <row r="79" spans="1:8" ht="15">
      <c r="A79" s="137">
        <v>88</v>
      </c>
      <c r="B79" s="136" t="s">
        <v>79</v>
      </c>
      <c r="C79" s="39">
        <v>36639</v>
      </c>
      <c r="D79" s="39">
        <v>39869</v>
      </c>
      <c r="E79" s="39">
        <v>40324</v>
      </c>
      <c r="F79" s="98">
        <f t="shared" si="3"/>
        <v>0.10057588907994214</v>
      </c>
      <c r="G79" s="39">
        <f t="shared" si="4"/>
        <v>3685</v>
      </c>
      <c r="H79" s="39">
        <f t="shared" si="5"/>
        <v>455</v>
      </c>
    </row>
    <row r="80" spans="1:8" ht="15">
      <c r="A80" s="137">
        <v>90</v>
      </c>
      <c r="B80" s="136" t="s">
        <v>80</v>
      </c>
      <c r="C80" s="39">
        <v>10637</v>
      </c>
      <c r="D80" s="39">
        <v>10504</v>
      </c>
      <c r="E80" s="39">
        <v>10831</v>
      </c>
      <c r="F80" s="98">
        <f t="shared" si="3"/>
        <v>0.018238225063457743</v>
      </c>
      <c r="G80" s="39">
        <f t="shared" si="4"/>
        <v>194</v>
      </c>
      <c r="H80" s="39">
        <f t="shared" si="5"/>
        <v>327</v>
      </c>
    </row>
    <row r="81" spans="1:8" ht="15">
      <c r="A81" s="137">
        <v>91</v>
      </c>
      <c r="B81" s="136" t="s">
        <v>81</v>
      </c>
      <c r="C81" s="39">
        <v>2340</v>
      </c>
      <c r="D81" s="39">
        <v>2656</v>
      </c>
      <c r="E81" s="39">
        <v>2625</v>
      </c>
      <c r="F81" s="98">
        <f t="shared" si="3"/>
        <v>0.12179487179487179</v>
      </c>
      <c r="G81" s="39">
        <f t="shared" si="4"/>
        <v>285</v>
      </c>
      <c r="H81" s="39">
        <f t="shared" si="5"/>
        <v>-31</v>
      </c>
    </row>
    <row r="82" spans="1:8" ht="15">
      <c r="A82" s="137">
        <v>92</v>
      </c>
      <c r="B82" s="136" t="s">
        <v>82</v>
      </c>
      <c r="C82" s="39">
        <v>11289</v>
      </c>
      <c r="D82" s="39">
        <v>10788</v>
      </c>
      <c r="E82" s="39">
        <v>10804</v>
      </c>
      <c r="F82" s="98">
        <f t="shared" si="3"/>
        <v>-0.042962175569138096</v>
      </c>
      <c r="G82" s="39">
        <f t="shared" si="4"/>
        <v>-485</v>
      </c>
      <c r="H82" s="39">
        <f t="shared" si="5"/>
        <v>16</v>
      </c>
    </row>
    <row r="83" spans="1:8" ht="15">
      <c r="A83" s="137">
        <v>93</v>
      </c>
      <c r="B83" s="136" t="s">
        <v>83</v>
      </c>
      <c r="C83" s="39">
        <v>38438</v>
      </c>
      <c r="D83" s="39">
        <v>41870</v>
      </c>
      <c r="E83" s="39">
        <v>41605</v>
      </c>
      <c r="F83" s="98">
        <f t="shared" si="3"/>
        <v>0.08239242416358812</v>
      </c>
      <c r="G83" s="39">
        <f t="shared" si="4"/>
        <v>3167</v>
      </c>
      <c r="H83" s="39">
        <f t="shared" si="5"/>
        <v>-265</v>
      </c>
    </row>
    <row r="84" spans="1:8" ht="15">
      <c r="A84" s="137">
        <v>94</v>
      </c>
      <c r="B84" s="136" t="s">
        <v>84</v>
      </c>
      <c r="C84" s="39">
        <v>38496</v>
      </c>
      <c r="D84" s="39">
        <v>42116</v>
      </c>
      <c r="E84" s="39">
        <v>42093</v>
      </c>
      <c r="F84" s="98">
        <f t="shared" si="3"/>
        <v>0.09343827930174564</v>
      </c>
      <c r="G84" s="39">
        <f t="shared" si="4"/>
        <v>3597</v>
      </c>
      <c r="H84" s="39">
        <f t="shared" si="5"/>
        <v>-23</v>
      </c>
    </row>
    <row r="85" spans="1:8" ht="15">
      <c r="A85" s="137">
        <v>95</v>
      </c>
      <c r="B85" s="136" t="s">
        <v>85</v>
      </c>
      <c r="C85" s="39">
        <v>60905</v>
      </c>
      <c r="D85" s="39">
        <v>59587</v>
      </c>
      <c r="E85" s="39">
        <v>59673</v>
      </c>
      <c r="F85" s="98">
        <f t="shared" si="3"/>
        <v>-0.02022822428372055</v>
      </c>
      <c r="G85" s="39">
        <f t="shared" si="4"/>
        <v>-1232</v>
      </c>
      <c r="H85" s="39">
        <f t="shared" si="5"/>
        <v>86</v>
      </c>
    </row>
    <row r="86" spans="1:8" ht="15">
      <c r="A86" s="137">
        <v>96</v>
      </c>
      <c r="B86" s="136" t="s">
        <v>86</v>
      </c>
      <c r="C86" s="39">
        <v>97834</v>
      </c>
      <c r="D86" s="39">
        <v>101452</v>
      </c>
      <c r="E86" s="39">
        <v>100053</v>
      </c>
      <c r="F86" s="98">
        <f t="shared" si="3"/>
        <v>0.022681276447860662</v>
      </c>
      <c r="G86" s="39">
        <f t="shared" si="4"/>
        <v>2219</v>
      </c>
      <c r="H86" s="39">
        <f t="shared" si="5"/>
        <v>-1399</v>
      </c>
    </row>
    <row r="87" spans="1:8" ht="15">
      <c r="A87" s="137">
        <v>97</v>
      </c>
      <c r="B87" s="136" t="s">
        <v>87</v>
      </c>
      <c r="C87" s="39">
        <v>35606</v>
      </c>
      <c r="D87" s="39">
        <v>31243</v>
      </c>
      <c r="E87" s="39">
        <v>30693</v>
      </c>
      <c r="F87" s="98">
        <f t="shared" si="3"/>
        <v>-0.13798236252317025</v>
      </c>
      <c r="G87" s="39">
        <f t="shared" si="4"/>
        <v>-4913</v>
      </c>
      <c r="H87" s="39">
        <f t="shared" si="5"/>
        <v>-550</v>
      </c>
    </row>
    <row r="88" spans="1:8" ht="15">
      <c r="A88" s="137">
        <v>98</v>
      </c>
      <c r="B88" s="136" t="s">
        <v>88</v>
      </c>
      <c r="C88" s="39">
        <v>1236</v>
      </c>
      <c r="D88" s="39">
        <v>1139</v>
      </c>
      <c r="E88" s="39">
        <v>1142</v>
      </c>
      <c r="F88" s="98">
        <f t="shared" si="3"/>
        <v>-0.07605177993527508</v>
      </c>
      <c r="G88" s="39">
        <f t="shared" si="4"/>
        <v>-94</v>
      </c>
      <c r="H88" s="39">
        <f t="shared" si="5"/>
        <v>3</v>
      </c>
    </row>
    <row r="89" spans="1:8" ht="15">
      <c r="A89" s="137">
        <v>99</v>
      </c>
      <c r="B89" s="136" t="s">
        <v>89</v>
      </c>
      <c r="C89" s="39">
        <v>3210</v>
      </c>
      <c r="D89" s="39">
        <v>3818</v>
      </c>
      <c r="E89" s="39">
        <v>3843</v>
      </c>
      <c r="F89" s="98">
        <f t="shared" si="3"/>
        <v>0.197196261682243</v>
      </c>
      <c r="G89" s="39">
        <f t="shared" si="4"/>
        <v>633</v>
      </c>
      <c r="H89" s="39">
        <f t="shared" si="5"/>
        <v>25</v>
      </c>
    </row>
    <row r="90" spans="1:8" ht="15">
      <c r="A90" s="147" t="s">
        <v>90</v>
      </c>
      <c r="B90" s="147"/>
      <c r="C90" s="39">
        <v>10951709</v>
      </c>
      <c r="D90" s="39">
        <v>11371665</v>
      </c>
      <c r="E90" s="39">
        <v>11352918</v>
      </c>
      <c r="F90" s="98">
        <f t="shared" si="3"/>
        <v>0.036634373685422064</v>
      </c>
      <c r="G90" s="39">
        <f t="shared" si="4"/>
        <v>401209</v>
      </c>
      <c r="H90" s="39">
        <f t="shared" si="5"/>
        <v>-18747</v>
      </c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C78"/>
  <sheetViews>
    <sheetView workbookViewId="0" topLeftCell="A1">
      <pane ySplit="1" topLeftCell="A2" activePane="bottomLeft" state="frozen"/>
      <selection pane="bottomLeft" activeCell="P10" sqref="P10"/>
    </sheetView>
  </sheetViews>
  <sheetFormatPr defaultColWidth="8.8515625" defaultRowHeight="15"/>
  <cols>
    <col min="1" max="1" width="17.28125" style="9" bestFit="1" customWidth="1"/>
    <col min="2" max="2" width="34.421875" style="9" bestFit="1" customWidth="1"/>
    <col min="3" max="3" width="12.00390625" style="9" customWidth="1"/>
    <col min="4" max="4" width="10.140625" style="0" customWidth="1"/>
    <col min="5" max="5" width="12.00390625" style="9" customWidth="1"/>
    <col min="6" max="6" width="17.8515625" style="9" customWidth="1"/>
    <col min="7" max="7" width="28.421875" style="9" customWidth="1"/>
    <col min="8" max="8" width="26.7109375" style="9" customWidth="1"/>
    <col min="9" max="9" width="22.00390625" style="9" customWidth="1"/>
    <col min="10" max="10" width="27.57421875" style="9" customWidth="1"/>
    <col min="11" max="11" width="8.8515625" style="9" customWidth="1"/>
    <col min="12" max="12" width="32.7109375" style="9" bestFit="1" customWidth="1"/>
    <col min="13" max="20" width="8.8515625" style="9" customWidth="1"/>
    <col min="21" max="21" width="33.28125" style="11" bestFit="1" customWidth="1"/>
    <col min="22" max="29" width="8.8515625" style="11" customWidth="1"/>
    <col min="30" max="16384" width="8.8515625" style="9" customWidth="1"/>
  </cols>
  <sheetData>
    <row r="1" spans="1:11" ht="29">
      <c r="A1" s="8" t="s">
        <v>1</v>
      </c>
      <c r="B1" s="8" t="s">
        <v>91</v>
      </c>
      <c r="C1" s="4">
        <v>41974</v>
      </c>
      <c r="D1" s="66">
        <v>42309</v>
      </c>
      <c r="E1" s="4">
        <v>42339</v>
      </c>
      <c r="F1" s="1" t="s">
        <v>284</v>
      </c>
      <c r="G1" s="1" t="s">
        <v>285</v>
      </c>
      <c r="H1" s="1" t="s">
        <v>286</v>
      </c>
      <c r="I1" s="1" t="s">
        <v>287</v>
      </c>
      <c r="J1" s="52" t="s">
        <v>288</v>
      </c>
      <c r="K1" s="11"/>
    </row>
    <row r="2" spans="1:24" ht="15">
      <c r="A2" s="57">
        <v>10</v>
      </c>
      <c r="B2" s="54" t="s">
        <v>10</v>
      </c>
      <c r="C2" s="64">
        <v>434180</v>
      </c>
      <c r="D2" s="64">
        <v>443302</v>
      </c>
      <c r="E2" s="64">
        <v>441794</v>
      </c>
      <c r="F2" s="55">
        <f aca="true" t="shared" si="0" ref="F2:F26">E2/$E$26</f>
        <v>0.12344969747707082</v>
      </c>
      <c r="G2" s="55">
        <f aca="true" t="shared" si="1" ref="G2:G26">(E2-C2)/C2</f>
        <v>0.017536505596757106</v>
      </c>
      <c r="H2" s="38">
        <f aca="true" t="shared" si="2" ref="H2:H26">E2-C2</f>
        <v>7614</v>
      </c>
      <c r="I2" s="56">
        <f>H2/$H$26</f>
        <v>-3.4974735875057417</v>
      </c>
      <c r="J2" s="44">
        <f>E2-D2</f>
        <v>-1508</v>
      </c>
      <c r="K2" s="12"/>
      <c r="L2" s="148"/>
      <c r="M2" s="149"/>
      <c r="U2" s="82"/>
      <c r="V2" s="83"/>
      <c r="W2" s="84"/>
      <c r="X2" s="83"/>
    </row>
    <row r="3" spans="1:24" ht="15">
      <c r="A3" s="57">
        <v>11</v>
      </c>
      <c r="B3" s="54" t="s">
        <v>11</v>
      </c>
      <c r="C3" s="64">
        <v>14523</v>
      </c>
      <c r="D3" s="64">
        <v>15377</v>
      </c>
      <c r="E3" s="64">
        <v>15104</v>
      </c>
      <c r="F3" s="55">
        <f t="shared" si="0"/>
        <v>0.004220483371647595</v>
      </c>
      <c r="G3" s="55">
        <f t="shared" si="1"/>
        <v>0.04000550850375267</v>
      </c>
      <c r="H3" s="38">
        <f t="shared" si="2"/>
        <v>581</v>
      </c>
      <c r="I3" s="56">
        <f aca="true" t="shared" si="3" ref="I3:I26">H3/$H$26</f>
        <v>-0.26688102893890675</v>
      </c>
      <c r="J3" s="65">
        <f aca="true" t="shared" si="4" ref="J3:J26">E3-D3</f>
        <v>-273</v>
      </c>
      <c r="K3" s="12"/>
      <c r="L3" s="148"/>
      <c r="M3" s="149"/>
      <c r="U3" s="82"/>
      <c r="V3" s="83"/>
      <c r="W3" s="84"/>
      <c r="X3" s="83"/>
    </row>
    <row r="4" spans="1:24" ht="17.25" customHeight="1">
      <c r="A4" s="57">
        <v>12</v>
      </c>
      <c r="B4" s="54" t="s">
        <v>12</v>
      </c>
      <c r="C4" s="64">
        <v>3477</v>
      </c>
      <c r="D4" s="64">
        <v>3491</v>
      </c>
      <c r="E4" s="64">
        <v>3769</v>
      </c>
      <c r="F4" s="55">
        <f t="shared" si="0"/>
        <v>0.0010531648455865854</v>
      </c>
      <c r="G4" s="55">
        <f t="shared" si="1"/>
        <v>0.08398044291055508</v>
      </c>
      <c r="H4" s="38">
        <f t="shared" si="2"/>
        <v>292</v>
      </c>
      <c r="I4" s="56">
        <f t="shared" si="3"/>
        <v>-0.13412953605879652</v>
      </c>
      <c r="J4" s="65">
        <f t="shared" si="4"/>
        <v>278</v>
      </c>
      <c r="K4" s="12"/>
      <c r="L4" s="148"/>
      <c r="M4" s="149"/>
      <c r="U4" s="82"/>
      <c r="V4" s="83"/>
      <c r="W4" s="84"/>
      <c r="X4" s="83"/>
    </row>
    <row r="5" spans="1:24" ht="15">
      <c r="A5" s="57">
        <v>13</v>
      </c>
      <c r="B5" s="54" t="s">
        <v>13</v>
      </c>
      <c r="C5" s="64">
        <v>444156</v>
      </c>
      <c r="D5" s="64">
        <v>422064</v>
      </c>
      <c r="E5" s="64">
        <v>420927</v>
      </c>
      <c r="F5" s="55">
        <f t="shared" si="0"/>
        <v>0.11761886945031166</v>
      </c>
      <c r="G5" s="55">
        <f t="shared" si="1"/>
        <v>-0.05229919217572204</v>
      </c>
      <c r="H5" s="38">
        <f t="shared" si="2"/>
        <v>-23229</v>
      </c>
      <c r="I5" s="56">
        <f t="shared" si="3"/>
        <v>10.670188332567754</v>
      </c>
      <c r="J5" s="65">
        <f t="shared" si="4"/>
        <v>-1137</v>
      </c>
      <c r="K5" s="12"/>
      <c r="L5" s="148"/>
      <c r="M5" s="149"/>
      <c r="U5" s="82"/>
      <c r="V5" s="83"/>
      <c r="W5" s="84"/>
      <c r="X5" s="83"/>
    </row>
    <row r="6" spans="1:24" ht="15">
      <c r="A6" s="57">
        <v>14</v>
      </c>
      <c r="B6" s="54" t="s">
        <v>14</v>
      </c>
      <c r="C6" s="64">
        <v>497193</v>
      </c>
      <c r="D6" s="64">
        <v>482744</v>
      </c>
      <c r="E6" s="64">
        <v>482816</v>
      </c>
      <c r="F6" s="55">
        <f t="shared" si="0"/>
        <v>0.13491240065978585</v>
      </c>
      <c r="G6" s="55">
        <f t="shared" si="1"/>
        <v>-0.028916336312055882</v>
      </c>
      <c r="H6" s="38">
        <f t="shared" si="2"/>
        <v>-14377</v>
      </c>
      <c r="I6" s="56">
        <f t="shared" si="3"/>
        <v>6.604042259990813</v>
      </c>
      <c r="J6" s="65">
        <f t="shared" si="4"/>
        <v>72</v>
      </c>
      <c r="K6" s="12"/>
      <c r="L6" s="148"/>
      <c r="M6" s="149"/>
      <c r="U6" s="82"/>
      <c r="V6" s="83"/>
      <c r="W6" s="84"/>
      <c r="X6" s="83"/>
    </row>
    <row r="7" spans="1:24" ht="15">
      <c r="A7" s="57">
        <v>15</v>
      </c>
      <c r="B7" s="54" t="s">
        <v>15</v>
      </c>
      <c r="C7" s="64">
        <v>64533</v>
      </c>
      <c r="D7" s="64">
        <v>61027</v>
      </c>
      <c r="E7" s="64">
        <v>60716</v>
      </c>
      <c r="F7" s="55">
        <f t="shared" si="0"/>
        <v>0.016965761943389526</v>
      </c>
      <c r="G7" s="55">
        <f t="shared" si="1"/>
        <v>-0.05914803278942556</v>
      </c>
      <c r="H7" s="38">
        <f t="shared" si="2"/>
        <v>-3817</v>
      </c>
      <c r="I7" s="56">
        <f t="shared" si="3"/>
        <v>1.7533302710151584</v>
      </c>
      <c r="J7" s="65">
        <f t="shared" si="4"/>
        <v>-311</v>
      </c>
      <c r="K7" s="12"/>
      <c r="L7" s="148"/>
      <c r="M7" s="149"/>
      <c r="U7" s="82"/>
      <c r="V7" s="83"/>
      <c r="W7" s="84"/>
      <c r="X7" s="83"/>
    </row>
    <row r="8" spans="1:24" ht="15">
      <c r="A8" s="57">
        <v>16</v>
      </c>
      <c r="B8" s="54" t="s">
        <v>16</v>
      </c>
      <c r="C8" s="64">
        <v>72408</v>
      </c>
      <c r="D8" s="64">
        <v>66272</v>
      </c>
      <c r="E8" s="64">
        <v>66355</v>
      </c>
      <c r="F8" s="55">
        <f t="shared" si="0"/>
        <v>0.018541457503024113</v>
      </c>
      <c r="G8" s="55">
        <f t="shared" si="1"/>
        <v>-0.08359573527786984</v>
      </c>
      <c r="H8" s="38">
        <f t="shared" si="2"/>
        <v>-6053</v>
      </c>
      <c r="I8" s="56">
        <f t="shared" si="3"/>
        <v>2.780431786862655</v>
      </c>
      <c r="J8" s="65">
        <f t="shared" si="4"/>
        <v>83</v>
      </c>
      <c r="K8" s="12"/>
      <c r="L8" s="148"/>
      <c r="M8" s="149"/>
      <c r="U8" s="82"/>
      <c r="V8" s="83"/>
      <c r="W8" s="84"/>
      <c r="X8" s="83"/>
    </row>
    <row r="9" spans="1:24" ht="15">
      <c r="A9" s="57">
        <v>17</v>
      </c>
      <c r="B9" s="54" t="s">
        <v>17</v>
      </c>
      <c r="C9" s="64">
        <v>50595</v>
      </c>
      <c r="D9" s="64">
        <v>51820</v>
      </c>
      <c r="E9" s="64">
        <v>51540</v>
      </c>
      <c r="F9" s="55">
        <f t="shared" si="0"/>
        <v>0.014401728878093026</v>
      </c>
      <c r="G9" s="55">
        <f t="shared" si="1"/>
        <v>0.018677734954046843</v>
      </c>
      <c r="H9" s="38">
        <f t="shared" si="2"/>
        <v>945</v>
      </c>
      <c r="I9" s="56">
        <f t="shared" si="3"/>
        <v>-0.4340836012861736</v>
      </c>
      <c r="J9" s="65">
        <f t="shared" si="4"/>
        <v>-280</v>
      </c>
      <c r="K9" s="12"/>
      <c r="L9" s="148"/>
      <c r="M9" s="149"/>
      <c r="U9" s="82"/>
      <c r="V9" s="83"/>
      <c r="W9" s="84"/>
      <c r="X9" s="83"/>
    </row>
    <row r="10" spans="1:24" ht="15">
      <c r="A10" s="57">
        <v>18</v>
      </c>
      <c r="B10" s="54" t="s">
        <v>18</v>
      </c>
      <c r="C10" s="64">
        <v>64082</v>
      </c>
      <c r="D10" s="64">
        <v>58861</v>
      </c>
      <c r="E10" s="64">
        <v>58783</v>
      </c>
      <c r="F10" s="55">
        <f t="shared" si="0"/>
        <v>0.016425627253413705</v>
      </c>
      <c r="G10" s="55">
        <f t="shared" si="1"/>
        <v>-0.08269092724946163</v>
      </c>
      <c r="H10" s="38">
        <f t="shared" si="2"/>
        <v>-5299</v>
      </c>
      <c r="I10" s="56">
        <f t="shared" si="3"/>
        <v>2.4340836012861735</v>
      </c>
      <c r="J10" s="65">
        <f t="shared" si="4"/>
        <v>-78</v>
      </c>
      <c r="K10" s="12"/>
      <c r="L10" s="148"/>
      <c r="M10" s="149"/>
      <c r="U10" s="82"/>
      <c r="V10" s="83"/>
      <c r="W10" s="84"/>
      <c r="X10" s="83"/>
    </row>
    <row r="11" spans="1:24" ht="15">
      <c r="A11" s="57">
        <v>19</v>
      </c>
      <c r="B11" s="54" t="s">
        <v>19</v>
      </c>
      <c r="C11" s="64">
        <v>7938</v>
      </c>
      <c r="D11" s="64">
        <v>7938</v>
      </c>
      <c r="E11" s="64">
        <v>8002</v>
      </c>
      <c r="F11" s="55">
        <f t="shared" si="0"/>
        <v>0.0022359843710225142</v>
      </c>
      <c r="G11" s="55">
        <f t="shared" si="1"/>
        <v>0.008062484252960444</v>
      </c>
      <c r="H11" s="38">
        <f t="shared" si="2"/>
        <v>64</v>
      </c>
      <c r="I11" s="56">
        <f t="shared" si="3"/>
        <v>-0.02939825447864033</v>
      </c>
      <c r="J11" s="65">
        <f t="shared" si="4"/>
        <v>64</v>
      </c>
      <c r="K11" s="12"/>
      <c r="L11" s="148"/>
      <c r="M11" s="149"/>
      <c r="U11" s="82"/>
      <c r="V11" s="83"/>
      <c r="W11" s="84"/>
      <c r="X11" s="83"/>
    </row>
    <row r="12" spans="1:13" ht="15">
      <c r="A12" s="57">
        <v>20</v>
      </c>
      <c r="B12" s="54" t="s">
        <v>20</v>
      </c>
      <c r="C12" s="64">
        <v>72292</v>
      </c>
      <c r="D12" s="64">
        <v>74583</v>
      </c>
      <c r="E12" s="64">
        <v>74175</v>
      </c>
      <c r="F12" s="55">
        <f t="shared" si="0"/>
        <v>0.020726585943588477</v>
      </c>
      <c r="G12" s="55">
        <f t="shared" si="1"/>
        <v>0.026047142145742268</v>
      </c>
      <c r="H12" s="38">
        <f t="shared" si="2"/>
        <v>1883</v>
      </c>
      <c r="I12" s="56">
        <f t="shared" si="3"/>
        <v>-0.864951768488746</v>
      </c>
      <c r="J12" s="65">
        <f t="shared" si="4"/>
        <v>-408</v>
      </c>
      <c r="K12" s="11"/>
      <c r="L12" s="89"/>
      <c r="M12" s="108"/>
    </row>
    <row r="13" spans="1:22" ht="15">
      <c r="A13" s="57">
        <v>21</v>
      </c>
      <c r="B13" s="54" t="s">
        <v>21</v>
      </c>
      <c r="C13" s="64">
        <v>19035</v>
      </c>
      <c r="D13" s="64">
        <v>20290</v>
      </c>
      <c r="E13" s="64">
        <v>20405</v>
      </c>
      <c r="F13" s="55">
        <f t="shared" si="0"/>
        <v>0.005701732203288478</v>
      </c>
      <c r="G13" s="55">
        <f t="shared" si="1"/>
        <v>0.07197268190175991</v>
      </c>
      <c r="H13" s="38">
        <f t="shared" si="2"/>
        <v>1370</v>
      </c>
      <c r="I13" s="56">
        <f t="shared" si="3"/>
        <v>-0.6293063849333945</v>
      </c>
      <c r="J13" s="65">
        <f t="shared" si="4"/>
        <v>115</v>
      </c>
      <c r="K13" s="11"/>
      <c r="L13" s="3"/>
      <c r="M13" s="16"/>
      <c r="U13" s="3"/>
      <c r="V13" s="83"/>
    </row>
    <row r="14" spans="1:22" ht="15">
      <c r="A14" s="57">
        <v>22</v>
      </c>
      <c r="B14" s="54" t="s">
        <v>22</v>
      </c>
      <c r="C14" s="64">
        <v>191122</v>
      </c>
      <c r="D14" s="64">
        <v>198920</v>
      </c>
      <c r="E14" s="64">
        <v>198187</v>
      </c>
      <c r="F14" s="55">
        <f t="shared" si="0"/>
        <v>0.05537903455884017</v>
      </c>
      <c r="G14" s="55">
        <f t="shared" si="1"/>
        <v>0.03696591705821412</v>
      </c>
      <c r="H14" s="38">
        <f t="shared" si="2"/>
        <v>7065</v>
      </c>
      <c r="I14" s="56">
        <f t="shared" si="3"/>
        <v>-3.2452916858061553</v>
      </c>
      <c r="J14" s="65">
        <f t="shared" si="4"/>
        <v>-733</v>
      </c>
      <c r="K14" s="11"/>
      <c r="L14" s="3"/>
      <c r="M14" s="16"/>
      <c r="U14" s="3"/>
      <c r="V14" s="83"/>
    </row>
    <row r="15" spans="1:22" ht="15">
      <c r="A15" s="57">
        <v>23</v>
      </c>
      <c r="B15" s="54" t="s">
        <v>23</v>
      </c>
      <c r="C15" s="64">
        <v>218878</v>
      </c>
      <c r="D15" s="64">
        <v>226066</v>
      </c>
      <c r="E15" s="64">
        <v>222421</v>
      </c>
      <c r="F15" s="55">
        <f t="shared" si="0"/>
        <v>0.06215069729907507</v>
      </c>
      <c r="G15" s="55">
        <f t="shared" si="1"/>
        <v>0.016187099662825867</v>
      </c>
      <c r="H15" s="38">
        <f t="shared" si="2"/>
        <v>3543</v>
      </c>
      <c r="I15" s="56">
        <f t="shared" si="3"/>
        <v>-1.6274689940284797</v>
      </c>
      <c r="J15" s="65">
        <f t="shared" si="4"/>
        <v>-3645</v>
      </c>
      <c r="K15" s="11"/>
      <c r="L15" s="3"/>
      <c r="M15" s="16"/>
      <c r="U15" s="3"/>
      <c r="V15" s="83"/>
    </row>
    <row r="16" spans="1:22" ht="15">
      <c r="A16" s="57">
        <v>24</v>
      </c>
      <c r="B16" s="54" t="s">
        <v>24</v>
      </c>
      <c r="C16" s="64">
        <v>151253</v>
      </c>
      <c r="D16" s="64">
        <v>150468</v>
      </c>
      <c r="E16" s="64">
        <v>149301</v>
      </c>
      <c r="F16" s="55">
        <f t="shared" si="0"/>
        <v>0.041718908095230246</v>
      </c>
      <c r="G16" s="55">
        <f t="shared" si="1"/>
        <v>-0.012905529146529326</v>
      </c>
      <c r="H16" s="38">
        <f t="shared" si="2"/>
        <v>-1952</v>
      </c>
      <c r="I16" s="56">
        <f t="shared" si="3"/>
        <v>0.8966467615985301</v>
      </c>
      <c r="J16" s="65">
        <f t="shared" si="4"/>
        <v>-1167</v>
      </c>
      <c r="K16" s="11"/>
      <c r="L16" s="3"/>
      <c r="M16" s="16"/>
      <c r="U16" s="3"/>
      <c r="V16" s="83"/>
    </row>
    <row r="17" spans="1:22" ht="15">
      <c r="A17" s="57">
        <v>25</v>
      </c>
      <c r="B17" s="54" t="s">
        <v>25</v>
      </c>
      <c r="C17" s="64">
        <v>395114</v>
      </c>
      <c r="D17" s="64">
        <v>394501</v>
      </c>
      <c r="E17" s="64">
        <v>393638</v>
      </c>
      <c r="F17" s="55">
        <f t="shared" si="0"/>
        <v>0.10999355359167215</v>
      </c>
      <c r="G17" s="55">
        <f t="shared" si="1"/>
        <v>-0.0037356307293591215</v>
      </c>
      <c r="H17" s="38">
        <f t="shared" si="2"/>
        <v>-1476</v>
      </c>
      <c r="I17" s="56">
        <f t="shared" si="3"/>
        <v>0.6779972439136426</v>
      </c>
      <c r="J17" s="65">
        <f t="shared" si="4"/>
        <v>-863</v>
      </c>
      <c r="K17" s="11"/>
      <c r="L17" s="3"/>
      <c r="M17" s="16"/>
      <c r="U17" s="3"/>
      <c r="V17" s="83"/>
    </row>
    <row r="18" spans="1:22" ht="15">
      <c r="A18" s="57">
        <v>26</v>
      </c>
      <c r="B18" s="54" t="s">
        <v>26</v>
      </c>
      <c r="C18" s="64">
        <v>34380</v>
      </c>
      <c r="D18" s="64">
        <v>33343</v>
      </c>
      <c r="E18" s="64">
        <v>33431</v>
      </c>
      <c r="F18" s="55">
        <f t="shared" si="0"/>
        <v>0.009341563797507333</v>
      </c>
      <c r="G18" s="55">
        <f t="shared" si="1"/>
        <v>-0.02760325770796975</v>
      </c>
      <c r="H18" s="38">
        <f t="shared" si="2"/>
        <v>-949</v>
      </c>
      <c r="I18" s="56">
        <f t="shared" si="3"/>
        <v>0.43592099219108865</v>
      </c>
      <c r="J18" s="65">
        <f t="shared" si="4"/>
        <v>88</v>
      </c>
      <c r="K18" s="11"/>
      <c r="L18" s="3"/>
      <c r="M18" s="16"/>
      <c r="U18" s="3"/>
      <c r="V18" s="83"/>
    </row>
    <row r="19" spans="1:22" ht="15">
      <c r="A19" s="57">
        <v>27</v>
      </c>
      <c r="B19" s="54" t="s">
        <v>27</v>
      </c>
      <c r="C19" s="64">
        <v>121957</v>
      </c>
      <c r="D19" s="64">
        <v>130159</v>
      </c>
      <c r="E19" s="64">
        <v>130808</v>
      </c>
      <c r="F19" s="55">
        <f t="shared" si="0"/>
        <v>0.03655144258994165</v>
      </c>
      <c r="G19" s="55">
        <f t="shared" si="1"/>
        <v>0.07257475995637806</v>
      </c>
      <c r="H19" s="38">
        <f t="shared" si="2"/>
        <v>8851</v>
      </c>
      <c r="I19" s="56">
        <f t="shared" si="3"/>
        <v>-4.065686724850712</v>
      </c>
      <c r="J19" s="65">
        <f t="shared" si="4"/>
        <v>649</v>
      </c>
      <c r="K19" s="11"/>
      <c r="L19" s="3"/>
      <c r="M19" s="16"/>
      <c r="U19" s="3"/>
      <c r="V19" s="83"/>
    </row>
    <row r="20" spans="1:22" ht="15">
      <c r="A20" s="57">
        <v>28</v>
      </c>
      <c r="B20" s="54" t="s">
        <v>28</v>
      </c>
      <c r="C20" s="64">
        <v>133302</v>
      </c>
      <c r="D20" s="64">
        <v>138980</v>
      </c>
      <c r="E20" s="64">
        <v>139862</v>
      </c>
      <c r="F20" s="55">
        <f t="shared" si="0"/>
        <v>0.03908138541613983</v>
      </c>
      <c r="G20" s="55">
        <f t="shared" si="1"/>
        <v>0.04921156471770866</v>
      </c>
      <c r="H20" s="38">
        <f t="shared" si="2"/>
        <v>6560</v>
      </c>
      <c r="I20" s="56">
        <f t="shared" si="3"/>
        <v>-3.013321084060634</v>
      </c>
      <c r="J20" s="65">
        <f t="shared" si="4"/>
        <v>882</v>
      </c>
      <c r="K20" s="11"/>
      <c r="L20" s="3"/>
      <c r="M20" s="16"/>
      <c r="U20" s="3"/>
      <c r="V20" s="83"/>
    </row>
    <row r="21" spans="1:22" ht="15">
      <c r="A21" s="57">
        <v>29</v>
      </c>
      <c r="B21" s="54" t="s">
        <v>29</v>
      </c>
      <c r="C21" s="64">
        <v>154214</v>
      </c>
      <c r="D21" s="64">
        <v>171741</v>
      </c>
      <c r="E21" s="64">
        <v>173070</v>
      </c>
      <c r="F21" s="55">
        <f t="shared" si="0"/>
        <v>0.048360636727426465</v>
      </c>
      <c r="G21" s="55">
        <f t="shared" si="1"/>
        <v>0.12227164848846409</v>
      </c>
      <c r="H21" s="38">
        <f t="shared" si="2"/>
        <v>18856</v>
      </c>
      <c r="I21" s="56">
        <f t="shared" si="3"/>
        <v>-8.661460725769407</v>
      </c>
      <c r="J21" s="65">
        <f t="shared" si="4"/>
        <v>1329</v>
      </c>
      <c r="K21" s="11"/>
      <c r="L21" s="3"/>
      <c r="M21" s="16"/>
      <c r="U21" s="3"/>
      <c r="V21" s="83"/>
    </row>
    <row r="22" spans="1:22" ht="15">
      <c r="A22" s="57">
        <v>30</v>
      </c>
      <c r="B22" s="54" t="s">
        <v>30</v>
      </c>
      <c r="C22" s="64">
        <v>45954</v>
      </c>
      <c r="D22" s="64">
        <v>47197</v>
      </c>
      <c r="E22" s="64">
        <v>47961</v>
      </c>
      <c r="F22" s="55">
        <f t="shared" si="0"/>
        <v>0.013401655388479232</v>
      </c>
      <c r="G22" s="55">
        <f t="shared" si="1"/>
        <v>0.043674108891500196</v>
      </c>
      <c r="H22" s="38">
        <f t="shared" si="2"/>
        <v>2007</v>
      </c>
      <c r="I22" s="56">
        <f t="shared" si="3"/>
        <v>-0.9219108865411116</v>
      </c>
      <c r="J22" s="65">
        <f t="shared" si="4"/>
        <v>764</v>
      </c>
      <c r="K22" s="11"/>
      <c r="L22" s="3"/>
      <c r="M22" s="16"/>
      <c r="U22" s="3"/>
      <c r="V22" s="83"/>
    </row>
    <row r="23" spans="1:22" ht="15">
      <c r="A23" s="57">
        <v>31</v>
      </c>
      <c r="B23" s="54" t="s">
        <v>31</v>
      </c>
      <c r="C23" s="64">
        <v>165118</v>
      </c>
      <c r="D23" s="64">
        <v>164371</v>
      </c>
      <c r="E23" s="64">
        <v>164723</v>
      </c>
      <c r="F23" s="55">
        <f t="shared" si="0"/>
        <v>0.046028249631084935</v>
      </c>
      <c r="G23" s="55">
        <f t="shared" si="1"/>
        <v>-0.002392228588040068</v>
      </c>
      <c r="H23" s="38">
        <f t="shared" si="2"/>
        <v>-395</v>
      </c>
      <c r="I23" s="56">
        <f t="shared" si="3"/>
        <v>0.1814423518603583</v>
      </c>
      <c r="J23" s="65">
        <f t="shared" si="4"/>
        <v>352</v>
      </c>
      <c r="K23" s="11"/>
      <c r="U23" s="3"/>
      <c r="V23" s="30"/>
    </row>
    <row r="24" spans="1:22" ht="15">
      <c r="A24" s="57">
        <v>32</v>
      </c>
      <c r="B24" s="54" t="s">
        <v>32</v>
      </c>
      <c r="C24" s="64">
        <v>52923</v>
      </c>
      <c r="D24" s="64">
        <v>54647</v>
      </c>
      <c r="E24" s="64">
        <v>54619</v>
      </c>
      <c r="F24" s="55">
        <f t="shared" si="0"/>
        <v>0.015262088273041579</v>
      </c>
      <c r="G24" s="55">
        <f t="shared" si="1"/>
        <v>0.0320465582072067</v>
      </c>
      <c r="H24" s="38">
        <f t="shared" si="2"/>
        <v>1696</v>
      </c>
      <c r="I24" s="56">
        <f t="shared" si="3"/>
        <v>-0.7790537436839687</v>
      </c>
      <c r="J24" s="65">
        <f t="shared" si="4"/>
        <v>-28</v>
      </c>
      <c r="K24" s="11"/>
      <c r="U24" s="3"/>
      <c r="V24" s="12"/>
    </row>
    <row r="25" spans="1:22" ht="15">
      <c r="A25" s="57">
        <v>33</v>
      </c>
      <c r="B25" s="54" t="s">
        <v>33</v>
      </c>
      <c r="C25" s="64">
        <v>172287</v>
      </c>
      <c r="D25" s="64">
        <v>164681</v>
      </c>
      <c r="E25" s="64">
        <v>166330</v>
      </c>
      <c r="F25" s="55">
        <f t="shared" si="0"/>
        <v>0.046477290731339015</v>
      </c>
      <c r="G25" s="55">
        <f t="shared" si="1"/>
        <v>-0.03457602721041054</v>
      </c>
      <c r="H25" s="38">
        <f t="shared" si="2"/>
        <v>-5957</v>
      </c>
      <c r="I25" s="56">
        <f t="shared" si="3"/>
        <v>2.7363344051446945</v>
      </c>
      <c r="J25" s="65">
        <f t="shared" si="4"/>
        <v>1649</v>
      </c>
      <c r="K25" s="11"/>
      <c r="U25" s="3"/>
      <c r="V25" s="12"/>
    </row>
    <row r="26" spans="1:29" s="13" customFormat="1" ht="15">
      <c r="A26" s="143" t="s">
        <v>255</v>
      </c>
      <c r="B26" s="143"/>
      <c r="C26" s="92">
        <v>3580914</v>
      </c>
      <c r="D26" s="92">
        <v>3582843</v>
      </c>
      <c r="E26" s="92">
        <v>3578737</v>
      </c>
      <c r="F26" s="55">
        <f t="shared" si="0"/>
        <v>1</v>
      </c>
      <c r="G26" s="55">
        <f t="shared" si="1"/>
        <v>-0.0006079453457971903</v>
      </c>
      <c r="H26" s="38">
        <f t="shared" si="2"/>
        <v>-2177</v>
      </c>
      <c r="I26" s="56">
        <f t="shared" si="3"/>
        <v>1</v>
      </c>
      <c r="J26" s="65">
        <f t="shared" si="4"/>
        <v>-4106</v>
      </c>
      <c r="K26" s="12"/>
      <c r="U26" s="3"/>
      <c r="V26" s="12"/>
      <c r="W26" s="33"/>
      <c r="X26" s="33"/>
      <c r="Y26" s="33"/>
      <c r="Z26" s="33"/>
      <c r="AA26" s="33"/>
      <c r="AB26" s="33"/>
      <c r="AC26" s="33"/>
    </row>
    <row r="27" spans="3:22" ht="15">
      <c r="C27" s="15"/>
      <c r="E27" s="15"/>
      <c r="F27" s="16"/>
      <c r="H27" s="24"/>
      <c r="I27" s="23"/>
      <c r="K27" s="12"/>
      <c r="U27" s="3"/>
      <c r="V27" s="12"/>
    </row>
    <row r="28" spans="11:22" ht="15">
      <c r="K28" s="12"/>
      <c r="U28" s="3"/>
      <c r="V28" s="12"/>
    </row>
    <row r="29" spans="11:22" ht="15">
      <c r="K29" s="12"/>
      <c r="U29" s="3"/>
      <c r="V29" s="12"/>
    </row>
    <row r="30" spans="2:11" ht="15">
      <c r="B30" s="11"/>
      <c r="C30" s="11"/>
      <c r="K30" s="12"/>
    </row>
    <row r="31" spans="2:11" ht="15">
      <c r="B31" s="11"/>
      <c r="C31" s="11"/>
      <c r="K31" s="12"/>
    </row>
    <row r="32" spans="2:11" ht="15">
      <c r="B32" s="11"/>
      <c r="C32" s="11"/>
      <c r="K32" s="12"/>
    </row>
    <row r="33" spans="2:11" ht="15">
      <c r="B33" s="81"/>
      <c r="C33" s="11"/>
      <c r="K33" s="12"/>
    </row>
    <row r="34" spans="2:11" ht="15">
      <c r="B34" s="11"/>
      <c r="C34" s="11"/>
      <c r="K34" s="12"/>
    </row>
    <row r="35" spans="2:11" ht="15">
      <c r="B35" s="11"/>
      <c r="C35" s="11"/>
      <c r="K35" s="12"/>
    </row>
    <row r="36" spans="2:11" ht="15">
      <c r="B36" s="11"/>
      <c r="C36" s="11"/>
      <c r="K36" s="11"/>
    </row>
    <row r="37" ht="15">
      <c r="K37" s="11"/>
    </row>
    <row r="38" ht="15">
      <c r="K38" s="11"/>
    </row>
    <row r="39" ht="15">
      <c r="K39" s="11"/>
    </row>
    <row r="40" ht="15">
      <c r="K40" s="11"/>
    </row>
    <row r="41" ht="15">
      <c r="K41" s="11"/>
    </row>
    <row r="42" ht="15">
      <c r="K42" s="11"/>
    </row>
    <row r="43" ht="15">
      <c r="K43" s="11"/>
    </row>
    <row r="44" ht="15">
      <c r="K44" s="11"/>
    </row>
    <row r="45" ht="15">
      <c r="K45" s="11"/>
    </row>
    <row r="46" ht="15">
      <c r="K46" s="11"/>
    </row>
    <row r="47" ht="15">
      <c r="K47" s="11"/>
    </row>
    <row r="48" ht="15">
      <c r="K48" s="11"/>
    </row>
    <row r="49" ht="15">
      <c r="K49" s="11"/>
    </row>
    <row r="50" ht="15">
      <c r="K50" s="11"/>
    </row>
    <row r="51" ht="15">
      <c r="K51" s="11"/>
    </row>
    <row r="52" ht="15">
      <c r="K52" s="11"/>
    </row>
    <row r="53" ht="15">
      <c r="K53" s="11"/>
    </row>
    <row r="54" ht="15">
      <c r="K54" s="11"/>
    </row>
    <row r="55" ht="15">
      <c r="K55" s="11"/>
    </row>
    <row r="56" ht="15">
      <c r="K56" s="11"/>
    </row>
    <row r="57" ht="15">
      <c r="K57" s="11"/>
    </row>
    <row r="58" ht="15">
      <c r="K58" s="11"/>
    </row>
    <row r="59" ht="15">
      <c r="K59" s="11"/>
    </row>
    <row r="60" ht="15">
      <c r="K60" s="11"/>
    </row>
    <row r="61" ht="15">
      <c r="K61" s="11"/>
    </row>
    <row r="62" ht="15">
      <c r="K62" s="11"/>
    </row>
    <row r="63" ht="15">
      <c r="K63" s="11"/>
    </row>
    <row r="64" ht="15">
      <c r="K64" s="11"/>
    </row>
    <row r="65" ht="15">
      <c r="K65" s="11"/>
    </row>
    <row r="66" ht="15">
      <c r="K66" s="11"/>
    </row>
    <row r="67" ht="15">
      <c r="K67" s="11"/>
    </row>
    <row r="68" ht="15">
      <c r="K68" s="11"/>
    </row>
    <row r="69" ht="15">
      <c r="K69" s="11"/>
    </row>
    <row r="70" ht="15">
      <c r="K70" s="11"/>
    </row>
    <row r="71" ht="15">
      <c r="K71" s="11"/>
    </row>
    <row r="72" ht="15">
      <c r="K72" s="11"/>
    </row>
    <row r="73" ht="15">
      <c r="K73" s="11"/>
    </row>
    <row r="74" ht="15">
      <c r="K74" s="11"/>
    </row>
    <row r="75" ht="15">
      <c r="K75" s="11"/>
    </row>
    <row r="76" ht="15">
      <c r="K76" s="11"/>
    </row>
    <row r="77" ht="15">
      <c r="K77" s="11"/>
    </row>
    <row r="78" ht="15">
      <c r="K78" s="11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95"/>
  <sheetViews>
    <sheetView workbookViewId="0" topLeftCell="A1">
      <pane ySplit="1" topLeftCell="A2" activePane="bottomLeft" state="frozen"/>
      <selection pane="bottomLeft" activeCell="H16" sqref="H16"/>
    </sheetView>
  </sheetViews>
  <sheetFormatPr defaultColWidth="9.140625" defaultRowHeight="15"/>
  <cols>
    <col min="1" max="1" width="13.7109375" style="9" bestFit="1" customWidth="1"/>
    <col min="2" max="2" width="34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17.8515625" style="9" customWidth="1"/>
    <col min="7" max="7" width="27.140625" style="9" customWidth="1"/>
    <col min="8" max="8" width="26.421875" style="9" customWidth="1"/>
    <col min="9" max="9" width="20.421875" style="9" customWidth="1"/>
    <col min="10" max="10" width="23.421875" style="9" customWidth="1"/>
    <col min="11" max="12" width="9.140625" style="9" customWidth="1"/>
    <col min="13" max="13" width="42.8515625" style="9" bestFit="1" customWidth="1"/>
    <col min="14" max="21" width="9.140625" style="9" customWidth="1"/>
    <col min="22" max="22" width="32.140625" style="9" bestFit="1" customWidth="1"/>
    <col min="23" max="16384" width="9.140625" style="9" customWidth="1"/>
  </cols>
  <sheetData>
    <row r="1" spans="1:10" ht="29">
      <c r="A1" s="17" t="s">
        <v>1</v>
      </c>
      <c r="B1" s="8" t="s">
        <v>91</v>
      </c>
      <c r="C1" s="4">
        <v>41974</v>
      </c>
      <c r="D1" s="4">
        <v>42309</v>
      </c>
      <c r="E1" s="4">
        <v>42339</v>
      </c>
      <c r="F1" s="1" t="s">
        <v>284</v>
      </c>
      <c r="G1" s="1" t="s">
        <v>289</v>
      </c>
      <c r="H1" s="1" t="s">
        <v>290</v>
      </c>
      <c r="I1" s="1" t="s">
        <v>287</v>
      </c>
      <c r="J1" s="52" t="s">
        <v>291</v>
      </c>
    </row>
    <row r="2" spans="1:14" ht="15">
      <c r="A2" s="53">
        <v>1</v>
      </c>
      <c r="B2" s="54" t="s">
        <v>2</v>
      </c>
      <c r="C2" s="76">
        <v>14958</v>
      </c>
      <c r="D2" s="76">
        <v>16389</v>
      </c>
      <c r="E2" s="76">
        <v>16334</v>
      </c>
      <c r="F2" s="55">
        <f aca="true" t="shared" si="0" ref="F2:F33">E2/$E$90</f>
        <v>0.009386347559199098</v>
      </c>
      <c r="G2" s="55">
        <f aca="true" t="shared" si="1" ref="G2:G33">(E2-C2)/C2</f>
        <v>0.09199090787538441</v>
      </c>
      <c r="H2" s="38">
        <f aca="true" t="shared" si="2" ref="H2:H33">E2-C2</f>
        <v>1376</v>
      </c>
      <c r="I2" s="56">
        <f>H2/$H$90</f>
        <v>0.022858281974184762</v>
      </c>
      <c r="J2" s="44">
        <f aca="true" t="shared" si="3" ref="J2:J33">E2-D2</f>
        <v>-55</v>
      </c>
      <c r="M2" s="148"/>
      <c r="N2" s="149"/>
    </row>
    <row r="3" spans="1:14" ht="15">
      <c r="A3" s="53">
        <v>2</v>
      </c>
      <c r="B3" s="54" t="s">
        <v>3</v>
      </c>
      <c r="C3" s="76">
        <v>2769</v>
      </c>
      <c r="D3" s="76">
        <v>3629</v>
      </c>
      <c r="E3" s="76">
        <v>3458</v>
      </c>
      <c r="F3" s="55">
        <f t="shared" si="0"/>
        <v>0.001987142761094066</v>
      </c>
      <c r="G3" s="55">
        <f t="shared" si="1"/>
        <v>0.24882629107981222</v>
      </c>
      <c r="H3" s="38">
        <f t="shared" si="2"/>
        <v>689</v>
      </c>
      <c r="I3" s="56">
        <f aca="true" t="shared" si="4" ref="I3:I66">H3/$H$90</f>
        <v>0.01144575311062013</v>
      </c>
      <c r="J3" s="44">
        <f t="shared" si="3"/>
        <v>-171</v>
      </c>
      <c r="M3" s="148"/>
      <c r="N3" s="149"/>
    </row>
    <row r="4" spans="1:14" ht="15">
      <c r="A4" s="53">
        <v>3</v>
      </c>
      <c r="B4" s="54" t="s">
        <v>4</v>
      </c>
      <c r="C4" s="76">
        <v>1170</v>
      </c>
      <c r="D4" s="76">
        <v>1175</v>
      </c>
      <c r="E4" s="76">
        <v>1174</v>
      </c>
      <c r="F4" s="55">
        <f t="shared" si="0"/>
        <v>0.0006746401392494025</v>
      </c>
      <c r="G4" s="55">
        <f t="shared" si="1"/>
        <v>0.003418803418803419</v>
      </c>
      <c r="H4" s="38">
        <f t="shared" si="2"/>
        <v>4</v>
      </c>
      <c r="I4" s="56">
        <f t="shared" si="4"/>
        <v>6.644849411100221E-05</v>
      </c>
      <c r="J4" s="44">
        <f t="shared" si="3"/>
        <v>-1</v>
      </c>
      <c r="M4" s="148"/>
      <c r="N4" s="149"/>
    </row>
    <row r="5" spans="1:14" ht="15">
      <c r="A5" s="53">
        <v>5</v>
      </c>
      <c r="B5" s="54" t="s">
        <v>5</v>
      </c>
      <c r="C5" s="76">
        <v>717</v>
      </c>
      <c r="D5" s="76">
        <v>661</v>
      </c>
      <c r="E5" s="76">
        <v>656</v>
      </c>
      <c r="F5" s="55">
        <f t="shared" si="0"/>
        <v>0.00037697098070494723</v>
      </c>
      <c r="G5" s="55">
        <f t="shared" si="1"/>
        <v>-0.08507670850767085</v>
      </c>
      <c r="H5" s="38">
        <f t="shared" si="2"/>
        <v>-61</v>
      </c>
      <c r="I5" s="56">
        <f t="shared" si="4"/>
        <v>-0.0010133395351927838</v>
      </c>
      <c r="J5" s="44">
        <f t="shared" si="3"/>
        <v>-5</v>
      </c>
      <c r="M5" s="148"/>
      <c r="N5" s="149"/>
    </row>
    <row r="6" spans="1:14" ht="15.75" customHeight="1">
      <c r="A6" s="53">
        <v>6</v>
      </c>
      <c r="B6" s="54" t="s">
        <v>6</v>
      </c>
      <c r="C6" s="76">
        <v>54</v>
      </c>
      <c r="D6" s="76">
        <v>52</v>
      </c>
      <c r="E6" s="76">
        <v>51</v>
      </c>
      <c r="F6" s="55">
        <f t="shared" si="0"/>
        <v>2.9307195146268762E-05</v>
      </c>
      <c r="G6" s="55">
        <f t="shared" si="1"/>
        <v>-0.05555555555555555</v>
      </c>
      <c r="H6" s="38">
        <f t="shared" si="2"/>
        <v>-3</v>
      </c>
      <c r="I6" s="56">
        <f t="shared" si="4"/>
        <v>-4.9836370583251655E-05</v>
      </c>
      <c r="J6" s="44">
        <f t="shared" si="3"/>
        <v>-1</v>
      </c>
      <c r="M6" s="148"/>
      <c r="N6" s="149"/>
    </row>
    <row r="7" spans="1:14" ht="15">
      <c r="A7" s="53">
        <v>7</v>
      </c>
      <c r="B7" s="54" t="s">
        <v>7</v>
      </c>
      <c r="C7" s="76">
        <v>942</v>
      </c>
      <c r="D7" s="76">
        <v>940</v>
      </c>
      <c r="E7" s="76">
        <v>924</v>
      </c>
      <c r="F7" s="55">
        <f t="shared" si="0"/>
        <v>0.0005309774179441635</v>
      </c>
      <c r="G7" s="55">
        <f t="shared" si="1"/>
        <v>-0.01910828025477707</v>
      </c>
      <c r="H7" s="38">
        <f t="shared" si="2"/>
        <v>-18</v>
      </c>
      <c r="I7" s="56">
        <f t="shared" si="4"/>
        <v>-0.00029901822349950993</v>
      </c>
      <c r="J7" s="44">
        <f t="shared" si="3"/>
        <v>-16</v>
      </c>
      <c r="M7" s="148"/>
      <c r="N7" s="149"/>
    </row>
    <row r="8" spans="1:14" ht="15">
      <c r="A8" s="53">
        <v>8</v>
      </c>
      <c r="B8" s="54" t="s">
        <v>8</v>
      </c>
      <c r="C8" s="76">
        <v>4555</v>
      </c>
      <c r="D8" s="76">
        <v>4746</v>
      </c>
      <c r="E8" s="76">
        <v>4697</v>
      </c>
      <c r="F8" s="55">
        <f t="shared" si="0"/>
        <v>0.002699135207882831</v>
      </c>
      <c r="G8" s="55">
        <f t="shared" si="1"/>
        <v>0.031174533479692644</v>
      </c>
      <c r="H8" s="38">
        <f t="shared" si="2"/>
        <v>142</v>
      </c>
      <c r="I8" s="56">
        <f t="shared" si="4"/>
        <v>0.0023589215409405783</v>
      </c>
      <c r="J8" s="44">
        <f t="shared" si="3"/>
        <v>-49</v>
      </c>
      <c r="M8" s="148"/>
      <c r="N8" s="149"/>
    </row>
    <row r="9" spans="1:14" ht="15">
      <c r="A9" s="53">
        <v>9</v>
      </c>
      <c r="B9" s="54" t="s">
        <v>9</v>
      </c>
      <c r="C9" s="76">
        <v>473</v>
      </c>
      <c r="D9" s="76">
        <v>470</v>
      </c>
      <c r="E9" s="76">
        <v>459</v>
      </c>
      <c r="F9" s="55">
        <f t="shared" si="0"/>
        <v>0.0002637647563164189</v>
      </c>
      <c r="G9" s="55">
        <f t="shared" si="1"/>
        <v>-0.02959830866807611</v>
      </c>
      <c r="H9" s="38">
        <f t="shared" si="2"/>
        <v>-14</v>
      </c>
      <c r="I9" s="56">
        <f t="shared" si="4"/>
        <v>-0.00023256972938850772</v>
      </c>
      <c r="J9" s="44">
        <f t="shared" si="3"/>
        <v>-11</v>
      </c>
      <c r="M9" s="148"/>
      <c r="N9" s="149"/>
    </row>
    <row r="10" spans="1:14" ht="15">
      <c r="A10" s="57">
        <v>10</v>
      </c>
      <c r="B10" s="54" t="s">
        <v>10</v>
      </c>
      <c r="C10" s="75">
        <v>41657</v>
      </c>
      <c r="D10" s="75">
        <v>41969</v>
      </c>
      <c r="E10" s="75">
        <v>41975</v>
      </c>
      <c r="F10" s="55">
        <f t="shared" si="0"/>
        <v>0.024120970907149635</v>
      </c>
      <c r="G10" s="55">
        <f t="shared" si="1"/>
        <v>0.007633771034880092</v>
      </c>
      <c r="H10" s="38">
        <f t="shared" si="2"/>
        <v>318</v>
      </c>
      <c r="I10" s="56">
        <f t="shared" si="4"/>
        <v>0.005282655281824675</v>
      </c>
      <c r="J10" s="44">
        <f t="shared" si="3"/>
        <v>6</v>
      </c>
      <c r="M10" s="148"/>
      <c r="N10" s="149"/>
    </row>
    <row r="11" spans="1:22" ht="15">
      <c r="A11" s="57">
        <v>11</v>
      </c>
      <c r="B11" s="54" t="s">
        <v>11</v>
      </c>
      <c r="C11" s="75">
        <v>641</v>
      </c>
      <c r="D11" s="75">
        <v>648</v>
      </c>
      <c r="E11" s="75">
        <v>648</v>
      </c>
      <c r="F11" s="55">
        <f t="shared" si="0"/>
        <v>0.0003723737736231796</v>
      </c>
      <c r="G11" s="55">
        <f t="shared" si="1"/>
        <v>0.0109204368174727</v>
      </c>
      <c r="H11" s="38">
        <f t="shared" si="2"/>
        <v>7</v>
      </c>
      <c r="I11" s="56">
        <f t="shared" si="4"/>
        <v>0.00011628486469425386</v>
      </c>
      <c r="J11" s="44">
        <f t="shared" si="3"/>
        <v>0</v>
      </c>
      <c r="M11" s="148"/>
      <c r="N11" s="149"/>
      <c r="V11" s="29"/>
    </row>
    <row r="12" spans="1:22" ht="15">
      <c r="A12" s="57">
        <v>12</v>
      </c>
      <c r="B12" s="54" t="s">
        <v>12</v>
      </c>
      <c r="C12" s="75">
        <v>42</v>
      </c>
      <c r="D12" s="75">
        <v>43</v>
      </c>
      <c r="E12" s="75">
        <v>43</v>
      </c>
      <c r="F12" s="55">
        <f t="shared" si="0"/>
        <v>2.4709988064501114E-05</v>
      </c>
      <c r="G12" s="55">
        <f t="shared" si="1"/>
        <v>0.023809523809523808</v>
      </c>
      <c r="H12" s="38">
        <f t="shared" si="2"/>
        <v>1</v>
      </c>
      <c r="I12" s="56">
        <f t="shared" si="4"/>
        <v>1.6612123527750552E-05</v>
      </c>
      <c r="J12" s="44">
        <f t="shared" si="3"/>
        <v>0</v>
      </c>
      <c r="N12" s="29"/>
      <c r="V12" s="29"/>
    </row>
    <row r="13" spans="1:22" ht="15">
      <c r="A13" s="57">
        <v>13</v>
      </c>
      <c r="B13" s="54" t="s">
        <v>13</v>
      </c>
      <c r="C13" s="75">
        <v>17522</v>
      </c>
      <c r="D13" s="75">
        <v>17048</v>
      </c>
      <c r="E13" s="75">
        <v>17050</v>
      </c>
      <c r="F13" s="55">
        <f t="shared" si="0"/>
        <v>0.009797797593017302</v>
      </c>
      <c r="G13" s="55">
        <f t="shared" si="1"/>
        <v>-0.026937564204999428</v>
      </c>
      <c r="H13" s="38">
        <f t="shared" si="2"/>
        <v>-472</v>
      </c>
      <c r="I13" s="56">
        <f t="shared" si="4"/>
        <v>-0.007840922305098261</v>
      </c>
      <c r="J13" s="44">
        <f t="shared" si="3"/>
        <v>2</v>
      </c>
      <c r="M13" s="3"/>
      <c r="N13" s="12"/>
      <c r="V13" s="29"/>
    </row>
    <row r="14" spans="1:22" ht="15">
      <c r="A14" s="57">
        <v>14</v>
      </c>
      <c r="B14" s="54" t="s">
        <v>14</v>
      </c>
      <c r="C14" s="75">
        <v>34692</v>
      </c>
      <c r="D14" s="75">
        <v>33398</v>
      </c>
      <c r="E14" s="75">
        <v>33265</v>
      </c>
      <c r="F14" s="55">
        <f t="shared" si="0"/>
        <v>0.019115761696875105</v>
      </c>
      <c r="G14" s="55">
        <f t="shared" si="1"/>
        <v>-0.041133402513547794</v>
      </c>
      <c r="H14" s="38">
        <f t="shared" si="2"/>
        <v>-1427</v>
      </c>
      <c r="I14" s="56">
        <f t="shared" si="4"/>
        <v>-0.02370550027410004</v>
      </c>
      <c r="J14" s="44">
        <f t="shared" si="3"/>
        <v>-133</v>
      </c>
      <c r="M14" s="3"/>
      <c r="N14" s="12"/>
      <c r="V14" s="29"/>
    </row>
    <row r="15" spans="1:22" ht="15">
      <c r="A15" s="57">
        <v>15</v>
      </c>
      <c r="B15" s="54" t="s">
        <v>15</v>
      </c>
      <c r="C15" s="75">
        <v>6767</v>
      </c>
      <c r="D15" s="75">
        <v>6594</v>
      </c>
      <c r="E15" s="75">
        <v>6550</v>
      </c>
      <c r="F15" s="55">
        <f t="shared" si="0"/>
        <v>0.003763963298197263</v>
      </c>
      <c r="G15" s="55">
        <f t="shared" si="1"/>
        <v>-0.032067385843061916</v>
      </c>
      <c r="H15" s="38">
        <f t="shared" si="2"/>
        <v>-217</v>
      </c>
      <c r="I15" s="56">
        <f t="shared" si="4"/>
        <v>-0.00360483080552187</v>
      </c>
      <c r="J15" s="44">
        <f t="shared" si="3"/>
        <v>-44</v>
      </c>
      <c r="M15" s="3"/>
      <c r="N15" s="12"/>
      <c r="V15" s="29"/>
    </row>
    <row r="16" spans="1:22" ht="15">
      <c r="A16" s="57">
        <v>16</v>
      </c>
      <c r="B16" s="54" t="s">
        <v>16</v>
      </c>
      <c r="C16" s="75">
        <v>10742</v>
      </c>
      <c r="D16" s="75">
        <v>10695</v>
      </c>
      <c r="E16" s="75">
        <v>10682</v>
      </c>
      <c r="F16" s="55">
        <f t="shared" si="0"/>
        <v>0.006138420755930254</v>
      </c>
      <c r="G16" s="55">
        <f t="shared" si="1"/>
        <v>-0.005585552038726494</v>
      </c>
      <c r="H16" s="38">
        <f t="shared" si="2"/>
        <v>-60</v>
      </c>
      <c r="I16" s="56">
        <f t="shared" si="4"/>
        <v>-0.0009967274116650332</v>
      </c>
      <c r="J16" s="44">
        <f t="shared" si="3"/>
        <v>-13</v>
      </c>
      <c r="M16" s="3"/>
      <c r="N16" s="12"/>
      <c r="V16" s="29"/>
    </row>
    <row r="17" spans="1:22" ht="15">
      <c r="A17" s="57">
        <v>17</v>
      </c>
      <c r="B17" s="54" t="s">
        <v>17</v>
      </c>
      <c r="C17" s="75">
        <v>2251</v>
      </c>
      <c r="D17" s="75">
        <v>2381</v>
      </c>
      <c r="E17" s="75">
        <v>2383</v>
      </c>
      <c r="F17" s="55">
        <f t="shared" si="0"/>
        <v>0.0013693930594815384</v>
      </c>
      <c r="G17" s="55">
        <f t="shared" si="1"/>
        <v>0.05864060417592181</v>
      </c>
      <c r="H17" s="38">
        <f t="shared" si="2"/>
        <v>132</v>
      </c>
      <c r="I17" s="56">
        <f t="shared" si="4"/>
        <v>0.002192800305663073</v>
      </c>
      <c r="J17" s="44">
        <f t="shared" si="3"/>
        <v>2</v>
      </c>
      <c r="M17" s="3"/>
      <c r="N17" s="12"/>
      <c r="V17" s="29"/>
    </row>
    <row r="18" spans="1:22" ht="15">
      <c r="A18" s="57">
        <v>18</v>
      </c>
      <c r="B18" s="54" t="s">
        <v>18</v>
      </c>
      <c r="C18" s="75">
        <v>8882</v>
      </c>
      <c r="D18" s="75">
        <v>8335</v>
      </c>
      <c r="E18" s="75">
        <v>8317</v>
      </c>
      <c r="F18" s="55">
        <f t="shared" si="0"/>
        <v>0.004779371412382692</v>
      </c>
      <c r="G18" s="55">
        <f t="shared" si="1"/>
        <v>-0.06361179914433686</v>
      </c>
      <c r="H18" s="38">
        <f t="shared" si="2"/>
        <v>-565</v>
      </c>
      <c r="I18" s="56">
        <f t="shared" si="4"/>
        <v>-0.009385849793179062</v>
      </c>
      <c r="J18" s="44">
        <f t="shared" si="3"/>
        <v>-18</v>
      </c>
      <c r="M18" s="3"/>
      <c r="N18" s="12"/>
      <c r="V18" s="29"/>
    </row>
    <row r="19" spans="1:22" ht="15">
      <c r="A19" s="57">
        <v>19</v>
      </c>
      <c r="B19" s="54" t="s">
        <v>19</v>
      </c>
      <c r="C19" s="75">
        <v>311</v>
      </c>
      <c r="D19" s="75">
        <v>309</v>
      </c>
      <c r="E19" s="75">
        <v>308</v>
      </c>
      <c r="F19" s="55">
        <f t="shared" si="0"/>
        <v>0.00017699247264805449</v>
      </c>
      <c r="G19" s="55">
        <f t="shared" si="1"/>
        <v>-0.00964630225080386</v>
      </c>
      <c r="H19" s="38">
        <f t="shared" si="2"/>
        <v>-3</v>
      </c>
      <c r="I19" s="56">
        <f t="shared" si="4"/>
        <v>-4.9836370583251655E-05</v>
      </c>
      <c r="J19" s="44">
        <f t="shared" si="3"/>
        <v>-1</v>
      </c>
      <c r="M19" s="3"/>
      <c r="N19" s="12"/>
      <c r="V19" s="29"/>
    </row>
    <row r="20" spans="1:22" ht="15">
      <c r="A20" s="57">
        <v>20</v>
      </c>
      <c r="B20" s="54" t="s">
        <v>20</v>
      </c>
      <c r="C20" s="75">
        <v>4314</v>
      </c>
      <c r="D20" s="75">
        <v>4391</v>
      </c>
      <c r="E20" s="75">
        <v>4388</v>
      </c>
      <c r="F20" s="55">
        <f t="shared" si="0"/>
        <v>0.0025215680843495556</v>
      </c>
      <c r="G20" s="55">
        <f t="shared" si="1"/>
        <v>0.017153453871117292</v>
      </c>
      <c r="H20" s="38">
        <f t="shared" si="2"/>
        <v>74</v>
      </c>
      <c r="I20" s="56">
        <f t="shared" si="4"/>
        <v>0.0012292971410535409</v>
      </c>
      <c r="J20" s="44">
        <f t="shared" si="3"/>
        <v>-3</v>
      </c>
      <c r="M20" s="3"/>
      <c r="N20" s="12"/>
      <c r="V20" s="29"/>
    </row>
    <row r="21" spans="1:14" ht="15">
      <c r="A21" s="57">
        <v>21</v>
      </c>
      <c r="B21" s="54" t="s">
        <v>21</v>
      </c>
      <c r="C21" s="75">
        <v>303</v>
      </c>
      <c r="D21" s="75">
        <v>340</v>
      </c>
      <c r="E21" s="75">
        <v>342</v>
      </c>
      <c r="F21" s="55">
        <f t="shared" si="0"/>
        <v>0.000196530602745567</v>
      </c>
      <c r="G21" s="55">
        <f t="shared" si="1"/>
        <v>0.12871287128712872</v>
      </c>
      <c r="H21" s="38">
        <f t="shared" si="2"/>
        <v>39</v>
      </c>
      <c r="I21" s="56">
        <f t="shared" si="4"/>
        <v>0.0006478728175822715</v>
      </c>
      <c r="J21" s="44">
        <f t="shared" si="3"/>
        <v>2</v>
      </c>
      <c r="M21" s="3"/>
      <c r="N21" s="12"/>
    </row>
    <row r="22" spans="1:14" ht="15">
      <c r="A22" s="57">
        <v>22</v>
      </c>
      <c r="B22" s="54" t="s">
        <v>22</v>
      </c>
      <c r="C22" s="75">
        <v>12487</v>
      </c>
      <c r="D22" s="75">
        <v>12730</v>
      </c>
      <c r="E22" s="75">
        <v>12756</v>
      </c>
      <c r="F22" s="55">
        <f t="shared" si="0"/>
        <v>0.007330246691878517</v>
      </c>
      <c r="G22" s="55">
        <f t="shared" si="1"/>
        <v>0.021542404100264274</v>
      </c>
      <c r="H22" s="38">
        <f t="shared" si="2"/>
        <v>269</v>
      </c>
      <c r="I22" s="56">
        <f t="shared" si="4"/>
        <v>0.004468661228964899</v>
      </c>
      <c r="J22" s="44">
        <f t="shared" si="3"/>
        <v>26</v>
      </c>
      <c r="M22" s="3"/>
      <c r="N22" s="12"/>
    </row>
    <row r="23" spans="1:10" ht="15">
      <c r="A23" s="57">
        <v>23</v>
      </c>
      <c r="B23" s="54" t="s">
        <v>23</v>
      </c>
      <c r="C23" s="75">
        <v>13473</v>
      </c>
      <c r="D23" s="75">
        <v>13821</v>
      </c>
      <c r="E23" s="75">
        <v>13745</v>
      </c>
      <c r="F23" s="55">
        <f t="shared" si="0"/>
        <v>0.007898576417362042</v>
      </c>
      <c r="G23" s="55">
        <f t="shared" si="1"/>
        <v>0.020188525198545238</v>
      </c>
      <c r="H23" s="38">
        <f t="shared" si="2"/>
        <v>272</v>
      </c>
      <c r="I23" s="56">
        <f t="shared" si="4"/>
        <v>0.0045184975995481505</v>
      </c>
      <c r="J23" s="44">
        <f t="shared" si="3"/>
        <v>-76</v>
      </c>
    </row>
    <row r="24" spans="1:10" ht="15">
      <c r="A24" s="57">
        <v>24</v>
      </c>
      <c r="B24" s="54" t="s">
        <v>24</v>
      </c>
      <c r="C24" s="75">
        <v>7830</v>
      </c>
      <c r="D24" s="75">
        <v>7639</v>
      </c>
      <c r="E24" s="75">
        <v>7607</v>
      </c>
      <c r="F24" s="55">
        <f t="shared" si="0"/>
        <v>0.004371369283875813</v>
      </c>
      <c r="G24" s="55">
        <f t="shared" si="1"/>
        <v>-0.02848020434227331</v>
      </c>
      <c r="H24" s="38">
        <f t="shared" si="2"/>
        <v>-223</v>
      </c>
      <c r="I24" s="56">
        <f t="shared" si="4"/>
        <v>-0.003704503546688373</v>
      </c>
      <c r="J24" s="44">
        <f t="shared" si="3"/>
        <v>-32</v>
      </c>
    </row>
    <row r="25" spans="1:10" ht="15">
      <c r="A25" s="57">
        <v>25</v>
      </c>
      <c r="B25" s="54" t="s">
        <v>25</v>
      </c>
      <c r="C25" s="75">
        <v>35113</v>
      </c>
      <c r="D25" s="75">
        <v>35362</v>
      </c>
      <c r="E25" s="75">
        <v>35379</v>
      </c>
      <c r="F25" s="55">
        <f t="shared" si="0"/>
        <v>0.020330573668232207</v>
      </c>
      <c r="G25" s="55">
        <f t="shared" si="1"/>
        <v>0.007575541822117165</v>
      </c>
      <c r="H25" s="38">
        <f t="shared" si="2"/>
        <v>266</v>
      </c>
      <c r="I25" s="56">
        <f t="shared" si="4"/>
        <v>0.004418824858381647</v>
      </c>
      <c r="J25" s="44">
        <f t="shared" si="3"/>
        <v>17</v>
      </c>
    </row>
    <row r="26" spans="1:10" ht="15">
      <c r="A26" s="57">
        <v>26</v>
      </c>
      <c r="B26" s="54" t="s">
        <v>26</v>
      </c>
      <c r="C26" s="75">
        <v>1664</v>
      </c>
      <c r="D26" s="75">
        <v>1654</v>
      </c>
      <c r="E26" s="75">
        <v>1661</v>
      </c>
      <c r="F26" s="55">
        <f t="shared" si="0"/>
        <v>0.0009544951203520082</v>
      </c>
      <c r="G26" s="55">
        <f t="shared" si="1"/>
        <v>-0.0018028846153846155</v>
      </c>
      <c r="H26" s="38">
        <f t="shared" si="2"/>
        <v>-3</v>
      </c>
      <c r="I26" s="56">
        <f t="shared" si="4"/>
        <v>-4.9836370583251655E-05</v>
      </c>
      <c r="J26" s="44">
        <f t="shared" si="3"/>
        <v>7</v>
      </c>
    </row>
    <row r="27" spans="1:10" ht="15">
      <c r="A27" s="57">
        <v>27</v>
      </c>
      <c r="B27" s="54" t="s">
        <v>27</v>
      </c>
      <c r="C27" s="75">
        <v>5263</v>
      </c>
      <c r="D27" s="75">
        <v>5583</v>
      </c>
      <c r="E27" s="75">
        <v>5612</v>
      </c>
      <c r="F27" s="55">
        <f t="shared" si="0"/>
        <v>0.003224940767860006</v>
      </c>
      <c r="G27" s="55">
        <f t="shared" si="1"/>
        <v>0.06631198935968079</v>
      </c>
      <c r="H27" s="38">
        <f t="shared" si="2"/>
        <v>349</v>
      </c>
      <c r="I27" s="56">
        <f t="shared" si="4"/>
        <v>0.0057976311111849425</v>
      </c>
      <c r="J27" s="44">
        <f t="shared" si="3"/>
        <v>29</v>
      </c>
    </row>
    <row r="28" spans="1:10" ht="15">
      <c r="A28" s="57">
        <v>28</v>
      </c>
      <c r="B28" s="54" t="s">
        <v>28</v>
      </c>
      <c r="C28" s="75">
        <v>9308</v>
      </c>
      <c r="D28" s="75">
        <v>9944</v>
      </c>
      <c r="E28" s="75">
        <v>9974</v>
      </c>
      <c r="F28" s="55">
        <f t="shared" si="0"/>
        <v>0.005731567929193816</v>
      </c>
      <c r="G28" s="55">
        <f t="shared" si="1"/>
        <v>0.0715513536742587</v>
      </c>
      <c r="H28" s="38">
        <f t="shared" si="2"/>
        <v>666</v>
      </c>
      <c r="I28" s="56">
        <f t="shared" si="4"/>
        <v>0.011063674269481868</v>
      </c>
      <c r="J28" s="44">
        <f t="shared" si="3"/>
        <v>30</v>
      </c>
    </row>
    <row r="29" spans="1:10" ht="15">
      <c r="A29" s="57">
        <v>29</v>
      </c>
      <c r="B29" s="54" t="s">
        <v>29</v>
      </c>
      <c r="C29" s="75">
        <v>3471</v>
      </c>
      <c r="D29" s="75">
        <v>3524</v>
      </c>
      <c r="E29" s="75">
        <v>3536</v>
      </c>
      <c r="F29" s="55">
        <f t="shared" si="0"/>
        <v>0.002031965530141301</v>
      </c>
      <c r="G29" s="55">
        <f t="shared" si="1"/>
        <v>0.018726591760299626</v>
      </c>
      <c r="H29" s="38">
        <f t="shared" si="2"/>
        <v>65</v>
      </c>
      <c r="I29" s="56">
        <f t="shared" si="4"/>
        <v>0.0010797880293037859</v>
      </c>
      <c r="J29" s="44">
        <f t="shared" si="3"/>
        <v>12</v>
      </c>
    </row>
    <row r="30" spans="1:10" ht="15">
      <c r="A30" s="57">
        <v>30</v>
      </c>
      <c r="B30" s="54" t="s">
        <v>30</v>
      </c>
      <c r="C30" s="75">
        <v>1107</v>
      </c>
      <c r="D30" s="75">
        <v>1154</v>
      </c>
      <c r="E30" s="75">
        <v>1169</v>
      </c>
      <c r="F30" s="55">
        <f t="shared" si="0"/>
        <v>0.0006717668848232977</v>
      </c>
      <c r="G30" s="55">
        <f t="shared" si="1"/>
        <v>0.05600722673893405</v>
      </c>
      <c r="H30" s="38">
        <f t="shared" si="2"/>
        <v>62</v>
      </c>
      <c r="I30" s="56">
        <f t="shared" si="4"/>
        <v>0.0010299516587205342</v>
      </c>
      <c r="J30" s="44">
        <f t="shared" si="3"/>
        <v>15</v>
      </c>
    </row>
    <row r="31" spans="1:10" ht="15">
      <c r="A31" s="57">
        <v>31</v>
      </c>
      <c r="B31" s="54" t="s">
        <v>31</v>
      </c>
      <c r="C31" s="75">
        <v>20867</v>
      </c>
      <c r="D31" s="75">
        <v>21464</v>
      </c>
      <c r="E31" s="75">
        <v>21501</v>
      </c>
      <c r="F31" s="55">
        <f t="shared" si="0"/>
        <v>0.012355568683135778</v>
      </c>
      <c r="G31" s="55">
        <f t="shared" si="1"/>
        <v>0.030382901231609718</v>
      </c>
      <c r="H31" s="38">
        <f t="shared" si="2"/>
        <v>634</v>
      </c>
      <c r="I31" s="56">
        <f t="shared" si="4"/>
        <v>0.01053208631659385</v>
      </c>
      <c r="J31" s="44">
        <f t="shared" si="3"/>
        <v>37</v>
      </c>
    </row>
    <row r="32" spans="1:10" ht="15">
      <c r="A32" s="57">
        <v>32</v>
      </c>
      <c r="B32" s="54" t="s">
        <v>32</v>
      </c>
      <c r="C32" s="75">
        <v>6227</v>
      </c>
      <c r="D32" s="75">
        <v>6328</v>
      </c>
      <c r="E32" s="75">
        <v>6317</v>
      </c>
      <c r="F32" s="55">
        <f t="shared" si="0"/>
        <v>0.00363006964194078</v>
      </c>
      <c r="G32" s="55">
        <f t="shared" si="1"/>
        <v>0.014453187730849526</v>
      </c>
      <c r="H32" s="38">
        <f t="shared" si="2"/>
        <v>90</v>
      </c>
      <c r="I32" s="56">
        <f t="shared" si="4"/>
        <v>0.0014950911174975497</v>
      </c>
      <c r="J32" s="44">
        <f t="shared" si="3"/>
        <v>-11</v>
      </c>
    </row>
    <row r="33" spans="1:10" ht="15">
      <c r="A33" s="57">
        <v>33</v>
      </c>
      <c r="B33" s="54" t="s">
        <v>33</v>
      </c>
      <c r="C33" s="75">
        <v>21176</v>
      </c>
      <c r="D33" s="75">
        <v>20601</v>
      </c>
      <c r="E33" s="75">
        <v>20633</v>
      </c>
      <c r="F33" s="55">
        <f t="shared" si="0"/>
        <v>0.011856771714763988</v>
      </c>
      <c r="G33" s="55">
        <f t="shared" si="1"/>
        <v>-0.025642236494144315</v>
      </c>
      <c r="H33" s="38">
        <f t="shared" si="2"/>
        <v>-543</v>
      </c>
      <c r="I33" s="56">
        <f t="shared" si="4"/>
        <v>-0.00902038307556855</v>
      </c>
      <c r="J33" s="44">
        <f t="shared" si="3"/>
        <v>32</v>
      </c>
    </row>
    <row r="34" spans="1:10" ht="15">
      <c r="A34" s="57">
        <v>35</v>
      </c>
      <c r="B34" s="54" t="s">
        <v>34</v>
      </c>
      <c r="C34" s="76">
        <v>20363</v>
      </c>
      <c r="D34" s="76">
        <v>18999</v>
      </c>
      <c r="E34" s="76">
        <v>19051</v>
      </c>
      <c r="F34" s="55">
        <f aca="true" t="shared" si="5" ref="F34:F65">E34/$E$90</f>
        <v>0.010947674014344435</v>
      </c>
      <c r="G34" s="55">
        <f aca="true" t="shared" si="6" ref="G34:G65">(E34-C34)/C34</f>
        <v>-0.06443058488434907</v>
      </c>
      <c r="H34" s="38">
        <f aca="true" t="shared" si="7" ref="H34:H65">E34-C34</f>
        <v>-1312</v>
      </c>
      <c r="I34" s="56">
        <f t="shared" si="4"/>
        <v>-0.021795106068408725</v>
      </c>
      <c r="J34" s="44">
        <f aca="true" t="shared" si="8" ref="J34:J66">E34-D34</f>
        <v>52</v>
      </c>
    </row>
    <row r="35" spans="1:10" ht="15">
      <c r="A35" s="57">
        <v>36</v>
      </c>
      <c r="B35" s="54" t="s">
        <v>35</v>
      </c>
      <c r="C35" s="76">
        <v>906</v>
      </c>
      <c r="D35" s="76">
        <v>973</v>
      </c>
      <c r="E35" s="76">
        <v>923</v>
      </c>
      <c r="F35" s="55">
        <f t="shared" si="5"/>
        <v>0.0005304027670589425</v>
      </c>
      <c r="G35" s="55">
        <f t="shared" si="6"/>
        <v>0.018763796909492272</v>
      </c>
      <c r="H35" s="38">
        <f t="shared" si="7"/>
        <v>17</v>
      </c>
      <c r="I35" s="56">
        <f t="shared" si="4"/>
        <v>0.0002824060999717594</v>
      </c>
      <c r="J35" s="44">
        <f t="shared" si="8"/>
        <v>-50</v>
      </c>
    </row>
    <row r="36" spans="1:10" ht="15">
      <c r="A36" s="57">
        <v>37</v>
      </c>
      <c r="B36" s="54" t="s">
        <v>36</v>
      </c>
      <c r="C36" s="76">
        <v>384</v>
      </c>
      <c r="D36" s="76">
        <v>488</v>
      </c>
      <c r="E36" s="76">
        <v>471</v>
      </c>
      <c r="F36" s="55">
        <f t="shared" si="5"/>
        <v>0.00027066056693907033</v>
      </c>
      <c r="G36" s="55">
        <f t="shared" si="6"/>
        <v>0.2265625</v>
      </c>
      <c r="H36" s="38">
        <f t="shared" si="7"/>
        <v>87</v>
      </c>
      <c r="I36" s="56">
        <f t="shared" si="4"/>
        <v>0.001445254746914298</v>
      </c>
      <c r="J36" s="44">
        <f t="shared" si="8"/>
        <v>-17</v>
      </c>
    </row>
    <row r="37" spans="1:10" ht="15">
      <c r="A37" s="57">
        <v>38</v>
      </c>
      <c r="B37" s="54" t="s">
        <v>37</v>
      </c>
      <c r="C37" s="76">
        <v>3062</v>
      </c>
      <c r="D37" s="76">
        <v>3274</v>
      </c>
      <c r="E37" s="76">
        <v>3293</v>
      </c>
      <c r="F37" s="55">
        <f t="shared" si="5"/>
        <v>0.0018923253650326086</v>
      </c>
      <c r="G37" s="55">
        <f t="shared" si="6"/>
        <v>0.07544088830829523</v>
      </c>
      <c r="H37" s="38">
        <f t="shared" si="7"/>
        <v>231</v>
      </c>
      <c r="I37" s="56">
        <f t="shared" si="4"/>
        <v>0.0038374005349103776</v>
      </c>
      <c r="J37" s="44">
        <f t="shared" si="8"/>
        <v>19</v>
      </c>
    </row>
    <row r="38" spans="1:10" ht="15">
      <c r="A38" s="57">
        <v>39</v>
      </c>
      <c r="B38" s="54" t="s">
        <v>38</v>
      </c>
      <c r="C38" s="76">
        <v>134</v>
      </c>
      <c r="D38" s="76">
        <v>150</v>
      </c>
      <c r="E38" s="76">
        <v>144</v>
      </c>
      <c r="F38" s="55">
        <f t="shared" si="5"/>
        <v>8.274972747181768E-05</v>
      </c>
      <c r="G38" s="55">
        <f t="shared" si="6"/>
        <v>0.07462686567164178</v>
      </c>
      <c r="H38" s="38">
        <f t="shared" si="7"/>
        <v>10</v>
      </c>
      <c r="I38" s="56">
        <f t="shared" si="4"/>
        <v>0.00016612123527750552</v>
      </c>
      <c r="J38" s="44">
        <f t="shared" si="8"/>
        <v>-6</v>
      </c>
    </row>
    <row r="39" spans="1:10" ht="15">
      <c r="A39" s="57">
        <v>41</v>
      </c>
      <c r="B39" s="54" t="s">
        <v>39</v>
      </c>
      <c r="C39" s="76">
        <v>119686</v>
      </c>
      <c r="D39" s="76">
        <v>127562</v>
      </c>
      <c r="E39" s="76">
        <v>128477</v>
      </c>
      <c r="F39" s="55">
        <f t="shared" si="5"/>
        <v>0.07382942178053278</v>
      </c>
      <c r="G39" s="55">
        <f t="shared" si="6"/>
        <v>0.0734505288839129</v>
      </c>
      <c r="H39" s="38">
        <f t="shared" si="7"/>
        <v>8791</v>
      </c>
      <c r="I39" s="56">
        <f t="shared" si="4"/>
        <v>0.1460371779324551</v>
      </c>
      <c r="J39" s="44">
        <f t="shared" si="8"/>
        <v>915</v>
      </c>
    </row>
    <row r="40" spans="1:10" ht="15">
      <c r="A40" s="57">
        <v>42</v>
      </c>
      <c r="B40" s="54" t="s">
        <v>40</v>
      </c>
      <c r="C40" s="76">
        <v>14055</v>
      </c>
      <c r="D40" s="76">
        <v>15969</v>
      </c>
      <c r="E40" s="76">
        <v>15053</v>
      </c>
      <c r="F40" s="55">
        <f t="shared" si="5"/>
        <v>0.008650219775231054</v>
      </c>
      <c r="G40" s="55">
        <f t="shared" si="6"/>
        <v>0.07100675916044112</v>
      </c>
      <c r="H40" s="38">
        <f t="shared" si="7"/>
        <v>998</v>
      </c>
      <c r="I40" s="56">
        <f t="shared" si="4"/>
        <v>0.01657889928069505</v>
      </c>
      <c r="J40" s="44">
        <f t="shared" si="8"/>
        <v>-916</v>
      </c>
    </row>
    <row r="41" spans="1:10" ht="15">
      <c r="A41" s="57">
        <v>43</v>
      </c>
      <c r="B41" s="54" t="s">
        <v>41</v>
      </c>
      <c r="C41" s="76">
        <v>52560</v>
      </c>
      <c r="D41" s="76">
        <v>55261</v>
      </c>
      <c r="E41" s="76">
        <v>54701</v>
      </c>
      <c r="F41" s="55">
        <f t="shared" si="5"/>
        <v>0.03143397807247152</v>
      </c>
      <c r="G41" s="55">
        <f t="shared" si="6"/>
        <v>0.040734398782343986</v>
      </c>
      <c r="H41" s="38">
        <f t="shared" si="7"/>
        <v>2141</v>
      </c>
      <c r="I41" s="56">
        <f t="shared" si="4"/>
        <v>0.03556655647291393</v>
      </c>
      <c r="J41" s="44">
        <f t="shared" si="8"/>
        <v>-560</v>
      </c>
    </row>
    <row r="42" spans="1:10" ht="15">
      <c r="A42" s="57">
        <v>45</v>
      </c>
      <c r="B42" s="54" t="s">
        <v>42</v>
      </c>
      <c r="C42" s="76">
        <v>42005</v>
      </c>
      <c r="D42" s="76">
        <v>45331</v>
      </c>
      <c r="E42" s="76">
        <v>45623</v>
      </c>
      <c r="F42" s="55">
        <f t="shared" si="5"/>
        <v>0.026217297336435682</v>
      </c>
      <c r="G42" s="55">
        <f t="shared" si="6"/>
        <v>0.08613260326151649</v>
      </c>
      <c r="H42" s="38">
        <f t="shared" si="7"/>
        <v>3618</v>
      </c>
      <c r="I42" s="56">
        <f t="shared" si="4"/>
        <v>0.060102662923401495</v>
      </c>
      <c r="J42" s="44">
        <f t="shared" si="8"/>
        <v>292</v>
      </c>
    </row>
    <row r="43" spans="1:10" ht="15">
      <c r="A43" s="57">
        <v>46</v>
      </c>
      <c r="B43" s="54" t="s">
        <v>43</v>
      </c>
      <c r="C43" s="76">
        <v>113713</v>
      </c>
      <c r="D43" s="76">
        <v>121969</v>
      </c>
      <c r="E43" s="76">
        <v>122504</v>
      </c>
      <c r="F43" s="55">
        <f t="shared" si="5"/>
        <v>0.07039703204310802</v>
      </c>
      <c r="G43" s="55">
        <f t="shared" si="6"/>
        <v>0.07730866303764741</v>
      </c>
      <c r="H43" s="38">
        <f t="shared" si="7"/>
        <v>8791</v>
      </c>
      <c r="I43" s="56">
        <f t="shared" si="4"/>
        <v>0.1460371779324551</v>
      </c>
      <c r="J43" s="44">
        <f t="shared" si="8"/>
        <v>535</v>
      </c>
    </row>
    <row r="44" spans="1:10" ht="15">
      <c r="A44" s="57">
        <v>47</v>
      </c>
      <c r="B44" s="54" t="s">
        <v>44</v>
      </c>
      <c r="C44" s="76">
        <v>287032</v>
      </c>
      <c r="D44" s="76">
        <v>294299</v>
      </c>
      <c r="E44" s="76">
        <v>297043</v>
      </c>
      <c r="F44" s="55">
        <f t="shared" si="5"/>
        <v>0.1706960228986885</v>
      </c>
      <c r="G44" s="55">
        <f t="shared" si="6"/>
        <v>0.0348776443044678</v>
      </c>
      <c r="H44" s="38">
        <f t="shared" si="7"/>
        <v>10011</v>
      </c>
      <c r="I44" s="56">
        <f t="shared" si="4"/>
        <v>0.16630396863631078</v>
      </c>
      <c r="J44" s="44">
        <f t="shared" si="8"/>
        <v>2744</v>
      </c>
    </row>
    <row r="45" spans="1:10" ht="15">
      <c r="A45" s="57">
        <v>49</v>
      </c>
      <c r="B45" s="54" t="s">
        <v>45</v>
      </c>
      <c r="C45" s="76">
        <v>120914</v>
      </c>
      <c r="D45" s="76">
        <v>122435</v>
      </c>
      <c r="E45" s="76">
        <v>121834</v>
      </c>
      <c r="F45" s="55">
        <f t="shared" si="5"/>
        <v>0.07001201595000997</v>
      </c>
      <c r="G45" s="55">
        <f t="shared" si="6"/>
        <v>0.007608713631175877</v>
      </c>
      <c r="H45" s="38">
        <f t="shared" si="7"/>
        <v>920</v>
      </c>
      <c r="I45" s="56">
        <f t="shared" si="4"/>
        <v>0.015283153645530508</v>
      </c>
      <c r="J45" s="44">
        <f t="shared" si="8"/>
        <v>-601</v>
      </c>
    </row>
    <row r="46" spans="1:10" ht="15">
      <c r="A46" s="57">
        <v>50</v>
      </c>
      <c r="B46" s="54" t="s">
        <v>46</v>
      </c>
      <c r="C46" s="76">
        <v>2202</v>
      </c>
      <c r="D46" s="76">
        <v>2397</v>
      </c>
      <c r="E46" s="76">
        <v>2282</v>
      </c>
      <c r="F46" s="55">
        <f t="shared" si="5"/>
        <v>0.0013113533200742218</v>
      </c>
      <c r="G46" s="55">
        <f t="shared" si="6"/>
        <v>0.03633060853769301</v>
      </c>
      <c r="H46" s="38">
        <f t="shared" si="7"/>
        <v>80</v>
      </c>
      <c r="I46" s="56">
        <f t="shared" si="4"/>
        <v>0.0013289698822200441</v>
      </c>
      <c r="J46" s="44">
        <f t="shared" si="8"/>
        <v>-115</v>
      </c>
    </row>
    <row r="47" spans="1:10" ht="15">
      <c r="A47" s="57">
        <v>51</v>
      </c>
      <c r="B47" s="54" t="s">
        <v>47</v>
      </c>
      <c r="C47" s="76">
        <v>300</v>
      </c>
      <c r="D47" s="76">
        <v>297</v>
      </c>
      <c r="E47" s="76">
        <v>302</v>
      </c>
      <c r="F47" s="55">
        <f t="shared" si="5"/>
        <v>0.00017354456733672876</v>
      </c>
      <c r="G47" s="55">
        <f t="shared" si="6"/>
        <v>0.006666666666666667</v>
      </c>
      <c r="H47" s="38">
        <f t="shared" si="7"/>
        <v>2</v>
      </c>
      <c r="I47" s="56">
        <f t="shared" si="4"/>
        <v>3.3224247055501103E-05</v>
      </c>
      <c r="J47" s="44">
        <f t="shared" si="8"/>
        <v>5</v>
      </c>
    </row>
    <row r="48" spans="1:10" ht="15">
      <c r="A48" s="57">
        <v>52</v>
      </c>
      <c r="B48" s="54" t="s">
        <v>48</v>
      </c>
      <c r="C48" s="76">
        <v>18102</v>
      </c>
      <c r="D48" s="76">
        <v>18397</v>
      </c>
      <c r="E48" s="76">
        <v>18457</v>
      </c>
      <c r="F48" s="55">
        <f t="shared" si="5"/>
        <v>0.010606331388523188</v>
      </c>
      <c r="G48" s="55">
        <f t="shared" si="6"/>
        <v>0.019611092696939565</v>
      </c>
      <c r="H48" s="38">
        <f t="shared" si="7"/>
        <v>355</v>
      </c>
      <c r="I48" s="56">
        <f t="shared" si="4"/>
        <v>0.005897303852351446</v>
      </c>
      <c r="J48" s="44">
        <f t="shared" si="8"/>
        <v>60</v>
      </c>
    </row>
    <row r="49" spans="1:10" ht="15">
      <c r="A49" s="57">
        <v>53</v>
      </c>
      <c r="B49" s="54" t="s">
        <v>49</v>
      </c>
      <c r="C49" s="76">
        <v>2589</v>
      </c>
      <c r="D49" s="76">
        <v>2674</v>
      </c>
      <c r="E49" s="76">
        <v>2712</v>
      </c>
      <c r="F49" s="55">
        <f t="shared" si="5"/>
        <v>0.0015584532007192331</v>
      </c>
      <c r="G49" s="55">
        <f t="shared" si="6"/>
        <v>0.047508690614136734</v>
      </c>
      <c r="H49" s="38">
        <f t="shared" si="7"/>
        <v>123</v>
      </c>
      <c r="I49" s="56">
        <f t="shared" si="4"/>
        <v>0.0020432911939133177</v>
      </c>
      <c r="J49" s="44">
        <f t="shared" si="8"/>
        <v>38</v>
      </c>
    </row>
    <row r="50" spans="1:10" ht="15">
      <c r="A50" s="57">
        <v>55</v>
      </c>
      <c r="B50" s="54" t="s">
        <v>50</v>
      </c>
      <c r="C50" s="76">
        <v>16530</v>
      </c>
      <c r="D50" s="76">
        <v>17882</v>
      </c>
      <c r="E50" s="76">
        <v>17662</v>
      </c>
      <c r="F50" s="55">
        <f t="shared" si="5"/>
        <v>0.010149483934772528</v>
      </c>
      <c r="G50" s="55">
        <f t="shared" si="6"/>
        <v>0.06848154869933454</v>
      </c>
      <c r="H50" s="38">
        <f t="shared" si="7"/>
        <v>1132</v>
      </c>
      <c r="I50" s="56">
        <f t="shared" si="4"/>
        <v>0.018804923833413624</v>
      </c>
      <c r="J50" s="44">
        <f t="shared" si="8"/>
        <v>-220</v>
      </c>
    </row>
    <row r="51" spans="1:10" ht="15">
      <c r="A51" s="57">
        <v>56</v>
      </c>
      <c r="B51" s="54" t="s">
        <v>51</v>
      </c>
      <c r="C51" s="76">
        <v>99177</v>
      </c>
      <c r="D51" s="76">
        <v>104636</v>
      </c>
      <c r="E51" s="76">
        <v>105068</v>
      </c>
      <c r="F51" s="55">
        <f t="shared" si="5"/>
        <v>0.06037741920839542</v>
      </c>
      <c r="G51" s="55">
        <f t="shared" si="6"/>
        <v>0.05939885255654033</v>
      </c>
      <c r="H51" s="38">
        <f t="shared" si="7"/>
        <v>5891</v>
      </c>
      <c r="I51" s="56">
        <f t="shared" si="4"/>
        <v>0.0978620197019785</v>
      </c>
      <c r="J51" s="44">
        <f t="shared" si="8"/>
        <v>432</v>
      </c>
    </row>
    <row r="52" spans="1:10" ht="15">
      <c r="A52" s="57">
        <v>58</v>
      </c>
      <c r="B52" s="54" t="s">
        <v>52</v>
      </c>
      <c r="C52" s="76">
        <v>2076</v>
      </c>
      <c r="D52" s="76">
        <v>2579</v>
      </c>
      <c r="E52" s="76">
        <v>2608</v>
      </c>
      <c r="F52" s="55">
        <f t="shared" si="5"/>
        <v>0.0014986895086562537</v>
      </c>
      <c r="G52" s="55">
        <f t="shared" si="6"/>
        <v>0.25626204238921</v>
      </c>
      <c r="H52" s="38">
        <f t="shared" si="7"/>
        <v>532</v>
      </c>
      <c r="I52" s="56">
        <f t="shared" si="4"/>
        <v>0.008837649716763294</v>
      </c>
      <c r="J52" s="44">
        <f t="shared" si="8"/>
        <v>29</v>
      </c>
    </row>
    <row r="53" spans="1:10" ht="15">
      <c r="A53" s="57">
        <v>59</v>
      </c>
      <c r="B53" s="54" t="s">
        <v>53</v>
      </c>
      <c r="C53" s="76">
        <v>1930</v>
      </c>
      <c r="D53" s="76">
        <v>1998</v>
      </c>
      <c r="E53" s="76">
        <v>2007</v>
      </c>
      <c r="F53" s="55">
        <f t="shared" si="5"/>
        <v>0.001153324326638459</v>
      </c>
      <c r="G53" s="55">
        <f t="shared" si="6"/>
        <v>0.03989637305699482</v>
      </c>
      <c r="H53" s="38">
        <f t="shared" si="7"/>
        <v>77</v>
      </c>
      <c r="I53" s="56">
        <f t="shared" si="4"/>
        <v>0.0012791335116367926</v>
      </c>
      <c r="J53" s="44">
        <f t="shared" si="8"/>
        <v>9</v>
      </c>
    </row>
    <row r="54" spans="1:10" ht="15">
      <c r="A54" s="57">
        <v>60</v>
      </c>
      <c r="B54" s="54" t="s">
        <v>54</v>
      </c>
      <c r="C54" s="76">
        <v>753</v>
      </c>
      <c r="D54" s="76">
        <v>816</v>
      </c>
      <c r="E54" s="76">
        <v>824</v>
      </c>
      <c r="F54" s="55">
        <f t="shared" si="5"/>
        <v>0.00047351232942206785</v>
      </c>
      <c r="G54" s="55">
        <f t="shared" si="6"/>
        <v>0.09428950863213811</v>
      </c>
      <c r="H54" s="38">
        <f t="shared" si="7"/>
        <v>71</v>
      </c>
      <c r="I54" s="56">
        <f t="shared" si="4"/>
        <v>0.0011794607704702891</v>
      </c>
      <c r="J54" s="44">
        <f t="shared" si="8"/>
        <v>8</v>
      </c>
    </row>
    <row r="55" spans="1:10" ht="15">
      <c r="A55" s="57">
        <v>61</v>
      </c>
      <c r="B55" s="54" t="s">
        <v>55</v>
      </c>
      <c r="C55" s="76">
        <v>3271</v>
      </c>
      <c r="D55" s="76">
        <v>3310</v>
      </c>
      <c r="E55" s="76">
        <v>3326</v>
      </c>
      <c r="F55" s="55">
        <f t="shared" si="5"/>
        <v>0.0019112888442449</v>
      </c>
      <c r="G55" s="55">
        <f t="shared" si="6"/>
        <v>0.01681442983797004</v>
      </c>
      <c r="H55" s="38">
        <f t="shared" si="7"/>
        <v>55</v>
      </c>
      <c r="I55" s="56">
        <f t="shared" si="4"/>
        <v>0.0009136667940262804</v>
      </c>
      <c r="J55" s="44">
        <f t="shared" si="8"/>
        <v>16</v>
      </c>
    </row>
    <row r="56" spans="1:10" ht="15">
      <c r="A56" s="57">
        <v>62</v>
      </c>
      <c r="B56" s="54" t="s">
        <v>56</v>
      </c>
      <c r="C56" s="76">
        <v>6505</v>
      </c>
      <c r="D56" s="76">
        <v>7019</v>
      </c>
      <c r="E56" s="76">
        <v>7100</v>
      </c>
      <c r="F56" s="55">
        <f t="shared" si="5"/>
        <v>0.0040800212850687885</v>
      </c>
      <c r="G56" s="55">
        <f t="shared" si="6"/>
        <v>0.09146810146041506</v>
      </c>
      <c r="H56" s="38">
        <f t="shared" si="7"/>
        <v>595</v>
      </c>
      <c r="I56" s="56">
        <f t="shared" si="4"/>
        <v>0.009884213499011578</v>
      </c>
      <c r="J56" s="44">
        <f t="shared" si="8"/>
        <v>81</v>
      </c>
    </row>
    <row r="57" spans="1:10" ht="15">
      <c r="A57" s="57">
        <v>63</v>
      </c>
      <c r="B57" s="54" t="s">
        <v>57</v>
      </c>
      <c r="C57" s="76">
        <v>1789</v>
      </c>
      <c r="D57" s="76">
        <v>1831</v>
      </c>
      <c r="E57" s="76">
        <v>1840</v>
      </c>
      <c r="F57" s="55">
        <f t="shared" si="5"/>
        <v>0.0010573576288065592</v>
      </c>
      <c r="G57" s="55">
        <f t="shared" si="6"/>
        <v>0.02850754611514813</v>
      </c>
      <c r="H57" s="38">
        <f t="shared" si="7"/>
        <v>51</v>
      </c>
      <c r="I57" s="56">
        <f t="shared" si="4"/>
        <v>0.0008472182999152782</v>
      </c>
      <c r="J57" s="44">
        <f t="shared" si="8"/>
        <v>9</v>
      </c>
    </row>
    <row r="58" spans="1:10" ht="15">
      <c r="A58" s="57">
        <v>64</v>
      </c>
      <c r="B58" s="54" t="s">
        <v>58</v>
      </c>
      <c r="C58" s="76">
        <v>7747</v>
      </c>
      <c r="D58" s="76">
        <v>7775</v>
      </c>
      <c r="E58" s="76">
        <v>7723</v>
      </c>
      <c r="F58" s="55">
        <f t="shared" si="5"/>
        <v>0.0044380287865614446</v>
      </c>
      <c r="G58" s="55">
        <f t="shared" si="6"/>
        <v>-0.0030979734090615723</v>
      </c>
      <c r="H58" s="38">
        <f t="shared" si="7"/>
        <v>-24</v>
      </c>
      <c r="I58" s="56">
        <f t="shared" si="4"/>
        <v>-0.00039869096466601324</v>
      </c>
      <c r="J58" s="44">
        <f t="shared" si="8"/>
        <v>-52</v>
      </c>
    </row>
    <row r="59" spans="1:10" ht="15">
      <c r="A59" s="57">
        <v>65</v>
      </c>
      <c r="B59" s="54" t="s">
        <v>59</v>
      </c>
      <c r="C59" s="76">
        <v>4376</v>
      </c>
      <c r="D59" s="76">
        <v>4134</v>
      </c>
      <c r="E59" s="76">
        <v>4126</v>
      </c>
      <c r="F59" s="55">
        <f t="shared" si="5"/>
        <v>0.002371009552421665</v>
      </c>
      <c r="G59" s="55">
        <f t="shared" si="6"/>
        <v>-0.05712979890310786</v>
      </c>
      <c r="H59" s="38">
        <f t="shared" si="7"/>
        <v>-250</v>
      </c>
      <c r="I59" s="56">
        <f t="shared" si="4"/>
        <v>-0.004153030881937638</v>
      </c>
      <c r="J59" s="44">
        <f t="shared" si="8"/>
        <v>-8</v>
      </c>
    </row>
    <row r="60" spans="1:10" ht="15">
      <c r="A60" s="57">
        <v>66</v>
      </c>
      <c r="B60" s="54" t="s">
        <v>60</v>
      </c>
      <c r="C60" s="76">
        <v>10926</v>
      </c>
      <c r="D60" s="76">
        <v>10983</v>
      </c>
      <c r="E60" s="76">
        <v>11070</v>
      </c>
      <c r="F60" s="55">
        <f t="shared" si="5"/>
        <v>0.006361385299395984</v>
      </c>
      <c r="G60" s="55">
        <f t="shared" si="6"/>
        <v>0.013179571663920923</v>
      </c>
      <c r="H60" s="38">
        <f t="shared" si="7"/>
        <v>144</v>
      </c>
      <c r="I60" s="56">
        <f t="shared" si="4"/>
        <v>0.0023921457879960794</v>
      </c>
      <c r="J60" s="44">
        <f t="shared" si="8"/>
        <v>87</v>
      </c>
    </row>
    <row r="61" spans="1:10" ht="15">
      <c r="A61" s="57">
        <v>68</v>
      </c>
      <c r="B61" s="54" t="s">
        <v>61</v>
      </c>
      <c r="C61" s="76">
        <v>41915</v>
      </c>
      <c r="D61" s="76">
        <v>47204</v>
      </c>
      <c r="E61" s="76">
        <v>47805</v>
      </c>
      <c r="F61" s="55">
        <f t="shared" si="5"/>
        <v>0.027471185567987808</v>
      </c>
      <c r="G61" s="55">
        <f t="shared" si="6"/>
        <v>0.14052248598353811</v>
      </c>
      <c r="H61" s="38">
        <f t="shared" si="7"/>
        <v>5890</v>
      </c>
      <c r="I61" s="56">
        <f t="shared" si="4"/>
        <v>0.09784540757845075</v>
      </c>
      <c r="J61" s="44">
        <f t="shared" si="8"/>
        <v>601</v>
      </c>
    </row>
    <row r="62" spans="1:10" ht="15">
      <c r="A62" s="57">
        <v>69</v>
      </c>
      <c r="B62" s="54" t="s">
        <v>62</v>
      </c>
      <c r="C62" s="76">
        <v>43236</v>
      </c>
      <c r="D62" s="76">
        <v>45288</v>
      </c>
      <c r="E62" s="76">
        <v>45610</v>
      </c>
      <c r="F62" s="55">
        <f t="shared" si="5"/>
        <v>0.02620982687492781</v>
      </c>
      <c r="G62" s="55">
        <f t="shared" si="6"/>
        <v>0.05490794708113609</v>
      </c>
      <c r="H62" s="38">
        <f t="shared" si="7"/>
        <v>2374</v>
      </c>
      <c r="I62" s="56">
        <f t="shared" si="4"/>
        <v>0.03943718125487981</v>
      </c>
      <c r="J62" s="44">
        <f t="shared" si="8"/>
        <v>322</v>
      </c>
    </row>
    <row r="63" spans="1:10" ht="15">
      <c r="A63" s="57">
        <v>70</v>
      </c>
      <c r="B63" s="54" t="s">
        <v>63</v>
      </c>
      <c r="C63" s="76">
        <v>22425</v>
      </c>
      <c r="D63" s="76">
        <v>21830</v>
      </c>
      <c r="E63" s="76">
        <v>21783</v>
      </c>
      <c r="F63" s="55">
        <f t="shared" si="5"/>
        <v>0.012517620232768088</v>
      </c>
      <c r="G63" s="55">
        <f t="shared" si="6"/>
        <v>-0.02862876254180602</v>
      </c>
      <c r="H63" s="38">
        <f t="shared" si="7"/>
        <v>-642</v>
      </c>
      <c r="I63" s="56">
        <f t="shared" si="4"/>
        <v>-0.010664983304815854</v>
      </c>
      <c r="J63" s="44">
        <f t="shared" si="8"/>
        <v>-47</v>
      </c>
    </row>
    <row r="64" spans="1:10" ht="15">
      <c r="A64" s="57">
        <v>71</v>
      </c>
      <c r="B64" s="54" t="s">
        <v>64</v>
      </c>
      <c r="C64" s="76">
        <v>20475</v>
      </c>
      <c r="D64" s="76">
        <v>21904</v>
      </c>
      <c r="E64" s="76">
        <v>21986</v>
      </c>
      <c r="F64" s="55">
        <f t="shared" si="5"/>
        <v>0.012634274362467942</v>
      </c>
      <c r="G64" s="55">
        <f t="shared" si="6"/>
        <v>0.0737973137973138</v>
      </c>
      <c r="H64" s="38">
        <f t="shared" si="7"/>
        <v>1511</v>
      </c>
      <c r="I64" s="56">
        <f t="shared" si="4"/>
        <v>0.025100918650431084</v>
      </c>
      <c r="J64" s="44">
        <f t="shared" si="8"/>
        <v>82</v>
      </c>
    </row>
    <row r="65" spans="1:10" ht="15">
      <c r="A65" s="57">
        <v>72</v>
      </c>
      <c r="B65" s="54" t="s">
        <v>65</v>
      </c>
      <c r="C65" s="76">
        <v>779</v>
      </c>
      <c r="D65" s="76">
        <v>905</v>
      </c>
      <c r="E65" s="76">
        <v>900</v>
      </c>
      <c r="F65" s="55">
        <f t="shared" si="5"/>
        <v>0.0005171857966988605</v>
      </c>
      <c r="G65" s="55">
        <f t="shared" si="6"/>
        <v>0.15532734274711169</v>
      </c>
      <c r="H65" s="38">
        <f t="shared" si="7"/>
        <v>121</v>
      </c>
      <c r="I65" s="56">
        <f t="shared" si="4"/>
        <v>0.002010066946857817</v>
      </c>
      <c r="J65" s="44">
        <f t="shared" si="8"/>
        <v>-5</v>
      </c>
    </row>
    <row r="66" spans="1:10" ht="15">
      <c r="A66" s="57">
        <v>73</v>
      </c>
      <c r="B66" s="54" t="s">
        <v>66</v>
      </c>
      <c r="C66" s="76">
        <v>6940</v>
      </c>
      <c r="D66" s="76">
        <v>7179</v>
      </c>
      <c r="E66" s="76">
        <v>7177</v>
      </c>
      <c r="F66" s="55">
        <f aca="true" t="shared" si="9" ref="F66:F90">E66/$E$90</f>
        <v>0.004124269403230802</v>
      </c>
      <c r="G66" s="55">
        <f aca="true" t="shared" si="10" ref="G66:G90">(E66-C66)/C66</f>
        <v>0.03414985590778098</v>
      </c>
      <c r="H66" s="38">
        <f aca="true" t="shared" si="11" ref="H66:H90">E66-C66</f>
        <v>237</v>
      </c>
      <c r="I66" s="56">
        <f t="shared" si="4"/>
        <v>0.003937073276076881</v>
      </c>
      <c r="J66" s="44">
        <f t="shared" si="8"/>
        <v>-2</v>
      </c>
    </row>
    <row r="67" spans="1:10" ht="15">
      <c r="A67" s="57">
        <v>74</v>
      </c>
      <c r="B67" s="54" t="s">
        <v>67</v>
      </c>
      <c r="C67" s="76">
        <v>6198</v>
      </c>
      <c r="D67" s="76">
        <v>7029</v>
      </c>
      <c r="E67" s="76">
        <v>7070</v>
      </c>
      <c r="F67" s="55">
        <f t="shared" si="9"/>
        <v>0.00406278175851216</v>
      </c>
      <c r="G67" s="55">
        <f t="shared" si="10"/>
        <v>0.14069054533720554</v>
      </c>
      <c r="H67" s="38">
        <f t="shared" si="11"/>
        <v>872</v>
      </c>
      <c r="I67" s="56">
        <f aca="true" t="shared" si="12" ref="I67:I90">H67/$H$90</f>
        <v>0.014485771716198482</v>
      </c>
      <c r="J67" s="44">
        <f aca="true" t="shared" si="13" ref="J67:J90">E67-D67</f>
        <v>41</v>
      </c>
    </row>
    <row r="68" spans="1:10" ht="15">
      <c r="A68" s="57">
        <v>75</v>
      </c>
      <c r="B68" s="54" t="s">
        <v>68</v>
      </c>
      <c r="C68" s="76">
        <v>1975</v>
      </c>
      <c r="D68" s="76">
        <v>2111</v>
      </c>
      <c r="E68" s="76">
        <v>2132</v>
      </c>
      <c r="F68" s="55">
        <f t="shared" si="9"/>
        <v>0.0012251556872910786</v>
      </c>
      <c r="G68" s="55">
        <f t="shared" si="10"/>
        <v>0.07949367088607595</v>
      </c>
      <c r="H68" s="38">
        <f t="shared" si="11"/>
        <v>157</v>
      </c>
      <c r="I68" s="56">
        <f t="shared" si="12"/>
        <v>0.0026081033938568365</v>
      </c>
      <c r="J68" s="44">
        <f t="shared" si="13"/>
        <v>21</v>
      </c>
    </row>
    <row r="69" spans="1:10" ht="15">
      <c r="A69" s="57">
        <v>77</v>
      </c>
      <c r="B69" s="54" t="s">
        <v>69</v>
      </c>
      <c r="C69" s="76">
        <v>5667</v>
      </c>
      <c r="D69" s="76">
        <v>5781</v>
      </c>
      <c r="E69" s="76">
        <v>5754</v>
      </c>
      <c r="F69" s="55">
        <f t="shared" si="9"/>
        <v>0.0033065411935613814</v>
      </c>
      <c r="G69" s="55">
        <f t="shared" si="10"/>
        <v>0.015352038115404976</v>
      </c>
      <c r="H69" s="38">
        <f t="shared" si="11"/>
        <v>87</v>
      </c>
      <c r="I69" s="56">
        <f t="shared" si="12"/>
        <v>0.001445254746914298</v>
      </c>
      <c r="J69" s="44">
        <f t="shared" si="13"/>
        <v>-27</v>
      </c>
    </row>
    <row r="70" spans="1:10" ht="15">
      <c r="A70" s="57">
        <v>78</v>
      </c>
      <c r="B70" s="54" t="s">
        <v>70</v>
      </c>
      <c r="C70" s="76">
        <v>822</v>
      </c>
      <c r="D70" s="76">
        <v>1332</v>
      </c>
      <c r="E70" s="76">
        <v>1335</v>
      </c>
      <c r="F70" s="55">
        <f t="shared" si="9"/>
        <v>0.0007671589317699765</v>
      </c>
      <c r="G70" s="55">
        <f t="shared" si="10"/>
        <v>0.6240875912408759</v>
      </c>
      <c r="H70" s="38">
        <f t="shared" si="11"/>
        <v>513</v>
      </c>
      <c r="I70" s="56">
        <f t="shared" si="12"/>
        <v>0.008522019369736034</v>
      </c>
      <c r="J70" s="44">
        <f t="shared" si="13"/>
        <v>3</v>
      </c>
    </row>
    <row r="71" spans="1:10" ht="15">
      <c r="A71" s="57">
        <v>79</v>
      </c>
      <c r="B71" s="54" t="s">
        <v>71</v>
      </c>
      <c r="C71" s="76">
        <v>7560</v>
      </c>
      <c r="D71" s="76">
        <v>8050</v>
      </c>
      <c r="E71" s="76">
        <v>8014</v>
      </c>
      <c r="F71" s="55">
        <f t="shared" si="9"/>
        <v>0.004605252194160743</v>
      </c>
      <c r="G71" s="55">
        <f t="shared" si="10"/>
        <v>0.06005291005291005</v>
      </c>
      <c r="H71" s="38">
        <f t="shared" si="11"/>
        <v>454</v>
      </c>
      <c r="I71" s="56">
        <f t="shared" si="12"/>
        <v>0.007541904081598751</v>
      </c>
      <c r="J71" s="44">
        <f t="shared" si="13"/>
        <v>-36</v>
      </c>
    </row>
    <row r="72" spans="1:10" ht="15">
      <c r="A72" s="57">
        <v>80</v>
      </c>
      <c r="B72" s="54" t="s">
        <v>72</v>
      </c>
      <c r="C72" s="76">
        <v>19532</v>
      </c>
      <c r="D72" s="76">
        <v>20004</v>
      </c>
      <c r="E72" s="76">
        <v>20131</v>
      </c>
      <c r="F72" s="55">
        <f t="shared" si="9"/>
        <v>0.011568296970383068</v>
      </c>
      <c r="G72" s="55">
        <f t="shared" si="10"/>
        <v>0.03066762236330125</v>
      </c>
      <c r="H72" s="38">
        <f t="shared" si="11"/>
        <v>599</v>
      </c>
      <c r="I72" s="56">
        <f t="shared" si="12"/>
        <v>0.00995066199312258</v>
      </c>
      <c r="J72" s="44">
        <f t="shared" si="13"/>
        <v>127</v>
      </c>
    </row>
    <row r="73" spans="1:10" ht="15">
      <c r="A73" s="57">
        <v>81</v>
      </c>
      <c r="B73" s="54" t="s">
        <v>73</v>
      </c>
      <c r="C73" s="76">
        <v>54939</v>
      </c>
      <c r="D73" s="76">
        <v>55817</v>
      </c>
      <c r="E73" s="76">
        <v>55896</v>
      </c>
      <c r="F73" s="55">
        <f t="shared" si="9"/>
        <v>0.032120685880310564</v>
      </c>
      <c r="G73" s="55">
        <f t="shared" si="10"/>
        <v>0.017419319609020913</v>
      </c>
      <c r="H73" s="38">
        <f t="shared" si="11"/>
        <v>957</v>
      </c>
      <c r="I73" s="56">
        <f t="shared" si="12"/>
        <v>0.01589780221605728</v>
      </c>
      <c r="J73" s="44">
        <f t="shared" si="13"/>
        <v>79</v>
      </c>
    </row>
    <row r="74" spans="1:10" ht="15">
      <c r="A74" s="57">
        <v>82</v>
      </c>
      <c r="B74" s="54" t="s">
        <v>74</v>
      </c>
      <c r="C74" s="76">
        <v>51131</v>
      </c>
      <c r="D74" s="76">
        <v>51957</v>
      </c>
      <c r="E74" s="76">
        <v>52120</v>
      </c>
      <c r="F74" s="55">
        <f t="shared" si="9"/>
        <v>0.029950804137716235</v>
      </c>
      <c r="G74" s="55">
        <f t="shared" si="10"/>
        <v>0.01934247325497252</v>
      </c>
      <c r="H74" s="38">
        <f t="shared" si="11"/>
        <v>989</v>
      </c>
      <c r="I74" s="56">
        <f t="shared" si="12"/>
        <v>0.016429390168945297</v>
      </c>
      <c r="J74" s="44">
        <f t="shared" si="13"/>
        <v>163</v>
      </c>
    </row>
    <row r="75" spans="1:10" ht="15">
      <c r="A75" s="57">
        <v>84</v>
      </c>
      <c r="B75" s="54" t="s">
        <v>75</v>
      </c>
      <c r="C75" s="76">
        <v>774</v>
      </c>
      <c r="D75" s="76">
        <v>1492</v>
      </c>
      <c r="E75" s="76">
        <v>1561</v>
      </c>
      <c r="F75" s="55">
        <f t="shared" si="9"/>
        <v>0.0008970300318299126</v>
      </c>
      <c r="G75" s="55">
        <f t="shared" si="10"/>
        <v>1.016795865633075</v>
      </c>
      <c r="H75" s="38">
        <f t="shared" si="11"/>
        <v>787</v>
      </c>
      <c r="I75" s="56">
        <f t="shared" si="12"/>
        <v>0.013073741216339684</v>
      </c>
      <c r="J75" s="44">
        <f t="shared" si="13"/>
        <v>69</v>
      </c>
    </row>
    <row r="76" spans="1:10" ht="15">
      <c r="A76" s="57">
        <v>85</v>
      </c>
      <c r="B76" s="54" t="s">
        <v>76</v>
      </c>
      <c r="C76" s="76">
        <v>29876</v>
      </c>
      <c r="D76" s="76">
        <v>31421</v>
      </c>
      <c r="E76" s="76">
        <v>31490</v>
      </c>
      <c r="F76" s="55">
        <f t="shared" si="9"/>
        <v>0.01809575637560791</v>
      </c>
      <c r="G76" s="55">
        <f t="shared" si="10"/>
        <v>0.05402329629133753</v>
      </c>
      <c r="H76" s="38">
        <f t="shared" si="11"/>
        <v>1614</v>
      </c>
      <c r="I76" s="56">
        <f t="shared" si="12"/>
        <v>0.02681196737378939</v>
      </c>
      <c r="J76" s="44">
        <f t="shared" si="13"/>
        <v>69</v>
      </c>
    </row>
    <row r="77" spans="1:10" ht="15">
      <c r="A77" s="57">
        <v>86</v>
      </c>
      <c r="B77" s="54" t="s">
        <v>77</v>
      </c>
      <c r="C77" s="76">
        <v>20933</v>
      </c>
      <c r="D77" s="76">
        <v>22241</v>
      </c>
      <c r="E77" s="76">
        <v>22354</v>
      </c>
      <c r="F77" s="55">
        <f t="shared" si="9"/>
        <v>0.012845745888229253</v>
      </c>
      <c r="G77" s="55">
        <f t="shared" si="10"/>
        <v>0.06788324654851192</v>
      </c>
      <c r="H77" s="38">
        <f t="shared" si="11"/>
        <v>1421</v>
      </c>
      <c r="I77" s="56">
        <f t="shared" si="12"/>
        <v>0.023605827532933533</v>
      </c>
      <c r="J77" s="44">
        <f t="shared" si="13"/>
        <v>113</v>
      </c>
    </row>
    <row r="78" spans="1:10" ht="15">
      <c r="A78" s="57">
        <v>87</v>
      </c>
      <c r="B78" s="54" t="s">
        <v>78</v>
      </c>
      <c r="C78" s="76">
        <v>1610</v>
      </c>
      <c r="D78" s="76">
        <v>1564</v>
      </c>
      <c r="E78" s="76">
        <v>1550</v>
      </c>
      <c r="F78" s="55">
        <f t="shared" si="9"/>
        <v>0.000890708872092482</v>
      </c>
      <c r="G78" s="55">
        <f t="shared" si="10"/>
        <v>-0.037267080745341616</v>
      </c>
      <c r="H78" s="38">
        <f t="shared" si="11"/>
        <v>-60</v>
      </c>
      <c r="I78" s="56">
        <f t="shared" si="12"/>
        <v>-0.0009967274116650332</v>
      </c>
      <c r="J78" s="44">
        <f t="shared" si="13"/>
        <v>-14</v>
      </c>
    </row>
    <row r="79" spans="1:10" ht="15">
      <c r="A79" s="57">
        <v>88</v>
      </c>
      <c r="B79" s="54" t="s">
        <v>79</v>
      </c>
      <c r="C79" s="76">
        <v>4074</v>
      </c>
      <c r="D79" s="76">
        <v>4288</v>
      </c>
      <c r="E79" s="76">
        <v>4297</v>
      </c>
      <c r="F79" s="55">
        <f t="shared" si="9"/>
        <v>0.0024692748537944484</v>
      </c>
      <c r="G79" s="55">
        <f t="shared" si="10"/>
        <v>0.0547373588610702</v>
      </c>
      <c r="H79" s="38">
        <f t="shared" si="11"/>
        <v>223</v>
      </c>
      <c r="I79" s="56">
        <f t="shared" si="12"/>
        <v>0.003704503546688373</v>
      </c>
      <c r="J79" s="44">
        <f t="shared" si="13"/>
        <v>9</v>
      </c>
    </row>
    <row r="80" spans="1:23" ht="15">
      <c r="A80" s="57">
        <v>90</v>
      </c>
      <c r="B80" s="54" t="s">
        <v>80</v>
      </c>
      <c r="C80" s="76">
        <v>1376</v>
      </c>
      <c r="D80" s="76">
        <v>1439</v>
      </c>
      <c r="E80" s="76">
        <v>1454</v>
      </c>
      <c r="F80" s="55">
        <f t="shared" si="9"/>
        <v>0.0008355423871112702</v>
      </c>
      <c r="G80" s="55">
        <f t="shared" si="10"/>
        <v>0.056686046511627904</v>
      </c>
      <c r="H80" s="38">
        <f t="shared" si="11"/>
        <v>78</v>
      </c>
      <c r="I80" s="56">
        <f t="shared" si="12"/>
        <v>0.001295745635164543</v>
      </c>
      <c r="J80" s="44">
        <f t="shared" si="13"/>
        <v>15</v>
      </c>
      <c r="V80" s="13"/>
      <c r="W80" s="13"/>
    </row>
    <row r="81" spans="1:10" ht="15">
      <c r="A81" s="57">
        <v>91</v>
      </c>
      <c r="B81" s="54" t="s">
        <v>81</v>
      </c>
      <c r="C81" s="76">
        <v>334</v>
      </c>
      <c r="D81" s="76">
        <v>379</v>
      </c>
      <c r="E81" s="76">
        <v>372</v>
      </c>
      <c r="F81" s="55">
        <f t="shared" si="9"/>
        <v>0.0002137701293021957</v>
      </c>
      <c r="G81" s="55">
        <f t="shared" si="10"/>
        <v>0.11377245508982035</v>
      </c>
      <c r="H81" s="38">
        <f t="shared" si="11"/>
        <v>38</v>
      </c>
      <c r="I81" s="56">
        <f t="shared" si="12"/>
        <v>0.000631260694054521</v>
      </c>
      <c r="J81" s="44">
        <f t="shared" si="13"/>
        <v>-7</v>
      </c>
    </row>
    <row r="82" spans="1:10" ht="15">
      <c r="A82" s="57">
        <v>92</v>
      </c>
      <c r="B82" s="54" t="s">
        <v>82</v>
      </c>
      <c r="C82" s="76">
        <v>4228</v>
      </c>
      <c r="D82" s="76">
        <v>4038</v>
      </c>
      <c r="E82" s="76">
        <v>4004</v>
      </c>
      <c r="F82" s="55">
        <f t="shared" si="9"/>
        <v>0.0023009021444247084</v>
      </c>
      <c r="G82" s="55">
        <f t="shared" si="10"/>
        <v>-0.052980132450331126</v>
      </c>
      <c r="H82" s="38">
        <f t="shared" si="11"/>
        <v>-224</v>
      </c>
      <c r="I82" s="56">
        <f t="shared" si="12"/>
        <v>-0.0037211156702161236</v>
      </c>
      <c r="J82" s="44">
        <f t="shared" si="13"/>
        <v>-34</v>
      </c>
    </row>
    <row r="83" spans="1:10" ht="15">
      <c r="A83" s="57">
        <v>93</v>
      </c>
      <c r="B83" s="54" t="s">
        <v>83</v>
      </c>
      <c r="C83" s="76">
        <v>6460</v>
      </c>
      <c r="D83" s="76">
        <v>7085</v>
      </c>
      <c r="E83" s="76">
        <v>7048</v>
      </c>
      <c r="F83" s="55">
        <f t="shared" si="9"/>
        <v>0.004050139439037299</v>
      </c>
      <c r="G83" s="55">
        <f t="shared" si="10"/>
        <v>0.09102167182662539</v>
      </c>
      <c r="H83" s="38">
        <f t="shared" si="11"/>
        <v>588</v>
      </c>
      <c r="I83" s="56">
        <f t="shared" si="12"/>
        <v>0.009767928634317325</v>
      </c>
      <c r="J83" s="44">
        <f t="shared" si="13"/>
        <v>-37</v>
      </c>
    </row>
    <row r="84" spans="1:10" ht="15">
      <c r="A84" s="57">
        <v>94</v>
      </c>
      <c r="B84" s="54" t="s">
        <v>84</v>
      </c>
      <c r="C84" s="76">
        <v>9783</v>
      </c>
      <c r="D84" s="76">
        <v>10342</v>
      </c>
      <c r="E84" s="76">
        <v>10315</v>
      </c>
      <c r="F84" s="55">
        <f t="shared" si="9"/>
        <v>0.005927523881054162</v>
      </c>
      <c r="G84" s="55">
        <f t="shared" si="10"/>
        <v>0.05438004702034141</v>
      </c>
      <c r="H84" s="38">
        <f t="shared" si="11"/>
        <v>532</v>
      </c>
      <c r="I84" s="56">
        <f t="shared" si="12"/>
        <v>0.008837649716763294</v>
      </c>
      <c r="J84" s="44">
        <f t="shared" si="13"/>
        <v>-27</v>
      </c>
    </row>
    <row r="85" spans="1:10" ht="15">
      <c r="A85" s="57">
        <v>95</v>
      </c>
      <c r="B85" s="54" t="s">
        <v>85</v>
      </c>
      <c r="C85" s="76">
        <v>11734</v>
      </c>
      <c r="D85" s="76">
        <v>11647</v>
      </c>
      <c r="E85" s="76">
        <v>11745</v>
      </c>
      <c r="F85" s="55">
        <f t="shared" si="9"/>
        <v>0.00674927464692013</v>
      </c>
      <c r="G85" s="55">
        <f t="shared" si="10"/>
        <v>0.0009374467359809102</v>
      </c>
      <c r="H85" s="38">
        <f t="shared" si="11"/>
        <v>11</v>
      </c>
      <c r="I85" s="56">
        <f t="shared" si="12"/>
        <v>0.00018273335880525607</v>
      </c>
      <c r="J85" s="44">
        <f t="shared" si="13"/>
        <v>98</v>
      </c>
    </row>
    <row r="86" spans="1:10" ht="15">
      <c r="A86" s="57">
        <v>96</v>
      </c>
      <c r="B86" s="54" t="s">
        <v>86</v>
      </c>
      <c r="C86" s="76">
        <v>27524</v>
      </c>
      <c r="D86" s="76">
        <v>28532</v>
      </c>
      <c r="E86" s="76">
        <v>28477</v>
      </c>
      <c r="F86" s="55">
        <f t="shared" si="9"/>
        <v>0.01636433325843717</v>
      </c>
      <c r="G86" s="55">
        <f t="shared" si="10"/>
        <v>0.034624327859322776</v>
      </c>
      <c r="H86" s="38">
        <f t="shared" si="11"/>
        <v>953</v>
      </c>
      <c r="I86" s="56">
        <f t="shared" si="12"/>
        <v>0.015831353721946276</v>
      </c>
      <c r="J86" s="44">
        <f t="shared" si="13"/>
        <v>-55</v>
      </c>
    </row>
    <row r="87" spans="1:10" ht="15">
      <c r="A87" s="57">
        <v>97</v>
      </c>
      <c r="B87" s="54" t="s">
        <v>87</v>
      </c>
      <c r="C87" s="76">
        <v>31804</v>
      </c>
      <c r="D87" s="76">
        <v>27485</v>
      </c>
      <c r="E87" s="76">
        <v>26966</v>
      </c>
      <c r="F87" s="55">
        <f t="shared" si="9"/>
        <v>0.015496035770868303</v>
      </c>
      <c r="G87" s="55">
        <f t="shared" si="10"/>
        <v>-0.15211923028549867</v>
      </c>
      <c r="H87" s="38">
        <f t="shared" si="11"/>
        <v>-4838</v>
      </c>
      <c r="I87" s="56">
        <f t="shared" si="12"/>
        <v>-0.08036945362725717</v>
      </c>
      <c r="J87" s="44">
        <f t="shared" si="13"/>
        <v>-519</v>
      </c>
    </row>
    <row r="88" spans="1:10" ht="15">
      <c r="A88" s="57">
        <v>98</v>
      </c>
      <c r="B88" s="54" t="s">
        <v>88</v>
      </c>
      <c r="C88" s="76">
        <v>565</v>
      </c>
      <c r="D88" s="76">
        <v>536</v>
      </c>
      <c r="E88" s="76">
        <v>526</v>
      </c>
      <c r="F88" s="55">
        <f t="shared" si="9"/>
        <v>0.0003022663656262229</v>
      </c>
      <c r="G88" s="55">
        <f t="shared" si="10"/>
        <v>-0.06902654867256637</v>
      </c>
      <c r="H88" s="38">
        <f t="shared" si="11"/>
        <v>-39</v>
      </c>
      <c r="I88" s="56">
        <f t="shared" si="12"/>
        <v>-0.0006478728175822715</v>
      </c>
      <c r="J88" s="44">
        <f t="shared" si="13"/>
        <v>-10</v>
      </c>
    </row>
    <row r="89" spans="1:10" ht="15">
      <c r="A89" s="57">
        <v>99</v>
      </c>
      <c r="B89" s="54" t="s">
        <v>89</v>
      </c>
      <c r="C89" s="76">
        <v>486</v>
      </c>
      <c r="D89" s="76">
        <v>497</v>
      </c>
      <c r="E89" s="76">
        <v>497</v>
      </c>
      <c r="F89" s="55">
        <f t="shared" si="9"/>
        <v>0.0002856014899548152</v>
      </c>
      <c r="G89" s="55">
        <f t="shared" si="10"/>
        <v>0.02263374485596708</v>
      </c>
      <c r="H89" s="38">
        <f t="shared" si="11"/>
        <v>11</v>
      </c>
      <c r="I89" s="56">
        <f t="shared" si="12"/>
        <v>0.00018273335880525607</v>
      </c>
      <c r="J89" s="44">
        <f t="shared" si="13"/>
        <v>0</v>
      </c>
    </row>
    <row r="90" spans="1:23" s="13" customFormat="1" ht="15">
      <c r="A90" s="143" t="s">
        <v>90</v>
      </c>
      <c r="B90" s="143"/>
      <c r="C90" s="91">
        <v>1679990</v>
      </c>
      <c r="D90" s="91">
        <v>1736832</v>
      </c>
      <c r="E90" s="91">
        <v>1740187</v>
      </c>
      <c r="F90" s="55">
        <f t="shared" si="9"/>
        <v>1</v>
      </c>
      <c r="G90" s="55">
        <f t="shared" si="10"/>
        <v>0.035831760903338714</v>
      </c>
      <c r="H90" s="38">
        <f t="shared" si="11"/>
        <v>60197</v>
      </c>
      <c r="I90" s="56">
        <f t="shared" si="12"/>
        <v>1</v>
      </c>
      <c r="J90" s="44">
        <f t="shared" si="13"/>
        <v>3355</v>
      </c>
      <c r="V90" s="9"/>
      <c r="W90" s="9"/>
    </row>
    <row r="91" spans="3:5" ht="15">
      <c r="C91" s="10"/>
      <c r="D91" s="10"/>
      <c r="E91" s="10"/>
    </row>
    <row r="92" spans="4:5" ht="15">
      <c r="D92" s="10"/>
      <c r="E92" s="10"/>
    </row>
    <row r="93" spans="4:5" ht="15">
      <c r="D93" s="10"/>
      <c r="E93" s="10"/>
    </row>
    <row r="94" spans="4:5" ht="15">
      <c r="D94" s="10"/>
      <c r="E94" s="10"/>
    </row>
    <row r="95" spans="4:5" ht="15">
      <c r="D95" s="10"/>
      <c r="E95" s="10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84"/>
  <sheetViews>
    <sheetView workbookViewId="0" topLeftCell="A1">
      <pane ySplit="1" topLeftCell="A2" activePane="bottomLeft" state="frozen"/>
      <selection pane="topLeft" activeCell="W1" sqref="W1"/>
      <selection pane="bottomLeft" activeCell="O15" sqref="O15"/>
    </sheetView>
  </sheetViews>
  <sheetFormatPr defaultColWidth="9.140625" defaultRowHeight="15"/>
  <cols>
    <col min="1" max="1" width="11.8515625" style="9" customWidth="1"/>
    <col min="2" max="2" width="16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18.140625" style="9" customWidth="1"/>
    <col min="7" max="7" width="30.421875" style="9" customWidth="1"/>
    <col min="8" max="8" width="27.421875" style="9" customWidth="1"/>
    <col min="9" max="9" width="22.28125" style="9" customWidth="1"/>
    <col min="10" max="10" width="29.7109375" style="9" customWidth="1"/>
    <col min="11" max="11" width="9.140625" style="9" customWidth="1"/>
    <col min="12" max="12" width="16.8515625" style="9" customWidth="1"/>
    <col min="13" max="19" width="9.140625" style="9" customWidth="1"/>
    <col min="20" max="20" width="10.8515625" style="9" bestFit="1" customWidth="1"/>
    <col min="21" max="16384" width="9.140625" style="9" customWidth="1"/>
  </cols>
  <sheetData>
    <row r="1" spans="1:10" ht="29">
      <c r="A1" s="66" t="s">
        <v>92</v>
      </c>
      <c r="B1" s="66" t="s">
        <v>175</v>
      </c>
      <c r="C1" s="66">
        <v>41974</v>
      </c>
      <c r="D1" s="66">
        <v>42309</v>
      </c>
      <c r="E1" s="66">
        <v>42339</v>
      </c>
      <c r="F1" s="1" t="s">
        <v>283</v>
      </c>
      <c r="G1" s="1" t="s">
        <v>285</v>
      </c>
      <c r="H1" s="1" t="s">
        <v>292</v>
      </c>
      <c r="I1" s="1" t="s">
        <v>293</v>
      </c>
      <c r="J1" s="52" t="s">
        <v>297</v>
      </c>
    </row>
    <row r="2" spans="1:21" ht="15">
      <c r="A2" s="58">
        <v>1</v>
      </c>
      <c r="B2" s="110" t="s">
        <v>93</v>
      </c>
      <c r="C2" s="99">
        <v>286786</v>
      </c>
      <c r="D2" s="99">
        <v>300870</v>
      </c>
      <c r="E2" s="99">
        <v>302721</v>
      </c>
      <c r="F2" s="109">
        <f aca="true" t="shared" si="0" ref="F2:F65">E2/$E$83</f>
        <v>0.021623858397339657</v>
      </c>
      <c r="G2" s="109">
        <f aca="true" t="shared" si="1" ref="G2:G65">(E2-C2)/C2</f>
        <v>0.05556407913914905</v>
      </c>
      <c r="H2" s="77">
        <f aca="true" t="shared" si="2" ref="H2:H65">E2-C2</f>
        <v>15935</v>
      </c>
      <c r="I2" s="56">
        <f>H2/$H$83</f>
        <v>0.02098709823568768</v>
      </c>
      <c r="J2" s="99">
        <f aca="true" t="shared" si="3" ref="J2:J65">E2-D2</f>
        <v>1851</v>
      </c>
      <c r="L2" s="140"/>
      <c r="M2" s="83"/>
      <c r="T2" s="5"/>
      <c r="U2" s="12"/>
    </row>
    <row r="3" spans="1:21" ht="15">
      <c r="A3" s="58">
        <v>2</v>
      </c>
      <c r="B3" s="110" t="s">
        <v>94</v>
      </c>
      <c r="C3" s="99">
        <v>43867</v>
      </c>
      <c r="D3" s="99">
        <v>48328</v>
      </c>
      <c r="E3" s="99">
        <v>49576</v>
      </c>
      <c r="F3" s="109">
        <f t="shared" si="0"/>
        <v>0.003541295132833569</v>
      </c>
      <c r="G3" s="109">
        <f t="shared" si="1"/>
        <v>0.13014338796817654</v>
      </c>
      <c r="H3" s="77">
        <f t="shared" si="2"/>
        <v>5709</v>
      </c>
      <c r="I3" s="56">
        <f aca="true" t="shared" si="4" ref="I3:I66">H3/$H$83</f>
        <v>0.007519004946817758</v>
      </c>
      <c r="J3" s="99">
        <f t="shared" si="3"/>
        <v>1248</v>
      </c>
      <c r="L3" s="140"/>
      <c r="M3" s="83"/>
      <c r="T3" s="5"/>
      <c r="U3" s="12"/>
    </row>
    <row r="4" spans="1:21" ht="15">
      <c r="A4" s="58">
        <v>3</v>
      </c>
      <c r="B4" s="110" t="s">
        <v>95</v>
      </c>
      <c r="C4" s="99">
        <v>82843</v>
      </c>
      <c r="D4" s="99">
        <v>90285</v>
      </c>
      <c r="E4" s="99">
        <v>89651</v>
      </c>
      <c r="F4" s="109">
        <f t="shared" si="0"/>
        <v>0.006403918225626559</v>
      </c>
      <c r="G4" s="109">
        <f t="shared" si="1"/>
        <v>0.08217954443948192</v>
      </c>
      <c r="H4" s="77">
        <f t="shared" si="2"/>
        <v>6808</v>
      </c>
      <c r="I4" s="56">
        <f t="shared" si="4"/>
        <v>0.008966436447352477</v>
      </c>
      <c r="J4" s="99">
        <f t="shared" si="3"/>
        <v>-634</v>
      </c>
      <c r="L4" s="140"/>
      <c r="M4" s="83"/>
      <c r="T4" s="5"/>
      <c r="U4" s="12"/>
    </row>
    <row r="5" spans="1:21" ht="15">
      <c r="A5" s="58">
        <v>4</v>
      </c>
      <c r="B5" s="110" t="s">
        <v>96</v>
      </c>
      <c r="C5" s="99">
        <v>19219</v>
      </c>
      <c r="D5" s="99">
        <v>24112</v>
      </c>
      <c r="E5" s="99">
        <v>22243</v>
      </c>
      <c r="F5" s="109">
        <f t="shared" si="0"/>
        <v>0.0015888540350092197</v>
      </c>
      <c r="G5" s="109">
        <f t="shared" si="1"/>
        <v>0.1573442947083615</v>
      </c>
      <c r="H5" s="77">
        <f t="shared" si="2"/>
        <v>3024</v>
      </c>
      <c r="I5" s="56">
        <f t="shared" si="4"/>
        <v>0.003982741453700631</v>
      </c>
      <c r="J5" s="99">
        <f t="shared" si="3"/>
        <v>-1869</v>
      </c>
      <c r="L5" s="140"/>
      <c r="M5" s="83"/>
      <c r="T5" s="5"/>
      <c r="U5" s="12"/>
    </row>
    <row r="6" spans="1:21" ht="15">
      <c r="A6" s="58">
        <v>5</v>
      </c>
      <c r="B6" s="110" t="s">
        <v>97</v>
      </c>
      <c r="C6" s="99">
        <v>38604</v>
      </c>
      <c r="D6" s="99">
        <v>41031</v>
      </c>
      <c r="E6" s="99">
        <v>42491</v>
      </c>
      <c r="F6" s="109">
        <f t="shared" si="0"/>
        <v>0.0030352019422549455</v>
      </c>
      <c r="G6" s="109">
        <f t="shared" si="1"/>
        <v>0.10068904776707077</v>
      </c>
      <c r="H6" s="77">
        <f t="shared" si="2"/>
        <v>3887</v>
      </c>
      <c r="I6" s="56">
        <f t="shared" si="4"/>
        <v>0.005119350539197868</v>
      </c>
      <c r="J6" s="99">
        <f t="shared" si="3"/>
        <v>1460</v>
      </c>
      <c r="L6" s="140"/>
      <c r="M6" s="83"/>
      <c r="T6" s="5"/>
      <c r="U6" s="12"/>
    </row>
    <row r="7" spans="1:21" ht="15">
      <c r="A7" s="58">
        <v>6</v>
      </c>
      <c r="B7" s="110" t="s">
        <v>98</v>
      </c>
      <c r="C7" s="99">
        <v>1125125</v>
      </c>
      <c r="D7" s="99">
        <v>1225128</v>
      </c>
      <c r="E7" s="99">
        <v>1225685</v>
      </c>
      <c r="F7" s="109">
        <f t="shared" si="0"/>
        <v>0.08755269333724207</v>
      </c>
      <c r="G7" s="109">
        <f t="shared" si="1"/>
        <v>0.08937673591823131</v>
      </c>
      <c r="H7" s="77">
        <f t="shared" si="2"/>
        <v>100560</v>
      </c>
      <c r="I7" s="56">
        <f t="shared" si="4"/>
        <v>0.13244195786512414</v>
      </c>
      <c r="J7" s="99">
        <f t="shared" si="3"/>
        <v>557</v>
      </c>
      <c r="L7" s="140"/>
      <c r="M7" s="83"/>
      <c r="T7" s="5"/>
      <c r="U7" s="12"/>
    </row>
    <row r="8" spans="1:21" ht="15">
      <c r="A8" s="58">
        <v>7</v>
      </c>
      <c r="B8" s="110" t="s">
        <v>99</v>
      </c>
      <c r="C8" s="99">
        <v>463689</v>
      </c>
      <c r="D8" s="99">
        <v>500647</v>
      </c>
      <c r="E8" s="99">
        <v>476718</v>
      </c>
      <c r="F8" s="109">
        <f t="shared" si="0"/>
        <v>0.03405274998253496</v>
      </c>
      <c r="G8" s="109">
        <f t="shared" si="1"/>
        <v>0.02809857469122623</v>
      </c>
      <c r="H8" s="77">
        <f t="shared" si="2"/>
        <v>13029</v>
      </c>
      <c r="I8" s="56">
        <f t="shared" si="4"/>
        <v>0.017159767989505793</v>
      </c>
      <c r="J8" s="99">
        <f t="shared" si="3"/>
        <v>-23929</v>
      </c>
      <c r="L8" s="140"/>
      <c r="M8" s="83"/>
      <c r="T8" s="5"/>
      <c r="U8" s="12"/>
    </row>
    <row r="9" spans="1:21" ht="15">
      <c r="A9" s="58">
        <v>8</v>
      </c>
      <c r="B9" s="110" t="s">
        <v>100</v>
      </c>
      <c r="C9" s="99">
        <v>22529</v>
      </c>
      <c r="D9" s="99">
        <v>24695</v>
      </c>
      <c r="E9" s="99">
        <v>25015</v>
      </c>
      <c r="F9" s="109">
        <f t="shared" si="0"/>
        <v>0.0017868625493753375</v>
      </c>
      <c r="G9" s="109">
        <f t="shared" si="1"/>
        <v>0.1103466642993475</v>
      </c>
      <c r="H9" s="77">
        <f t="shared" si="2"/>
        <v>2486</v>
      </c>
      <c r="I9" s="56">
        <f t="shared" si="4"/>
        <v>0.0032741717109456905</v>
      </c>
      <c r="J9" s="99">
        <f t="shared" si="3"/>
        <v>320</v>
      </c>
      <c r="L9" s="140"/>
      <c r="M9" s="83"/>
      <c r="T9" s="5"/>
      <c r="U9" s="12"/>
    </row>
    <row r="10" spans="1:21" ht="15">
      <c r="A10" s="58">
        <v>9</v>
      </c>
      <c r="B10" s="110" t="s">
        <v>101</v>
      </c>
      <c r="C10" s="99">
        <v>138332</v>
      </c>
      <c r="D10" s="99">
        <v>152374</v>
      </c>
      <c r="E10" s="99">
        <v>151509</v>
      </c>
      <c r="F10" s="109">
        <f t="shared" si="0"/>
        <v>0.010822536797653728</v>
      </c>
      <c r="G10" s="109">
        <f t="shared" si="1"/>
        <v>0.09525633982014284</v>
      </c>
      <c r="H10" s="77">
        <f t="shared" si="2"/>
        <v>13177</v>
      </c>
      <c r="I10" s="56">
        <f t="shared" si="4"/>
        <v>0.017354690520969978</v>
      </c>
      <c r="J10" s="99">
        <f t="shared" si="3"/>
        <v>-865</v>
      </c>
      <c r="L10" s="140"/>
      <c r="M10" s="83"/>
      <c r="T10" s="5"/>
      <c r="U10" s="12"/>
    </row>
    <row r="11" spans="1:21" ht="15">
      <c r="A11" s="58">
        <v>10</v>
      </c>
      <c r="B11" s="110" t="s">
        <v>102</v>
      </c>
      <c r="C11" s="99">
        <v>154574</v>
      </c>
      <c r="D11" s="99">
        <v>165017</v>
      </c>
      <c r="E11" s="99">
        <v>165762</v>
      </c>
      <c r="F11" s="109">
        <f t="shared" si="0"/>
        <v>0.01184065200517908</v>
      </c>
      <c r="G11" s="109">
        <f t="shared" si="1"/>
        <v>0.07237957224371498</v>
      </c>
      <c r="H11" s="77">
        <f t="shared" si="2"/>
        <v>11188</v>
      </c>
      <c r="I11" s="56">
        <f t="shared" si="4"/>
        <v>0.01473508974338712</v>
      </c>
      <c r="J11" s="99">
        <f t="shared" si="3"/>
        <v>745</v>
      </c>
      <c r="L11" s="140"/>
      <c r="M11" s="83"/>
      <c r="T11" s="5"/>
      <c r="U11" s="12"/>
    </row>
    <row r="12" spans="1:21" ht="15">
      <c r="A12" s="58">
        <v>11</v>
      </c>
      <c r="B12" s="110" t="s">
        <v>103</v>
      </c>
      <c r="C12" s="99">
        <v>41307</v>
      </c>
      <c r="D12" s="99">
        <v>42347</v>
      </c>
      <c r="E12" s="99">
        <v>42591</v>
      </c>
      <c r="F12" s="109">
        <f t="shared" si="0"/>
        <v>0.0030423451065538674</v>
      </c>
      <c r="G12" s="109">
        <f t="shared" si="1"/>
        <v>0.031084319848936014</v>
      </c>
      <c r="H12" s="77">
        <f t="shared" si="2"/>
        <v>1284</v>
      </c>
      <c r="I12" s="56">
        <f t="shared" si="4"/>
        <v>0.0016910846648649502</v>
      </c>
      <c r="J12" s="99">
        <f t="shared" si="3"/>
        <v>244</v>
      </c>
      <c r="L12" s="140"/>
      <c r="M12" s="83"/>
      <c r="T12" s="5"/>
      <c r="U12" s="12"/>
    </row>
    <row r="13" spans="1:21" ht="15">
      <c r="A13" s="58">
        <v>12</v>
      </c>
      <c r="B13" s="110" t="s">
        <v>104</v>
      </c>
      <c r="C13" s="99">
        <v>19932</v>
      </c>
      <c r="D13" s="99">
        <v>23957</v>
      </c>
      <c r="E13" s="99">
        <v>25461</v>
      </c>
      <c r="F13" s="109">
        <f t="shared" si="0"/>
        <v>0.0018187210621485295</v>
      </c>
      <c r="G13" s="109">
        <f t="shared" si="1"/>
        <v>0.27739313666465987</v>
      </c>
      <c r="H13" s="77">
        <f t="shared" si="2"/>
        <v>5529</v>
      </c>
      <c r="I13" s="56">
        <f t="shared" si="4"/>
        <v>0.007281937003145101</v>
      </c>
      <c r="J13" s="99">
        <f t="shared" si="3"/>
        <v>1504</v>
      </c>
      <c r="L13" s="140"/>
      <c r="M13" s="83"/>
      <c r="T13" s="5"/>
      <c r="U13" s="12"/>
    </row>
    <row r="14" spans="1:21" ht="15">
      <c r="A14" s="58">
        <v>13</v>
      </c>
      <c r="B14" s="110" t="s">
        <v>105</v>
      </c>
      <c r="C14" s="99">
        <v>19169</v>
      </c>
      <c r="D14" s="99">
        <v>23819</v>
      </c>
      <c r="E14" s="99">
        <v>22483</v>
      </c>
      <c r="F14" s="109">
        <f t="shared" si="0"/>
        <v>0.0016059976293266325</v>
      </c>
      <c r="G14" s="109">
        <f t="shared" si="1"/>
        <v>0.17288330116333664</v>
      </c>
      <c r="H14" s="77">
        <f t="shared" si="2"/>
        <v>3314</v>
      </c>
      <c r="I14" s="56">
        <f t="shared" si="4"/>
        <v>0.004364684251839911</v>
      </c>
      <c r="J14" s="99">
        <f t="shared" si="3"/>
        <v>-1336</v>
      </c>
      <c r="L14" s="140"/>
      <c r="M14" s="83"/>
      <c r="T14" s="5"/>
      <c r="U14" s="12"/>
    </row>
    <row r="15" spans="1:21" ht="15">
      <c r="A15" s="58">
        <v>14</v>
      </c>
      <c r="B15" s="110" t="s">
        <v>106</v>
      </c>
      <c r="C15" s="99">
        <v>56474</v>
      </c>
      <c r="D15" s="99">
        <v>58970</v>
      </c>
      <c r="E15" s="99">
        <v>58450</v>
      </c>
      <c r="F15" s="109">
        <f t="shared" si="0"/>
        <v>0.004175179532719907</v>
      </c>
      <c r="G15" s="109">
        <f t="shared" si="1"/>
        <v>0.034989552714523496</v>
      </c>
      <c r="H15" s="77">
        <f t="shared" si="2"/>
        <v>1976</v>
      </c>
      <c r="I15" s="56">
        <f t="shared" si="4"/>
        <v>0.0026024792038731636</v>
      </c>
      <c r="J15" s="99">
        <f t="shared" si="3"/>
        <v>-520</v>
      </c>
      <c r="L15" s="140"/>
      <c r="M15" s="83"/>
      <c r="T15" s="5"/>
      <c r="U15" s="12"/>
    </row>
    <row r="16" spans="1:21" ht="15">
      <c r="A16" s="58">
        <v>15</v>
      </c>
      <c r="B16" s="110" t="s">
        <v>107</v>
      </c>
      <c r="C16" s="99">
        <v>35006</v>
      </c>
      <c r="D16" s="99">
        <v>37603</v>
      </c>
      <c r="E16" s="99">
        <v>37579</v>
      </c>
      <c r="F16" s="109">
        <f t="shared" si="0"/>
        <v>0.002684329711891897</v>
      </c>
      <c r="G16" s="109">
        <f t="shared" si="1"/>
        <v>0.07350168542535565</v>
      </c>
      <c r="H16" s="77">
        <f t="shared" si="2"/>
        <v>2573</v>
      </c>
      <c r="I16" s="56">
        <f t="shared" si="4"/>
        <v>0.003388754550387474</v>
      </c>
      <c r="J16" s="99">
        <f t="shared" si="3"/>
        <v>-24</v>
      </c>
      <c r="L16" s="140"/>
      <c r="M16" s="83"/>
      <c r="T16" s="5"/>
      <c r="U16" s="12"/>
    </row>
    <row r="17" spans="1:13" ht="15">
      <c r="A17" s="58">
        <v>16</v>
      </c>
      <c r="B17" s="110" t="s">
        <v>108</v>
      </c>
      <c r="C17" s="99">
        <v>626492</v>
      </c>
      <c r="D17" s="99">
        <v>673802</v>
      </c>
      <c r="E17" s="99">
        <v>656276</v>
      </c>
      <c r="F17" s="109">
        <f t="shared" si="0"/>
        <v>0.04687887293439332</v>
      </c>
      <c r="G17" s="109">
        <f t="shared" si="1"/>
        <v>0.04754091033883912</v>
      </c>
      <c r="H17" s="77">
        <f t="shared" si="2"/>
        <v>29784</v>
      </c>
      <c r="I17" s="56">
        <f t="shared" si="4"/>
        <v>0.039226842413035576</v>
      </c>
      <c r="J17" s="99">
        <f t="shared" si="3"/>
        <v>-17526</v>
      </c>
      <c r="M17" s="29"/>
    </row>
    <row r="18" spans="1:13" ht="15">
      <c r="A18" s="58">
        <v>17</v>
      </c>
      <c r="B18" s="110" t="s">
        <v>109</v>
      </c>
      <c r="C18" s="99">
        <v>72508</v>
      </c>
      <c r="D18" s="99">
        <v>79789</v>
      </c>
      <c r="E18" s="99">
        <v>79424</v>
      </c>
      <c r="F18" s="109">
        <f t="shared" si="0"/>
        <v>0.005673386812775807</v>
      </c>
      <c r="G18" s="109">
        <f t="shared" si="1"/>
        <v>0.09538257847409941</v>
      </c>
      <c r="H18" s="77">
        <f t="shared" si="2"/>
        <v>6916</v>
      </c>
      <c r="I18" s="56">
        <f t="shared" si="4"/>
        <v>0.009108677213556071</v>
      </c>
      <c r="J18" s="99">
        <f t="shared" si="3"/>
        <v>-365</v>
      </c>
      <c r="L18" s="5"/>
      <c r="M18" s="11"/>
    </row>
    <row r="19" spans="1:13" ht="15">
      <c r="A19" s="58">
        <v>18</v>
      </c>
      <c r="B19" s="110" t="s">
        <v>110</v>
      </c>
      <c r="C19" s="99">
        <v>23672</v>
      </c>
      <c r="D19" s="99">
        <v>25788</v>
      </c>
      <c r="E19" s="99">
        <v>25634</v>
      </c>
      <c r="F19" s="109">
        <f t="shared" si="0"/>
        <v>0.0018310787363856646</v>
      </c>
      <c r="G19" s="109">
        <f t="shared" si="1"/>
        <v>0.08288273065224738</v>
      </c>
      <c r="H19" s="77">
        <f t="shared" si="2"/>
        <v>1962</v>
      </c>
      <c r="I19" s="56">
        <f t="shared" si="4"/>
        <v>0.0025840405860319566</v>
      </c>
      <c r="J19" s="99">
        <f t="shared" si="3"/>
        <v>-154</v>
      </c>
      <c r="L19" s="5"/>
      <c r="M19" s="11"/>
    </row>
    <row r="20" spans="1:13" ht="15">
      <c r="A20" s="58">
        <v>19</v>
      </c>
      <c r="B20" s="110" t="s">
        <v>111</v>
      </c>
      <c r="C20" s="99">
        <v>54372</v>
      </c>
      <c r="D20" s="99">
        <v>59872</v>
      </c>
      <c r="E20" s="99">
        <v>59598</v>
      </c>
      <c r="F20" s="109">
        <f t="shared" si="0"/>
        <v>0.004257183058871531</v>
      </c>
      <c r="G20" s="109">
        <f t="shared" si="1"/>
        <v>0.09611564775987641</v>
      </c>
      <c r="H20" s="77">
        <f t="shared" si="2"/>
        <v>5226</v>
      </c>
      <c r="I20" s="56">
        <f t="shared" si="4"/>
        <v>0.00688287263129613</v>
      </c>
      <c r="J20" s="99">
        <f t="shared" si="3"/>
        <v>-274</v>
      </c>
      <c r="L20" s="5"/>
      <c r="M20" s="11"/>
    </row>
    <row r="21" spans="1:13" ht="15">
      <c r="A21" s="58">
        <v>20</v>
      </c>
      <c r="B21" s="110" t="s">
        <v>112</v>
      </c>
      <c r="C21" s="99">
        <v>184882</v>
      </c>
      <c r="D21" s="99">
        <v>191008</v>
      </c>
      <c r="E21" s="99">
        <v>192244</v>
      </c>
      <c r="F21" s="109">
        <f t="shared" si="0"/>
        <v>0.013732304774819603</v>
      </c>
      <c r="G21" s="109">
        <f t="shared" si="1"/>
        <v>0.03981999329301933</v>
      </c>
      <c r="H21" s="77">
        <f t="shared" si="2"/>
        <v>7362</v>
      </c>
      <c r="I21" s="56">
        <f t="shared" si="4"/>
        <v>0.009696078896211654</v>
      </c>
      <c r="J21" s="99">
        <f t="shared" si="3"/>
        <v>1236</v>
      </c>
      <c r="L21" s="5"/>
      <c r="M21" s="11"/>
    </row>
    <row r="22" spans="1:13" ht="15">
      <c r="A22" s="58">
        <v>21</v>
      </c>
      <c r="B22" s="110" t="s">
        <v>113</v>
      </c>
      <c r="C22" s="99">
        <v>118853</v>
      </c>
      <c r="D22" s="99">
        <v>130068</v>
      </c>
      <c r="E22" s="99">
        <v>128638</v>
      </c>
      <c r="F22" s="109">
        <f t="shared" si="0"/>
        <v>0.009188823690847277</v>
      </c>
      <c r="G22" s="109">
        <f t="shared" si="1"/>
        <v>0.08232859078020749</v>
      </c>
      <c r="H22" s="77">
        <f t="shared" si="2"/>
        <v>9785</v>
      </c>
      <c r="I22" s="56">
        <f t="shared" si="4"/>
        <v>0.012887276826871914</v>
      </c>
      <c r="J22" s="99">
        <f t="shared" si="3"/>
        <v>-1430</v>
      </c>
      <c r="L22" s="5"/>
      <c r="M22" s="11"/>
    </row>
    <row r="23" spans="1:13" ht="15">
      <c r="A23" s="58">
        <v>22</v>
      </c>
      <c r="B23" s="110" t="s">
        <v>114</v>
      </c>
      <c r="C23" s="99">
        <v>56759</v>
      </c>
      <c r="D23" s="99">
        <v>60052</v>
      </c>
      <c r="E23" s="99">
        <v>59778</v>
      </c>
      <c r="F23" s="109">
        <f t="shared" si="0"/>
        <v>0.004270040754609591</v>
      </c>
      <c r="G23" s="109">
        <f t="shared" si="1"/>
        <v>0.05318980249828221</v>
      </c>
      <c r="H23" s="77">
        <f t="shared" si="2"/>
        <v>3019</v>
      </c>
      <c r="I23" s="56">
        <f t="shared" si="4"/>
        <v>0.003976156233043057</v>
      </c>
      <c r="J23" s="99">
        <f t="shared" si="3"/>
        <v>-274</v>
      </c>
      <c r="L23" s="5"/>
      <c r="M23" s="11"/>
    </row>
    <row r="24" spans="1:13" ht="15">
      <c r="A24" s="58">
        <v>23</v>
      </c>
      <c r="B24" s="110" t="s">
        <v>115</v>
      </c>
      <c r="C24" s="99">
        <v>58261</v>
      </c>
      <c r="D24" s="99">
        <v>63073</v>
      </c>
      <c r="E24" s="99">
        <v>62911</v>
      </c>
      <c r="F24" s="109">
        <f t="shared" si="0"/>
        <v>0.004493836092094817</v>
      </c>
      <c r="G24" s="109">
        <f t="shared" si="1"/>
        <v>0.07981325414943101</v>
      </c>
      <c r="H24" s="77">
        <f t="shared" si="2"/>
        <v>4650</v>
      </c>
      <c r="I24" s="56">
        <f t="shared" si="4"/>
        <v>0.006124255211543628</v>
      </c>
      <c r="J24" s="99">
        <f t="shared" si="3"/>
        <v>-162</v>
      </c>
      <c r="L24" s="5"/>
      <c r="M24" s="11"/>
    </row>
    <row r="25" spans="1:13" ht="15">
      <c r="A25" s="58">
        <v>24</v>
      </c>
      <c r="B25" s="110" t="s">
        <v>116</v>
      </c>
      <c r="C25" s="99">
        <v>24979</v>
      </c>
      <c r="D25" s="99">
        <v>28124</v>
      </c>
      <c r="E25" s="99">
        <v>27161</v>
      </c>
      <c r="F25" s="109">
        <f t="shared" si="0"/>
        <v>0.0019401548552302034</v>
      </c>
      <c r="G25" s="109">
        <f t="shared" si="1"/>
        <v>0.08735337683654269</v>
      </c>
      <c r="H25" s="77">
        <f t="shared" si="2"/>
        <v>2182</v>
      </c>
      <c r="I25" s="56">
        <f t="shared" si="4"/>
        <v>0.0028737902949652035</v>
      </c>
      <c r="J25" s="99">
        <f t="shared" si="3"/>
        <v>-963</v>
      </c>
      <c r="L25" s="5"/>
      <c r="M25" s="11"/>
    </row>
    <row r="26" spans="1:13" ht="15">
      <c r="A26" s="58">
        <v>25</v>
      </c>
      <c r="B26" s="110" t="s">
        <v>117</v>
      </c>
      <c r="C26" s="99">
        <v>71204</v>
      </c>
      <c r="D26" s="99">
        <v>82515</v>
      </c>
      <c r="E26" s="99">
        <v>77418</v>
      </c>
      <c r="F26" s="109">
        <f t="shared" si="0"/>
        <v>0.005530094936939432</v>
      </c>
      <c r="G26" s="109">
        <f t="shared" si="1"/>
        <v>0.08727037806864783</v>
      </c>
      <c r="H26" s="77">
        <f t="shared" si="2"/>
        <v>6214</v>
      </c>
      <c r="I26" s="56">
        <f t="shared" si="4"/>
        <v>0.008184112233232711</v>
      </c>
      <c r="J26" s="99">
        <f t="shared" si="3"/>
        <v>-5097</v>
      </c>
      <c r="L26" s="5"/>
      <c r="M26" s="11"/>
    </row>
    <row r="27" spans="1:13" ht="15">
      <c r="A27" s="58">
        <v>26</v>
      </c>
      <c r="B27" s="110" t="s">
        <v>118</v>
      </c>
      <c r="C27" s="99">
        <v>165976</v>
      </c>
      <c r="D27" s="99">
        <v>171670</v>
      </c>
      <c r="E27" s="99">
        <v>170779</v>
      </c>
      <c r="F27" s="109">
        <f t="shared" si="0"/>
        <v>0.012199024558055997</v>
      </c>
      <c r="G27" s="109">
        <f t="shared" si="1"/>
        <v>0.028937918735238828</v>
      </c>
      <c r="H27" s="77">
        <f t="shared" si="2"/>
        <v>4803</v>
      </c>
      <c r="I27" s="56">
        <f t="shared" si="4"/>
        <v>0.006325762963665387</v>
      </c>
      <c r="J27" s="99">
        <f t="shared" si="3"/>
        <v>-891</v>
      </c>
      <c r="L27" s="5"/>
      <c r="M27" s="11"/>
    </row>
    <row r="28" spans="1:10" ht="15">
      <c r="A28" s="58">
        <v>27</v>
      </c>
      <c r="B28" s="110" t="s">
        <v>119</v>
      </c>
      <c r="C28" s="99">
        <v>269316</v>
      </c>
      <c r="D28" s="99">
        <v>272731</v>
      </c>
      <c r="E28" s="99">
        <v>271807</v>
      </c>
      <c r="F28" s="109">
        <f t="shared" si="0"/>
        <v>0.019415620585970912</v>
      </c>
      <c r="G28" s="109">
        <f t="shared" si="1"/>
        <v>0.009249357631926807</v>
      </c>
      <c r="H28" s="77">
        <f t="shared" si="2"/>
        <v>2491</v>
      </c>
      <c r="I28" s="56">
        <f t="shared" si="4"/>
        <v>0.0032807569316032643</v>
      </c>
      <c r="J28" s="99">
        <f t="shared" si="3"/>
        <v>-924</v>
      </c>
    </row>
    <row r="29" spans="1:10" ht="15">
      <c r="A29" s="58">
        <v>28</v>
      </c>
      <c r="B29" s="110" t="s">
        <v>120</v>
      </c>
      <c r="C29" s="99">
        <v>45497</v>
      </c>
      <c r="D29" s="99">
        <v>49944</v>
      </c>
      <c r="E29" s="99">
        <v>50625</v>
      </c>
      <c r="F29" s="109">
        <f t="shared" si="0"/>
        <v>0.003616226926329261</v>
      </c>
      <c r="G29" s="109">
        <f t="shared" si="1"/>
        <v>0.11271072817988</v>
      </c>
      <c r="H29" s="77">
        <f t="shared" si="2"/>
        <v>5128</v>
      </c>
      <c r="I29" s="56">
        <f t="shared" si="4"/>
        <v>0.006753802306407683</v>
      </c>
      <c r="J29" s="99">
        <f t="shared" si="3"/>
        <v>681</v>
      </c>
    </row>
    <row r="30" spans="1:10" ht="15">
      <c r="A30" s="58">
        <v>29</v>
      </c>
      <c r="B30" s="110" t="s">
        <v>121</v>
      </c>
      <c r="C30" s="99">
        <v>12418</v>
      </c>
      <c r="D30" s="99">
        <v>14749</v>
      </c>
      <c r="E30" s="99">
        <v>15067</v>
      </c>
      <c r="F30" s="109">
        <f t="shared" si="0"/>
        <v>0.0010762605649185773</v>
      </c>
      <c r="G30" s="109">
        <f t="shared" si="1"/>
        <v>0.21331937510066032</v>
      </c>
      <c r="H30" s="77">
        <f t="shared" si="2"/>
        <v>2649</v>
      </c>
      <c r="I30" s="56">
        <f t="shared" si="4"/>
        <v>0.003488849904382596</v>
      </c>
      <c r="J30" s="99">
        <f t="shared" si="3"/>
        <v>318</v>
      </c>
    </row>
    <row r="31" spans="1:10" ht="15">
      <c r="A31" s="58">
        <v>30</v>
      </c>
      <c r="B31" s="110" t="s">
        <v>122</v>
      </c>
      <c r="C31" s="99">
        <v>10456</v>
      </c>
      <c r="D31" s="99">
        <v>14548</v>
      </c>
      <c r="E31" s="99">
        <v>14602</v>
      </c>
      <c r="F31" s="109">
        <f t="shared" si="0"/>
        <v>0.0010430448509285899</v>
      </c>
      <c r="G31" s="109">
        <f t="shared" si="1"/>
        <v>0.39651874521805663</v>
      </c>
      <c r="H31" s="77">
        <f t="shared" si="2"/>
        <v>4146</v>
      </c>
      <c r="I31" s="56">
        <f t="shared" si="4"/>
        <v>0.00546046496926019</v>
      </c>
      <c r="J31" s="99">
        <f t="shared" si="3"/>
        <v>54</v>
      </c>
    </row>
    <row r="32" spans="1:10" ht="15">
      <c r="A32" s="58">
        <v>31</v>
      </c>
      <c r="B32" s="110" t="s">
        <v>123</v>
      </c>
      <c r="C32" s="99">
        <v>149159</v>
      </c>
      <c r="D32" s="99">
        <v>159350</v>
      </c>
      <c r="E32" s="99">
        <v>160602</v>
      </c>
      <c r="F32" s="109">
        <f t="shared" si="0"/>
        <v>0.011472064727354705</v>
      </c>
      <c r="G32" s="109">
        <f t="shared" si="1"/>
        <v>0.07671679214797632</v>
      </c>
      <c r="H32" s="77">
        <f t="shared" si="2"/>
        <v>11443</v>
      </c>
      <c r="I32" s="56">
        <f t="shared" si="4"/>
        <v>0.015070935996923385</v>
      </c>
      <c r="J32" s="99">
        <f t="shared" si="3"/>
        <v>1252</v>
      </c>
    </row>
    <row r="33" spans="1:13" ht="15">
      <c r="A33" s="58">
        <v>32</v>
      </c>
      <c r="B33" s="110" t="s">
        <v>124</v>
      </c>
      <c r="C33" s="99">
        <v>54289</v>
      </c>
      <c r="D33" s="99">
        <v>61234</v>
      </c>
      <c r="E33" s="99">
        <v>60733</v>
      </c>
      <c r="F33" s="109">
        <f t="shared" si="0"/>
        <v>0.004338257973664296</v>
      </c>
      <c r="G33" s="109">
        <f t="shared" si="1"/>
        <v>0.11869807880049366</v>
      </c>
      <c r="H33" s="77">
        <f t="shared" si="2"/>
        <v>6444</v>
      </c>
      <c r="I33" s="56">
        <f t="shared" si="4"/>
        <v>0.008487032383481107</v>
      </c>
      <c r="J33" s="99">
        <f t="shared" si="3"/>
        <v>-501</v>
      </c>
      <c r="L33" s="5"/>
      <c r="M33" s="29"/>
    </row>
    <row r="34" spans="1:12" ht="15">
      <c r="A34" s="58">
        <v>33</v>
      </c>
      <c r="B34" s="110" t="s">
        <v>125</v>
      </c>
      <c r="C34" s="99">
        <v>218260</v>
      </c>
      <c r="D34" s="99">
        <v>236899</v>
      </c>
      <c r="E34" s="99">
        <v>238318</v>
      </c>
      <c r="F34" s="109">
        <f t="shared" si="0"/>
        <v>0.017023446293904922</v>
      </c>
      <c r="G34" s="109">
        <f t="shared" si="1"/>
        <v>0.09189956932099332</v>
      </c>
      <c r="H34" s="77">
        <f t="shared" si="2"/>
        <v>20058</v>
      </c>
      <c r="I34" s="56">
        <f t="shared" si="4"/>
        <v>0.02641727118992303</v>
      </c>
      <c r="J34" s="99">
        <f t="shared" si="3"/>
        <v>1419</v>
      </c>
      <c r="L34" s="11"/>
    </row>
    <row r="35" spans="1:10" ht="15">
      <c r="A35" s="58">
        <v>34</v>
      </c>
      <c r="B35" s="110" t="s">
        <v>126</v>
      </c>
      <c r="C35" s="99">
        <v>3971464</v>
      </c>
      <c r="D35" s="99">
        <v>4078348</v>
      </c>
      <c r="E35" s="99">
        <v>4097388</v>
      </c>
      <c r="F35" s="109">
        <f t="shared" si="0"/>
        <v>0.292683156804314</v>
      </c>
      <c r="G35" s="109">
        <f t="shared" si="1"/>
        <v>0.03170719915879887</v>
      </c>
      <c r="H35" s="77">
        <f t="shared" si="2"/>
        <v>125924</v>
      </c>
      <c r="I35" s="56">
        <f t="shared" si="4"/>
        <v>0.1658474652168645</v>
      </c>
      <c r="J35" s="99">
        <f t="shared" si="3"/>
        <v>19040</v>
      </c>
    </row>
    <row r="36" spans="1:10" ht="15">
      <c r="A36" s="58">
        <v>35</v>
      </c>
      <c r="B36" s="110" t="s">
        <v>127</v>
      </c>
      <c r="C36" s="99">
        <v>828314</v>
      </c>
      <c r="D36" s="99">
        <v>862509</v>
      </c>
      <c r="E36" s="99">
        <v>867821</v>
      </c>
      <c r="F36" s="109">
        <f t="shared" si="0"/>
        <v>0.06198987985054786</v>
      </c>
      <c r="G36" s="109">
        <f t="shared" si="1"/>
        <v>0.047695680623531654</v>
      </c>
      <c r="H36" s="77">
        <f t="shared" si="2"/>
        <v>39507</v>
      </c>
      <c r="I36" s="56">
        <f t="shared" si="4"/>
        <v>0.052032462503753575</v>
      </c>
      <c r="J36" s="99">
        <f t="shared" si="3"/>
        <v>5312</v>
      </c>
    </row>
    <row r="37" spans="1:10" ht="15">
      <c r="A37" s="58">
        <v>36</v>
      </c>
      <c r="B37" s="110" t="s">
        <v>128</v>
      </c>
      <c r="C37" s="99">
        <v>19437</v>
      </c>
      <c r="D37" s="99">
        <v>23568</v>
      </c>
      <c r="E37" s="99">
        <v>22218</v>
      </c>
      <c r="F37" s="109">
        <f t="shared" si="0"/>
        <v>0.0015870682439344892</v>
      </c>
      <c r="G37" s="109">
        <f t="shared" si="1"/>
        <v>0.14307763543756752</v>
      </c>
      <c r="H37" s="77">
        <f t="shared" si="2"/>
        <v>2781</v>
      </c>
      <c r="I37" s="56">
        <f t="shared" si="4"/>
        <v>0.0036626997297425443</v>
      </c>
      <c r="J37" s="99">
        <f t="shared" si="3"/>
        <v>-1350</v>
      </c>
    </row>
    <row r="38" spans="1:10" ht="15">
      <c r="A38" s="58">
        <v>37</v>
      </c>
      <c r="B38" s="110" t="s">
        <v>129</v>
      </c>
      <c r="C38" s="99">
        <v>42612</v>
      </c>
      <c r="D38" s="99">
        <v>48694</v>
      </c>
      <c r="E38" s="99">
        <v>46953</v>
      </c>
      <c r="F38" s="109">
        <f t="shared" si="0"/>
        <v>0.003353929933272845</v>
      </c>
      <c r="G38" s="109">
        <f t="shared" si="1"/>
        <v>0.10187271191213743</v>
      </c>
      <c r="H38" s="77">
        <f t="shared" si="2"/>
        <v>4341</v>
      </c>
      <c r="I38" s="56">
        <f t="shared" si="4"/>
        <v>0.005717288574905568</v>
      </c>
      <c r="J38" s="99">
        <f t="shared" si="3"/>
        <v>-1741</v>
      </c>
    </row>
    <row r="39" spans="1:10" ht="15">
      <c r="A39" s="58">
        <v>38</v>
      </c>
      <c r="B39" s="110" t="s">
        <v>130</v>
      </c>
      <c r="C39" s="99">
        <v>213959</v>
      </c>
      <c r="D39" s="99">
        <v>224572</v>
      </c>
      <c r="E39" s="99">
        <v>221581</v>
      </c>
      <c r="F39" s="109">
        <f t="shared" si="0"/>
        <v>0.01582789488519435</v>
      </c>
      <c r="G39" s="109">
        <f t="shared" si="1"/>
        <v>0.03562364752125407</v>
      </c>
      <c r="H39" s="77">
        <f t="shared" si="2"/>
        <v>7622</v>
      </c>
      <c r="I39" s="56">
        <f t="shared" si="4"/>
        <v>0.010038510370405491</v>
      </c>
      <c r="J39" s="99">
        <f t="shared" si="3"/>
        <v>-2991</v>
      </c>
    </row>
    <row r="40" spans="1:10" ht="15">
      <c r="A40" s="58">
        <v>39</v>
      </c>
      <c r="B40" s="110" t="s">
        <v>131</v>
      </c>
      <c r="C40" s="99">
        <v>60473</v>
      </c>
      <c r="D40" s="99">
        <v>66461</v>
      </c>
      <c r="E40" s="99">
        <v>66686</v>
      </c>
      <c r="F40" s="109">
        <f t="shared" si="0"/>
        <v>0.004763490544379123</v>
      </c>
      <c r="G40" s="109">
        <f t="shared" si="1"/>
        <v>0.10274006581449573</v>
      </c>
      <c r="H40" s="77">
        <f t="shared" si="2"/>
        <v>6213</v>
      </c>
      <c r="I40" s="56">
        <f t="shared" si="4"/>
        <v>0.008182795189101196</v>
      </c>
      <c r="J40" s="99">
        <f t="shared" si="3"/>
        <v>225</v>
      </c>
    </row>
    <row r="41" spans="1:10" ht="15">
      <c r="A41" s="58">
        <v>40</v>
      </c>
      <c r="B41" s="110" t="s">
        <v>132</v>
      </c>
      <c r="C41" s="99">
        <v>24380</v>
      </c>
      <c r="D41" s="99">
        <v>26730</v>
      </c>
      <c r="E41" s="99">
        <v>26589</v>
      </c>
      <c r="F41" s="109">
        <f t="shared" si="0"/>
        <v>0.0018992959554403697</v>
      </c>
      <c r="G41" s="109">
        <f t="shared" si="1"/>
        <v>0.0906070549630845</v>
      </c>
      <c r="H41" s="77">
        <f t="shared" si="2"/>
        <v>2209</v>
      </c>
      <c r="I41" s="56">
        <f t="shared" si="4"/>
        <v>0.0029093504865161024</v>
      </c>
      <c r="J41" s="99">
        <f t="shared" si="3"/>
        <v>-141</v>
      </c>
    </row>
    <row r="42" spans="1:10" ht="15">
      <c r="A42" s="58">
        <v>41</v>
      </c>
      <c r="B42" s="110" t="s">
        <v>133</v>
      </c>
      <c r="C42" s="99">
        <v>452682</v>
      </c>
      <c r="D42" s="99">
        <v>468330</v>
      </c>
      <c r="E42" s="99">
        <v>469341</v>
      </c>
      <c r="F42" s="109">
        <f t="shared" si="0"/>
        <v>0.03352579875220349</v>
      </c>
      <c r="G42" s="109">
        <f t="shared" si="1"/>
        <v>0.03680066801860909</v>
      </c>
      <c r="H42" s="77">
        <f t="shared" si="2"/>
        <v>16659</v>
      </c>
      <c r="I42" s="56">
        <f t="shared" si="4"/>
        <v>0.021940638186904365</v>
      </c>
      <c r="J42" s="99">
        <f t="shared" si="3"/>
        <v>1011</v>
      </c>
    </row>
    <row r="43" spans="1:10" ht="15">
      <c r="A43" s="58">
        <v>42</v>
      </c>
      <c r="B43" s="110" t="s">
        <v>134</v>
      </c>
      <c r="C43" s="99">
        <v>279185</v>
      </c>
      <c r="D43" s="99">
        <v>300311</v>
      </c>
      <c r="E43" s="99">
        <v>299879</v>
      </c>
      <c r="F43" s="109">
        <f t="shared" si="0"/>
        <v>0.021420849667964294</v>
      </c>
      <c r="G43" s="109">
        <f t="shared" si="1"/>
        <v>0.07412289342192453</v>
      </c>
      <c r="H43" s="77">
        <f t="shared" si="2"/>
        <v>20694</v>
      </c>
      <c r="I43" s="56">
        <f t="shared" si="4"/>
        <v>0.02725491125756642</v>
      </c>
      <c r="J43" s="99">
        <f t="shared" si="3"/>
        <v>-432</v>
      </c>
    </row>
    <row r="44" spans="1:10" ht="15">
      <c r="A44" s="58">
        <v>43</v>
      </c>
      <c r="B44" s="110" t="s">
        <v>135</v>
      </c>
      <c r="C44" s="99">
        <v>79064</v>
      </c>
      <c r="D44" s="99">
        <v>83621</v>
      </c>
      <c r="E44" s="99">
        <v>82330</v>
      </c>
      <c r="F44" s="109">
        <f t="shared" si="0"/>
        <v>0.00588096716730248</v>
      </c>
      <c r="G44" s="109">
        <f t="shared" si="1"/>
        <v>0.04130830719417181</v>
      </c>
      <c r="H44" s="77">
        <f t="shared" si="2"/>
        <v>3266</v>
      </c>
      <c r="I44" s="56">
        <f t="shared" si="4"/>
        <v>0.004301466133527203</v>
      </c>
      <c r="J44" s="99">
        <f t="shared" si="3"/>
        <v>-1291</v>
      </c>
    </row>
    <row r="45" spans="1:10" ht="15">
      <c r="A45" s="58">
        <v>44</v>
      </c>
      <c r="B45" s="110" t="s">
        <v>136</v>
      </c>
      <c r="C45" s="99">
        <v>89933</v>
      </c>
      <c r="D45" s="99">
        <v>93714</v>
      </c>
      <c r="E45" s="99">
        <v>92937</v>
      </c>
      <c r="F45" s="109">
        <f t="shared" si="0"/>
        <v>0.006638642604489136</v>
      </c>
      <c r="G45" s="109">
        <f t="shared" si="1"/>
        <v>0.03340264419067528</v>
      </c>
      <c r="H45" s="77">
        <f t="shared" si="2"/>
        <v>3004</v>
      </c>
      <c r="I45" s="56">
        <f t="shared" si="4"/>
        <v>0.003956400571070336</v>
      </c>
      <c r="J45" s="99">
        <f t="shared" si="3"/>
        <v>-777</v>
      </c>
    </row>
    <row r="46" spans="1:10" ht="15">
      <c r="A46" s="58">
        <v>45</v>
      </c>
      <c r="B46" s="110" t="s">
        <v>137</v>
      </c>
      <c r="C46" s="99">
        <v>216093</v>
      </c>
      <c r="D46" s="99">
        <v>232012</v>
      </c>
      <c r="E46" s="99">
        <v>231046</v>
      </c>
      <c r="F46" s="109">
        <f t="shared" si="0"/>
        <v>0.016503995386087315</v>
      </c>
      <c r="G46" s="109">
        <f t="shared" si="1"/>
        <v>0.06919705867381173</v>
      </c>
      <c r="H46" s="77">
        <f t="shared" si="2"/>
        <v>14953</v>
      </c>
      <c r="I46" s="56">
        <f t="shared" si="4"/>
        <v>0.019693760898540188</v>
      </c>
      <c r="J46" s="99">
        <f t="shared" si="3"/>
        <v>-966</v>
      </c>
    </row>
    <row r="47" spans="1:10" ht="15">
      <c r="A47" s="58">
        <v>46</v>
      </c>
      <c r="B47" s="110" t="s">
        <v>138</v>
      </c>
      <c r="C47" s="99">
        <v>128351</v>
      </c>
      <c r="D47" s="99">
        <v>137888</v>
      </c>
      <c r="E47" s="99">
        <v>138248</v>
      </c>
      <c r="F47" s="109">
        <f t="shared" si="0"/>
        <v>0.009875281779973683</v>
      </c>
      <c r="G47" s="109">
        <f t="shared" si="1"/>
        <v>0.07710886553279678</v>
      </c>
      <c r="H47" s="77">
        <f t="shared" si="2"/>
        <v>9897</v>
      </c>
      <c r="I47" s="56">
        <f t="shared" si="4"/>
        <v>0.013034785769601568</v>
      </c>
      <c r="J47" s="99">
        <f t="shared" si="3"/>
        <v>360</v>
      </c>
    </row>
    <row r="48" spans="1:10" ht="15">
      <c r="A48" s="58">
        <v>47</v>
      </c>
      <c r="B48" s="110" t="s">
        <v>139</v>
      </c>
      <c r="C48" s="99">
        <v>55767</v>
      </c>
      <c r="D48" s="99">
        <v>60254</v>
      </c>
      <c r="E48" s="99">
        <v>61288</v>
      </c>
      <c r="F48" s="109">
        <f t="shared" si="0"/>
        <v>0.0043779025355233135</v>
      </c>
      <c r="G48" s="109">
        <f t="shared" si="1"/>
        <v>0.09900120142736744</v>
      </c>
      <c r="H48" s="77">
        <f t="shared" si="2"/>
        <v>5521</v>
      </c>
      <c r="I48" s="56">
        <f t="shared" si="4"/>
        <v>0.007271400650092984</v>
      </c>
      <c r="J48" s="99">
        <f t="shared" si="3"/>
        <v>1034</v>
      </c>
    </row>
    <row r="49" spans="1:10" ht="15">
      <c r="A49" s="58">
        <v>48</v>
      </c>
      <c r="B49" s="110" t="s">
        <v>140</v>
      </c>
      <c r="C49" s="99">
        <v>158496</v>
      </c>
      <c r="D49" s="99">
        <v>176417</v>
      </c>
      <c r="E49" s="99">
        <v>170954</v>
      </c>
      <c r="F49" s="109">
        <f t="shared" si="0"/>
        <v>0.01221152509557911</v>
      </c>
      <c r="G49" s="109">
        <f t="shared" si="1"/>
        <v>0.07860135271552594</v>
      </c>
      <c r="H49" s="77">
        <f t="shared" si="2"/>
        <v>12458</v>
      </c>
      <c r="I49" s="56">
        <f t="shared" si="4"/>
        <v>0.016407735790410865</v>
      </c>
      <c r="J49" s="99">
        <f t="shared" si="3"/>
        <v>-5463</v>
      </c>
    </row>
    <row r="50" spans="1:10" ht="15">
      <c r="A50" s="58">
        <v>49</v>
      </c>
      <c r="B50" s="110" t="s">
        <v>141</v>
      </c>
      <c r="C50" s="99">
        <v>18415</v>
      </c>
      <c r="D50" s="99">
        <v>24775</v>
      </c>
      <c r="E50" s="99">
        <v>22848</v>
      </c>
      <c r="F50" s="109">
        <f t="shared" si="0"/>
        <v>0.0016320701790176978</v>
      </c>
      <c r="G50" s="109">
        <f t="shared" si="1"/>
        <v>0.2407276676622319</v>
      </c>
      <c r="H50" s="77">
        <f t="shared" si="2"/>
        <v>4433</v>
      </c>
      <c r="I50" s="56">
        <f t="shared" si="4"/>
        <v>0.005838456635004926</v>
      </c>
      <c r="J50" s="99">
        <f t="shared" si="3"/>
        <v>-1927</v>
      </c>
    </row>
    <row r="51" spans="1:10" ht="15">
      <c r="A51" s="58">
        <v>50</v>
      </c>
      <c r="B51" s="110" t="s">
        <v>142</v>
      </c>
      <c r="C51" s="99">
        <v>37695</v>
      </c>
      <c r="D51" s="99">
        <v>41340</v>
      </c>
      <c r="E51" s="99">
        <v>40455</v>
      </c>
      <c r="F51" s="109">
        <f t="shared" si="0"/>
        <v>0.0028897671171288935</v>
      </c>
      <c r="G51" s="109">
        <f t="shared" si="1"/>
        <v>0.07321925984878631</v>
      </c>
      <c r="H51" s="77">
        <f t="shared" si="2"/>
        <v>2760</v>
      </c>
      <c r="I51" s="56">
        <f t="shared" si="4"/>
        <v>0.0036350418029807343</v>
      </c>
      <c r="J51" s="99">
        <f t="shared" si="3"/>
        <v>-885</v>
      </c>
    </row>
    <row r="52" spans="1:10" ht="15">
      <c r="A52" s="58">
        <v>51</v>
      </c>
      <c r="B52" s="110" t="s">
        <v>143</v>
      </c>
      <c r="C52" s="99">
        <v>35460</v>
      </c>
      <c r="D52" s="99">
        <v>40952</v>
      </c>
      <c r="E52" s="99">
        <v>40497</v>
      </c>
      <c r="F52" s="109">
        <f t="shared" si="0"/>
        <v>0.002892767246134441</v>
      </c>
      <c r="G52" s="109">
        <f t="shared" si="1"/>
        <v>0.14204737732656514</v>
      </c>
      <c r="H52" s="77">
        <f t="shared" si="2"/>
        <v>5037</v>
      </c>
      <c r="I52" s="56">
        <f t="shared" si="4"/>
        <v>0.0066339512904398405</v>
      </c>
      <c r="J52" s="99">
        <f t="shared" si="3"/>
        <v>-455</v>
      </c>
    </row>
    <row r="53" spans="1:10" ht="15">
      <c r="A53" s="58">
        <v>52</v>
      </c>
      <c r="B53" s="110" t="s">
        <v>144</v>
      </c>
      <c r="C53" s="99">
        <v>72979</v>
      </c>
      <c r="D53" s="99">
        <v>77447</v>
      </c>
      <c r="E53" s="99">
        <v>77763</v>
      </c>
      <c r="F53" s="109">
        <f t="shared" si="0"/>
        <v>0.005554738853770712</v>
      </c>
      <c r="G53" s="109">
        <f t="shared" si="1"/>
        <v>0.06555310431768042</v>
      </c>
      <c r="H53" s="77">
        <f t="shared" si="2"/>
        <v>4784</v>
      </c>
      <c r="I53" s="56">
        <f t="shared" si="4"/>
        <v>0.006300739125166606</v>
      </c>
      <c r="J53" s="99">
        <f t="shared" si="3"/>
        <v>316</v>
      </c>
    </row>
    <row r="54" spans="1:10" ht="15">
      <c r="A54" s="58">
        <v>53</v>
      </c>
      <c r="B54" s="110" t="s">
        <v>145</v>
      </c>
      <c r="C54" s="99">
        <v>44771</v>
      </c>
      <c r="D54" s="99">
        <v>51822</v>
      </c>
      <c r="E54" s="99">
        <v>51589</v>
      </c>
      <c r="F54" s="109">
        <f t="shared" si="0"/>
        <v>0.003685087030170869</v>
      </c>
      <c r="G54" s="109">
        <f t="shared" si="1"/>
        <v>0.15228607804158942</v>
      </c>
      <c r="H54" s="77">
        <f t="shared" si="2"/>
        <v>6818</v>
      </c>
      <c r="I54" s="56">
        <f t="shared" si="4"/>
        <v>0.008979606888667625</v>
      </c>
      <c r="J54" s="99">
        <f t="shared" si="3"/>
        <v>-233</v>
      </c>
    </row>
    <row r="55" spans="1:10" ht="15">
      <c r="A55" s="58">
        <v>54</v>
      </c>
      <c r="B55" s="110" t="s">
        <v>146</v>
      </c>
      <c r="C55" s="99">
        <v>160734</v>
      </c>
      <c r="D55" s="99">
        <v>173888</v>
      </c>
      <c r="E55" s="99">
        <v>175410</v>
      </c>
      <c r="F55" s="109">
        <f t="shared" si="0"/>
        <v>0.012529824496739074</v>
      </c>
      <c r="G55" s="109">
        <f t="shared" si="1"/>
        <v>0.09130613311433798</v>
      </c>
      <c r="H55" s="77">
        <f t="shared" si="2"/>
        <v>14676</v>
      </c>
      <c r="I55" s="56">
        <f t="shared" si="4"/>
        <v>0.0193289396741106</v>
      </c>
      <c r="J55" s="99">
        <f t="shared" si="3"/>
        <v>1522</v>
      </c>
    </row>
    <row r="56" spans="1:10" ht="15">
      <c r="A56" s="58">
        <v>55</v>
      </c>
      <c r="B56" s="110" t="s">
        <v>147</v>
      </c>
      <c r="C56" s="99">
        <v>153876</v>
      </c>
      <c r="D56" s="99">
        <v>160429</v>
      </c>
      <c r="E56" s="99">
        <v>162993</v>
      </c>
      <c r="F56" s="109">
        <f t="shared" si="0"/>
        <v>0.01164285778574193</v>
      </c>
      <c r="G56" s="109">
        <f t="shared" si="1"/>
        <v>0.05924900569289558</v>
      </c>
      <c r="H56" s="77">
        <f t="shared" si="2"/>
        <v>9117</v>
      </c>
      <c r="I56" s="56">
        <f t="shared" si="4"/>
        <v>0.012007491347020055</v>
      </c>
      <c r="J56" s="99">
        <f t="shared" si="3"/>
        <v>2564</v>
      </c>
    </row>
    <row r="57" spans="1:10" ht="15">
      <c r="A57" s="58">
        <v>56</v>
      </c>
      <c r="B57" s="110" t="s">
        <v>148</v>
      </c>
      <c r="C57" s="99">
        <v>18893</v>
      </c>
      <c r="D57" s="99">
        <v>22371</v>
      </c>
      <c r="E57" s="99">
        <v>23486</v>
      </c>
      <c r="F57" s="109">
        <f t="shared" si="0"/>
        <v>0.00167764356724482</v>
      </c>
      <c r="G57" s="109">
        <f t="shared" si="1"/>
        <v>0.24310591224262953</v>
      </c>
      <c r="H57" s="77">
        <f t="shared" si="2"/>
        <v>4593</v>
      </c>
      <c r="I57" s="56">
        <f t="shared" si="4"/>
        <v>0.006049183696047287</v>
      </c>
      <c r="J57" s="99">
        <f t="shared" si="3"/>
        <v>1115</v>
      </c>
    </row>
    <row r="58" spans="1:10" ht="15">
      <c r="A58" s="58">
        <v>57</v>
      </c>
      <c r="B58" s="110" t="s">
        <v>149</v>
      </c>
      <c r="C58" s="99">
        <v>22123</v>
      </c>
      <c r="D58" s="99">
        <v>25233</v>
      </c>
      <c r="E58" s="99">
        <v>25046</v>
      </c>
      <c r="F58" s="109">
        <f t="shared" si="0"/>
        <v>0.0017890769303080033</v>
      </c>
      <c r="G58" s="109">
        <f t="shared" si="1"/>
        <v>0.13212493784748905</v>
      </c>
      <c r="H58" s="77">
        <f t="shared" si="2"/>
        <v>2923</v>
      </c>
      <c r="I58" s="56">
        <f t="shared" si="4"/>
        <v>0.00384971999641764</v>
      </c>
      <c r="J58" s="99">
        <f t="shared" si="3"/>
        <v>-187</v>
      </c>
    </row>
    <row r="59" spans="1:10" ht="15">
      <c r="A59" s="58">
        <v>58</v>
      </c>
      <c r="B59" s="110" t="s">
        <v>150</v>
      </c>
      <c r="C59" s="99">
        <v>68779</v>
      </c>
      <c r="D59" s="99">
        <v>83001</v>
      </c>
      <c r="E59" s="99">
        <v>79542</v>
      </c>
      <c r="F59" s="109">
        <f t="shared" si="0"/>
        <v>0.0056818157466485344</v>
      </c>
      <c r="G59" s="109">
        <f t="shared" si="1"/>
        <v>0.15648671832972275</v>
      </c>
      <c r="H59" s="77">
        <f t="shared" si="2"/>
        <v>10763</v>
      </c>
      <c r="I59" s="56">
        <f t="shared" si="4"/>
        <v>0.014175345987493348</v>
      </c>
      <c r="J59" s="99">
        <f t="shared" si="3"/>
        <v>-3459</v>
      </c>
    </row>
    <row r="60" spans="1:10" ht="15">
      <c r="A60" s="58">
        <v>59</v>
      </c>
      <c r="B60" s="110" t="s">
        <v>151</v>
      </c>
      <c r="C60" s="99">
        <v>239022</v>
      </c>
      <c r="D60" s="99">
        <v>249335</v>
      </c>
      <c r="E60" s="99">
        <v>248536</v>
      </c>
      <c r="F60" s="109">
        <f t="shared" si="0"/>
        <v>0.017753334821968773</v>
      </c>
      <c r="G60" s="109">
        <f t="shared" si="1"/>
        <v>0.039803867426429364</v>
      </c>
      <c r="H60" s="77">
        <f t="shared" si="2"/>
        <v>9514</v>
      </c>
      <c r="I60" s="56">
        <f t="shared" si="4"/>
        <v>0.012530357867231416</v>
      </c>
      <c r="J60" s="99">
        <f t="shared" si="3"/>
        <v>-799</v>
      </c>
    </row>
    <row r="61" spans="1:10" ht="15">
      <c r="A61" s="58">
        <v>60</v>
      </c>
      <c r="B61" s="110" t="s">
        <v>152</v>
      </c>
      <c r="C61" s="99">
        <v>50765</v>
      </c>
      <c r="D61" s="99">
        <v>56574</v>
      </c>
      <c r="E61" s="99">
        <v>57097</v>
      </c>
      <c r="F61" s="109">
        <f t="shared" si="0"/>
        <v>0.004078532519755492</v>
      </c>
      <c r="G61" s="109">
        <f t="shared" si="1"/>
        <v>0.12473160642174727</v>
      </c>
      <c r="H61" s="77">
        <f t="shared" si="2"/>
        <v>6332</v>
      </c>
      <c r="I61" s="56">
        <f t="shared" si="4"/>
        <v>0.008339523440751452</v>
      </c>
      <c r="J61" s="99">
        <f t="shared" si="3"/>
        <v>523</v>
      </c>
    </row>
    <row r="62" spans="1:10" ht="15">
      <c r="A62" s="58">
        <v>61</v>
      </c>
      <c r="B62" s="110" t="s">
        <v>153</v>
      </c>
      <c r="C62" s="99">
        <v>113794</v>
      </c>
      <c r="D62" s="99">
        <v>117638</v>
      </c>
      <c r="E62" s="99">
        <v>119134</v>
      </c>
      <c r="F62" s="109">
        <f t="shared" si="0"/>
        <v>0.00850993735587773</v>
      </c>
      <c r="G62" s="109">
        <f t="shared" si="1"/>
        <v>0.04692690300015818</v>
      </c>
      <c r="H62" s="77">
        <f t="shared" si="2"/>
        <v>5340</v>
      </c>
      <c r="I62" s="56">
        <f t="shared" si="4"/>
        <v>0.0070330156622888116</v>
      </c>
      <c r="J62" s="99">
        <f t="shared" si="3"/>
        <v>1496</v>
      </c>
    </row>
    <row r="63" spans="1:10" ht="15">
      <c r="A63" s="58">
        <v>62</v>
      </c>
      <c r="B63" s="110" t="s">
        <v>154</v>
      </c>
      <c r="C63" s="99">
        <v>5912</v>
      </c>
      <c r="D63" s="99">
        <v>8564</v>
      </c>
      <c r="E63" s="99">
        <v>7743</v>
      </c>
      <c r="F63" s="109">
        <f t="shared" si="0"/>
        <v>0.0005530952116655302</v>
      </c>
      <c r="G63" s="109">
        <f t="shared" si="1"/>
        <v>0.3097090663058187</v>
      </c>
      <c r="H63" s="77">
        <f t="shared" si="2"/>
        <v>1831</v>
      </c>
      <c r="I63" s="56">
        <f t="shared" si="4"/>
        <v>0.0024115078048035235</v>
      </c>
      <c r="J63" s="99">
        <f t="shared" si="3"/>
        <v>-821</v>
      </c>
    </row>
    <row r="64" spans="1:10" ht="15">
      <c r="A64" s="58">
        <v>63</v>
      </c>
      <c r="B64" s="110" t="s">
        <v>155</v>
      </c>
      <c r="C64" s="99">
        <v>115324</v>
      </c>
      <c r="D64" s="99">
        <v>128763</v>
      </c>
      <c r="E64" s="99">
        <v>132514</v>
      </c>
      <c r="F64" s="109">
        <f t="shared" si="0"/>
        <v>0.009465692739073495</v>
      </c>
      <c r="G64" s="109">
        <f t="shared" si="1"/>
        <v>0.14905830529638237</v>
      </c>
      <c r="H64" s="77">
        <f t="shared" si="2"/>
        <v>17190</v>
      </c>
      <c r="I64" s="56">
        <f t="shared" si="4"/>
        <v>0.022639988620738703</v>
      </c>
      <c r="J64" s="99">
        <f t="shared" si="3"/>
        <v>3751</v>
      </c>
    </row>
    <row r="65" spans="1:10" ht="15">
      <c r="A65" s="58">
        <v>64</v>
      </c>
      <c r="B65" s="110" t="s">
        <v>156</v>
      </c>
      <c r="C65" s="99">
        <v>57826</v>
      </c>
      <c r="D65" s="99">
        <v>62500</v>
      </c>
      <c r="E65" s="99">
        <v>62925</v>
      </c>
      <c r="F65" s="109">
        <f t="shared" si="0"/>
        <v>0.004494836135096666</v>
      </c>
      <c r="G65" s="109">
        <f t="shared" si="1"/>
        <v>0.08817832808771141</v>
      </c>
      <c r="H65" s="77">
        <f t="shared" si="2"/>
        <v>5099</v>
      </c>
      <c r="I65" s="56">
        <f t="shared" si="4"/>
        <v>0.0067156080265937555</v>
      </c>
      <c r="J65" s="99">
        <f t="shared" si="3"/>
        <v>425</v>
      </c>
    </row>
    <row r="66" spans="1:10" ht="15">
      <c r="A66" s="58">
        <v>65</v>
      </c>
      <c r="B66" s="110" t="s">
        <v>157</v>
      </c>
      <c r="C66" s="99">
        <v>60579</v>
      </c>
      <c r="D66" s="99">
        <v>69112</v>
      </c>
      <c r="E66" s="99">
        <v>67388</v>
      </c>
      <c r="F66" s="109">
        <f aca="true" t="shared" si="5" ref="F66:F83">E66/$E$83</f>
        <v>0.004813635557757555</v>
      </c>
      <c r="G66" s="109">
        <f aca="true" t="shared" si="6" ref="G66:G83">(E66-C66)/C66</f>
        <v>0.11239868601330494</v>
      </c>
      <c r="H66" s="77">
        <f aca="true" t="shared" si="7" ref="H66:H83">E66-C66</f>
        <v>6809</v>
      </c>
      <c r="I66" s="56">
        <f t="shared" si="4"/>
        <v>0.008967753491483993</v>
      </c>
      <c r="J66" s="99">
        <f aca="true" t="shared" si="8" ref="J66:J83">E66-D66</f>
        <v>-1724</v>
      </c>
    </row>
    <row r="67" spans="1:10" ht="15">
      <c r="A67" s="58">
        <v>66</v>
      </c>
      <c r="B67" s="110" t="s">
        <v>158</v>
      </c>
      <c r="C67" s="99">
        <v>35410</v>
      </c>
      <c r="D67" s="99">
        <v>42375</v>
      </c>
      <c r="E67" s="99">
        <v>41451</v>
      </c>
      <c r="F67" s="109">
        <f t="shared" si="5"/>
        <v>0.0029609130335461567</v>
      </c>
      <c r="G67" s="109">
        <f t="shared" si="6"/>
        <v>0.17060152499293985</v>
      </c>
      <c r="H67" s="77">
        <f t="shared" si="7"/>
        <v>6041</v>
      </c>
      <c r="I67" s="56">
        <f aca="true" t="shared" si="9" ref="I67:I83">H67/$H$83</f>
        <v>0.007956263598480657</v>
      </c>
      <c r="J67" s="99">
        <f t="shared" si="8"/>
        <v>-924</v>
      </c>
    </row>
    <row r="68" spans="1:10" ht="15">
      <c r="A68" s="58">
        <v>67</v>
      </c>
      <c r="B68" s="110" t="s">
        <v>159</v>
      </c>
      <c r="C68" s="99">
        <v>84522</v>
      </c>
      <c r="D68" s="99">
        <v>89989</v>
      </c>
      <c r="E68" s="99">
        <v>90145</v>
      </c>
      <c r="F68" s="109">
        <f t="shared" si="5"/>
        <v>0.006439205457263234</v>
      </c>
      <c r="G68" s="109">
        <f t="shared" si="6"/>
        <v>0.06652705804405953</v>
      </c>
      <c r="H68" s="77">
        <f t="shared" si="7"/>
        <v>5623</v>
      </c>
      <c r="I68" s="56">
        <f t="shared" si="9"/>
        <v>0.007405739151507489</v>
      </c>
      <c r="J68" s="99">
        <f t="shared" si="8"/>
        <v>156</v>
      </c>
    </row>
    <row r="69" spans="1:10" ht="15">
      <c r="A69" s="58">
        <v>68</v>
      </c>
      <c r="B69" s="110" t="s">
        <v>160</v>
      </c>
      <c r="C69" s="99">
        <v>41037</v>
      </c>
      <c r="D69" s="99">
        <v>46531</v>
      </c>
      <c r="E69" s="99">
        <v>46349</v>
      </c>
      <c r="F69" s="109">
        <f t="shared" si="5"/>
        <v>0.0033107852209073563</v>
      </c>
      <c r="G69" s="109">
        <f t="shared" si="6"/>
        <v>0.129444160148159</v>
      </c>
      <c r="H69" s="77">
        <f t="shared" si="7"/>
        <v>5312</v>
      </c>
      <c r="I69" s="56">
        <f t="shared" si="9"/>
        <v>0.0069961384266063985</v>
      </c>
      <c r="J69" s="99">
        <f t="shared" si="8"/>
        <v>-182</v>
      </c>
    </row>
    <row r="70" spans="1:10" ht="15">
      <c r="A70" s="58">
        <v>69</v>
      </c>
      <c r="B70" s="110" t="s">
        <v>161</v>
      </c>
      <c r="C70" s="99">
        <v>6783</v>
      </c>
      <c r="D70" s="99">
        <v>9947</v>
      </c>
      <c r="E70" s="99">
        <v>9111</v>
      </c>
      <c r="F70" s="109">
        <f t="shared" si="5"/>
        <v>0.0006508136992747831</v>
      </c>
      <c r="G70" s="109">
        <f t="shared" si="6"/>
        <v>0.3432109685979655</v>
      </c>
      <c r="H70" s="77">
        <f t="shared" si="7"/>
        <v>2328</v>
      </c>
      <c r="I70" s="56">
        <f t="shared" si="9"/>
        <v>0.0030660787381663586</v>
      </c>
      <c r="J70" s="99">
        <f t="shared" si="8"/>
        <v>-836</v>
      </c>
    </row>
    <row r="71" spans="1:10" ht="15">
      <c r="A71" s="58">
        <v>70</v>
      </c>
      <c r="B71" s="110" t="s">
        <v>162</v>
      </c>
      <c r="C71" s="99">
        <v>40712</v>
      </c>
      <c r="D71" s="99">
        <v>43684</v>
      </c>
      <c r="E71" s="99">
        <v>43499</v>
      </c>
      <c r="F71" s="109">
        <f t="shared" si="5"/>
        <v>0.003107205038388079</v>
      </c>
      <c r="G71" s="109">
        <f t="shared" si="6"/>
        <v>0.06845647474945962</v>
      </c>
      <c r="H71" s="77">
        <f t="shared" si="7"/>
        <v>2787</v>
      </c>
      <c r="I71" s="56">
        <f t="shared" si="9"/>
        <v>0.0036706019945316327</v>
      </c>
      <c r="J71" s="99">
        <f t="shared" si="8"/>
        <v>-185</v>
      </c>
    </row>
    <row r="72" spans="1:10" ht="15">
      <c r="A72" s="58">
        <v>71</v>
      </c>
      <c r="B72" s="110" t="s">
        <v>163</v>
      </c>
      <c r="C72" s="99">
        <v>33025</v>
      </c>
      <c r="D72" s="99">
        <v>38087</v>
      </c>
      <c r="E72" s="99">
        <v>37729</v>
      </c>
      <c r="F72" s="109">
        <f t="shared" si="5"/>
        <v>0.00269504445834028</v>
      </c>
      <c r="G72" s="109">
        <f t="shared" si="6"/>
        <v>0.14243754731264194</v>
      </c>
      <c r="H72" s="77">
        <f t="shared" si="7"/>
        <v>4704</v>
      </c>
      <c r="I72" s="56">
        <f t="shared" si="9"/>
        <v>0.006195375594645425</v>
      </c>
      <c r="J72" s="99">
        <f t="shared" si="8"/>
        <v>-358</v>
      </c>
    </row>
    <row r="73" spans="1:10" ht="15">
      <c r="A73" s="58">
        <v>72</v>
      </c>
      <c r="B73" s="110" t="s">
        <v>164</v>
      </c>
      <c r="C73" s="99">
        <v>46272</v>
      </c>
      <c r="D73" s="99">
        <v>50081</v>
      </c>
      <c r="E73" s="99">
        <v>50261</v>
      </c>
      <c r="F73" s="109">
        <f t="shared" si="5"/>
        <v>0.003590225808281185</v>
      </c>
      <c r="G73" s="109">
        <f t="shared" si="6"/>
        <v>0.0862076417704011</v>
      </c>
      <c r="H73" s="77">
        <f t="shared" si="7"/>
        <v>3989</v>
      </c>
      <c r="I73" s="56">
        <f t="shared" si="9"/>
        <v>0.005253689040612373</v>
      </c>
      <c r="J73" s="99">
        <f t="shared" si="8"/>
        <v>180</v>
      </c>
    </row>
    <row r="74" spans="1:10" ht="15">
      <c r="A74" s="58">
        <v>73</v>
      </c>
      <c r="B74" s="110" t="s">
        <v>165</v>
      </c>
      <c r="C74" s="99">
        <v>27732</v>
      </c>
      <c r="D74" s="99">
        <v>24409</v>
      </c>
      <c r="E74" s="99">
        <v>17595</v>
      </c>
      <c r="F74" s="109">
        <f t="shared" si="5"/>
        <v>0.0012568397583953253</v>
      </c>
      <c r="G74" s="109">
        <f t="shared" si="6"/>
        <v>-0.365534400692341</v>
      </c>
      <c r="H74" s="77">
        <f t="shared" si="7"/>
        <v>-10137</v>
      </c>
      <c r="I74" s="56">
        <f t="shared" si="9"/>
        <v>-0.01335087636116511</v>
      </c>
      <c r="J74" s="99">
        <f t="shared" si="8"/>
        <v>-6814</v>
      </c>
    </row>
    <row r="75" spans="1:10" ht="15">
      <c r="A75" s="58">
        <v>74</v>
      </c>
      <c r="B75" s="110" t="s">
        <v>166</v>
      </c>
      <c r="C75" s="99">
        <v>26547</v>
      </c>
      <c r="D75" s="99">
        <v>28915</v>
      </c>
      <c r="E75" s="99">
        <v>28830</v>
      </c>
      <c r="F75" s="109">
        <f t="shared" si="5"/>
        <v>0.0020593742673792118</v>
      </c>
      <c r="G75" s="109">
        <f t="shared" si="6"/>
        <v>0.08599841790032772</v>
      </c>
      <c r="H75" s="77">
        <f t="shared" si="7"/>
        <v>2283</v>
      </c>
      <c r="I75" s="56">
        <f t="shared" si="9"/>
        <v>0.003006811752248194</v>
      </c>
      <c r="J75" s="99">
        <f t="shared" si="8"/>
        <v>-85</v>
      </c>
    </row>
    <row r="76" spans="1:10" ht="15">
      <c r="A76" s="58">
        <v>75</v>
      </c>
      <c r="B76" s="110" t="s">
        <v>167</v>
      </c>
      <c r="C76" s="99">
        <v>7145</v>
      </c>
      <c r="D76" s="99">
        <v>8934</v>
      </c>
      <c r="E76" s="99">
        <v>9552</v>
      </c>
      <c r="F76" s="109">
        <f t="shared" si="5"/>
        <v>0.0006823150538330291</v>
      </c>
      <c r="G76" s="109">
        <f t="shared" si="6"/>
        <v>0.33687893631910426</v>
      </c>
      <c r="H76" s="77">
        <f t="shared" si="7"/>
        <v>2407</v>
      </c>
      <c r="I76" s="56">
        <f t="shared" si="9"/>
        <v>0.0031701252245560246</v>
      </c>
      <c r="J76" s="99">
        <f t="shared" si="8"/>
        <v>618</v>
      </c>
    </row>
    <row r="77" spans="1:10" ht="15">
      <c r="A77" s="58">
        <v>76</v>
      </c>
      <c r="B77" s="110" t="s">
        <v>168</v>
      </c>
      <c r="C77" s="99">
        <v>13309</v>
      </c>
      <c r="D77" s="99">
        <v>15357</v>
      </c>
      <c r="E77" s="99">
        <v>14944</v>
      </c>
      <c r="F77" s="109">
        <f t="shared" si="5"/>
        <v>0.0010674744728309032</v>
      </c>
      <c r="G77" s="109">
        <f t="shared" si="6"/>
        <v>0.12284919978961605</v>
      </c>
      <c r="H77" s="77">
        <f t="shared" si="7"/>
        <v>1635</v>
      </c>
      <c r="I77" s="56">
        <f t="shared" si="9"/>
        <v>0.0021533671550266306</v>
      </c>
      <c r="J77" s="99">
        <f t="shared" si="8"/>
        <v>-413</v>
      </c>
    </row>
    <row r="78" spans="1:10" ht="15">
      <c r="A78" s="58">
        <v>77</v>
      </c>
      <c r="B78" s="110" t="s">
        <v>169</v>
      </c>
      <c r="C78" s="99">
        <v>48591</v>
      </c>
      <c r="D78" s="99">
        <v>52103</v>
      </c>
      <c r="E78" s="99">
        <v>52522</v>
      </c>
      <c r="F78" s="109">
        <f t="shared" si="5"/>
        <v>0.003751732753079811</v>
      </c>
      <c r="G78" s="109">
        <f t="shared" si="6"/>
        <v>0.08089975509868083</v>
      </c>
      <c r="H78" s="77">
        <f t="shared" si="7"/>
        <v>3931</v>
      </c>
      <c r="I78" s="56">
        <f t="shared" si="9"/>
        <v>0.005177300480984517</v>
      </c>
      <c r="J78" s="99">
        <f t="shared" si="8"/>
        <v>419</v>
      </c>
    </row>
    <row r="79" spans="1:10" ht="15">
      <c r="A79" s="58">
        <v>78</v>
      </c>
      <c r="B79" s="110" t="s">
        <v>170</v>
      </c>
      <c r="C79" s="99">
        <v>36326</v>
      </c>
      <c r="D79" s="99">
        <v>39634</v>
      </c>
      <c r="E79" s="99">
        <v>39082</v>
      </c>
      <c r="F79" s="109">
        <f t="shared" si="5"/>
        <v>0.0027916914713046947</v>
      </c>
      <c r="G79" s="109">
        <f t="shared" si="6"/>
        <v>0.07586852392225954</v>
      </c>
      <c r="H79" s="77">
        <f t="shared" si="7"/>
        <v>2756</v>
      </c>
      <c r="I79" s="56">
        <f t="shared" si="9"/>
        <v>0.0036297736264546752</v>
      </c>
      <c r="J79" s="99">
        <f t="shared" si="8"/>
        <v>-552</v>
      </c>
    </row>
    <row r="80" spans="1:10" ht="15">
      <c r="A80" s="58">
        <v>79</v>
      </c>
      <c r="B80" s="110" t="s">
        <v>171</v>
      </c>
      <c r="C80" s="99">
        <v>11679</v>
      </c>
      <c r="D80" s="99">
        <v>14415</v>
      </c>
      <c r="E80" s="99">
        <v>14363</v>
      </c>
      <c r="F80" s="109">
        <f t="shared" si="5"/>
        <v>0.0010259726882541663</v>
      </c>
      <c r="G80" s="109">
        <f t="shared" si="6"/>
        <v>0.22981419642092646</v>
      </c>
      <c r="H80" s="77">
        <f t="shared" si="7"/>
        <v>2684</v>
      </c>
      <c r="I80" s="56">
        <f t="shared" si="9"/>
        <v>0.0035349464489856128</v>
      </c>
      <c r="J80" s="99">
        <f t="shared" si="8"/>
        <v>-52</v>
      </c>
    </row>
    <row r="81" spans="1:10" ht="15">
      <c r="A81" s="58">
        <v>80</v>
      </c>
      <c r="B81" s="110" t="s">
        <v>172</v>
      </c>
      <c r="C81" s="99">
        <v>49725</v>
      </c>
      <c r="D81" s="99">
        <v>52817</v>
      </c>
      <c r="E81" s="99">
        <v>53057</v>
      </c>
      <c r="F81" s="109">
        <f t="shared" si="5"/>
        <v>0.003789948682079044</v>
      </c>
      <c r="G81" s="109">
        <f t="shared" si="6"/>
        <v>0.06700854700854701</v>
      </c>
      <c r="H81" s="77">
        <f t="shared" si="7"/>
        <v>3332</v>
      </c>
      <c r="I81" s="56">
        <f t="shared" si="9"/>
        <v>0.004388391046207176</v>
      </c>
      <c r="J81" s="99">
        <f t="shared" si="8"/>
        <v>240</v>
      </c>
    </row>
    <row r="82" spans="1:10" ht="15">
      <c r="A82" s="58">
        <v>81</v>
      </c>
      <c r="B82" s="110" t="s">
        <v>173</v>
      </c>
      <c r="C82" s="99">
        <v>69341</v>
      </c>
      <c r="D82" s="99">
        <v>71165</v>
      </c>
      <c r="E82" s="99">
        <v>71133</v>
      </c>
      <c r="F82" s="109">
        <f t="shared" si="5"/>
        <v>0.005081147060752184</v>
      </c>
      <c r="G82" s="109">
        <f t="shared" si="6"/>
        <v>0.025843296173980762</v>
      </c>
      <c r="H82" s="77">
        <f t="shared" si="7"/>
        <v>1792</v>
      </c>
      <c r="I82" s="56">
        <f t="shared" si="9"/>
        <v>0.002360143083674448</v>
      </c>
      <c r="J82" s="99">
        <f t="shared" si="8"/>
        <v>-32</v>
      </c>
    </row>
    <row r="83" spans="1:10" s="13" customFormat="1" ht="15">
      <c r="A83" s="144" t="s">
        <v>174</v>
      </c>
      <c r="B83" s="144"/>
      <c r="C83" s="97">
        <v>13240122</v>
      </c>
      <c r="D83" s="97">
        <v>14040015</v>
      </c>
      <c r="E83" s="97">
        <v>13999398</v>
      </c>
      <c r="F83" s="109">
        <f t="shared" si="5"/>
        <v>1</v>
      </c>
      <c r="G83" s="109">
        <f t="shared" si="6"/>
        <v>0.05734660148901951</v>
      </c>
      <c r="H83" s="77">
        <f t="shared" si="7"/>
        <v>759276</v>
      </c>
      <c r="I83" s="56">
        <f t="shared" si="9"/>
        <v>1</v>
      </c>
      <c r="J83" s="99">
        <f t="shared" si="8"/>
        <v>-40617</v>
      </c>
    </row>
    <row r="84" spans="3:9" ht="15">
      <c r="C84" s="10"/>
      <c r="D84" s="10"/>
      <c r="E84" s="10"/>
      <c r="I84" s="18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84"/>
  <sheetViews>
    <sheetView workbookViewId="0" topLeftCell="A1">
      <pane ySplit="1" topLeftCell="A2" activePane="bottomLeft" state="frozen"/>
      <selection pane="topLeft" activeCell="W1" sqref="W1"/>
      <selection pane="bottomLeft" activeCell="L2" sqref="L2:M16"/>
    </sheetView>
  </sheetViews>
  <sheetFormatPr defaultColWidth="9.140625" defaultRowHeight="15"/>
  <cols>
    <col min="1" max="1" width="11.8515625" style="9" customWidth="1"/>
    <col min="2" max="2" width="16.421875" style="9" bestFit="1" customWidth="1"/>
    <col min="3" max="3" width="12.00390625" style="9" customWidth="1"/>
    <col min="4" max="4" width="12.00390625" style="9" bestFit="1" customWidth="1"/>
    <col min="5" max="5" width="13.57421875" style="9" customWidth="1"/>
    <col min="6" max="6" width="18.140625" style="9" customWidth="1"/>
    <col min="7" max="7" width="30.421875" style="9" customWidth="1"/>
    <col min="8" max="8" width="27.421875" style="9" customWidth="1"/>
    <col min="9" max="9" width="22.28125" style="9" customWidth="1"/>
    <col min="10" max="10" width="23.140625" style="9" customWidth="1"/>
    <col min="11" max="11" width="9.140625" style="9" customWidth="1"/>
    <col min="12" max="12" width="25.00390625" style="9" customWidth="1"/>
    <col min="13" max="16384" width="9.140625" style="9" customWidth="1"/>
  </cols>
  <sheetData>
    <row r="1" spans="1:10" ht="29">
      <c r="A1" s="26" t="s">
        <v>92</v>
      </c>
      <c r="B1" s="26" t="s">
        <v>175</v>
      </c>
      <c r="C1" s="66">
        <v>41974</v>
      </c>
      <c r="D1" s="66">
        <v>42309</v>
      </c>
      <c r="E1" s="66">
        <v>42339</v>
      </c>
      <c r="F1" s="86" t="s">
        <v>283</v>
      </c>
      <c r="G1" s="19" t="s">
        <v>294</v>
      </c>
      <c r="H1" s="1" t="s">
        <v>295</v>
      </c>
      <c r="I1" s="1" t="s">
        <v>293</v>
      </c>
      <c r="J1" s="52" t="s">
        <v>296</v>
      </c>
    </row>
    <row r="2" spans="1:22" ht="15">
      <c r="A2" s="58">
        <v>1</v>
      </c>
      <c r="B2" s="110" t="s">
        <v>93</v>
      </c>
      <c r="C2" s="99">
        <v>51055</v>
      </c>
      <c r="D2" s="99">
        <v>51846</v>
      </c>
      <c r="E2" s="78">
        <v>51768</v>
      </c>
      <c r="F2" s="109">
        <f aca="true" t="shared" si="0" ref="F2:F65">E2/$E$83</f>
        <v>0.025613052325969728</v>
      </c>
      <c r="G2" s="109">
        <f aca="true" t="shared" si="1" ref="G2:G65">(E2-C2)/C2</f>
        <v>0.013965331505239448</v>
      </c>
      <c r="H2" s="77">
        <f aca="true" t="shared" si="2" ref="H2:H65">E2-C2</f>
        <v>713</v>
      </c>
      <c r="I2" s="56">
        <f>H2/$H$83</f>
        <v>0.012294799282659677</v>
      </c>
      <c r="J2" s="99">
        <f aca="true" t="shared" si="3" ref="J2:J65">E2-D2</f>
        <v>-78</v>
      </c>
      <c r="L2" s="140"/>
      <c r="M2" s="83"/>
      <c r="T2" s="5"/>
      <c r="U2" s="36"/>
      <c r="V2" s="12"/>
    </row>
    <row r="3" spans="1:22" ht="15">
      <c r="A3" s="58">
        <v>2</v>
      </c>
      <c r="B3" s="110" t="s">
        <v>94</v>
      </c>
      <c r="C3" s="99">
        <v>10744</v>
      </c>
      <c r="D3" s="99">
        <v>11250</v>
      </c>
      <c r="E3" s="78">
        <v>10977</v>
      </c>
      <c r="F3" s="109">
        <f t="shared" si="0"/>
        <v>0.005431047662304313</v>
      </c>
      <c r="G3" s="109">
        <f t="shared" si="1"/>
        <v>0.021686522710349963</v>
      </c>
      <c r="H3" s="77">
        <f t="shared" si="2"/>
        <v>233</v>
      </c>
      <c r="I3" s="56">
        <f aca="true" t="shared" si="4" ref="I3:I66">H3/$H$83</f>
        <v>0.004017795558008001</v>
      </c>
      <c r="J3" s="99">
        <f t="shared" si="3"/>
        <v>-273</v>
      </c>
      <c r="L3" s="140"/>
      <c r="M3" s="83"/>
      <c r="T3" s="5"/>
      <c r="U3" s="36"/>
      <c r="V3" s="12"/>
    </row>
    <row r="4" spans="1:22" ht="15">
      <c r="A4" s="58">
        <v>3</v>
      </c>
      <c r="B4" s="110" t="s">
        <v>95</v>
      </c>
      <c r="C4" s="99">
        <v>16375</v>
      </c>
      <c r="D4" s="99">
        <v>17194</v>
      </c>
      <c r="E4" s="78">
        <v>16964</v>
      </c>
      <c r="F4" s="109">
        <f t="shared" si="0"/>
        <v>0.008393212402599106</v>
      </c>
      <c r="G4" s="109">
        <f t="shared" si="1"/>
        <v>0.03596946564885496</v>
      </c>
      <c r="H4" s="77">
        <f t="shared" si="2"/>
        <v>589</v>
      </c>
      <c r="I4" s="56">
        <f t="shared" si="4"/>
        <v>0.010156573320457994</v>
      </c>
      <c r="J4" s="99">
        <f t="shared" si="3"/>
        <v>-230</v>
      </c>
      <c r="L4" s="140"/>
      <c r="M4" s="83"/>
      <c r="T4" s="5"/>
      <c r="U4" s="36"/>
      <c r="V4" s="12"/>
    </row>
    <row r="5" spans="1:22" ht="15">
      <c r="A5" s="58">
        <v>4</v>
      </c>
      <c r="B5" s="110" t="s">
        <v>96</v>
      </c>
      <c r="C5" s="99">
        <v>5463</v>
      </c>
      <c r="D5" s="99">
        <v>5641</v>
      </c>
      <c r="E5" s="78">
        <v>5320</v>
      </c>
      <c r="F5" s="109">
        <f t="shared" si="0"/>
        <v>0.00263215574049913</v>
      </c>
      <c r="G5" s="109">
        <f t="shared" si="1"/>
        <v>-0.026176093721398497</v>
      </c>
      <c r="H5" s="77">
        <f t="shared" si="2"/>
        <v>-143</v>
      </c>
      <c r="I5" s="56">
        <f t="shared" si="4"/>
        <v>-0.0024658573596358117</v>
      </c>
      <c r="J5" s="99">
        <f t="shared" si="3"/>
        <v>-321</v>
      </c>
      <c r="L5" s="140"/>
      <c r="M5" s="83"/>
      <c r="T5" s="5"/>
      <c r="U5" s="36"/>
      <c r="V5" s="12"/>
    </row>
    <row r="6" spans="1:22" ht="15">
      <c r="A6" s="58">
        <v>5</v>
      </c>
      <c r="B6" s="110" t="s">
        <v>97</v>
      </c>
      <c r="C6" s="99">
        <v>7328</v>
      </c>
      <c r="D6" s="99">
        <v>7556</v>
      </c>
      <c r="E6" s="78">
        <v>7473</v>
      </c>
      <c r="F6" s="109">
        <f t="shared" si="0"/>
        <v>0.003697387189614661</v>
      </c>
      <c r="G6" s="109">
        <f t="shared" si="1"/>
        <v>0.019787117903930132</v>
      </c>
      <c r="H6" s="77">
        <f t="shared" si="2"/>
        <v>145</v>
      </c>
      <c r="I6" s="56">
        <f t="shared" si="4"/>
        <v>0.002500344875155194</v>
      </c>
      <c r="J6" s="99">
        <f t="shared" si="3"/>
        <v>-83</v>
      </c>
      <c r="L6" s="140"/>
      <c r="M6" s="83"/>
      <c r="T6" s="5"/>
      <c r="U6" s="36"/>
      <c r="V6" s="12"/>
    </row>
    <row r="7" spans="1:22" ht="15">
      <c r="A7" s="58">
        <v>6</v>
      </c>
      <c r="B7" s="110" t="s">
        <v>98</v>
      </c>
      <c r="C7" s="99">
        <v>127187</v>
      </c>
      <c r="D7" s="99">
        <v>129763</v>
      </c>
      <c r="E7" s="78">
        <v>129971</v>
      </c>
      <c r="F7" s="109">
        <f t="shared" si="0"/>
        <v>0.0643052469451903</v>
      </c>
      <c r="G7" s="109">
        <f t="shared" si="1"/>
        <v>0.021889029539182463</v>
      </c>
      <c r="H7" s="77">
        <f t="shared" si="2"/>
        <v>2784</v>
      </c>
      <c r="I7" s="56">
        <f t="shared" si="4"/>
        <v>0.04800662160297972</v>
      </c>
      <c r="J7" s="99">
        <f t="shared" si="3"/>
        <v>208</v>
      </c>
      <c r="L7" s="140"/>
      <c r="M7" s="83"/>
      <c r="T7" s="5"/>
      <c r="U7" s="36"/>
      <c r="V7" s="12"/>
    </row>
    <row r="8" spans="1:22" ht="15">
      <c r="A8" s="58">
        <v>7</v>
      </c>
      <c r="B8" s="110" t="s">
        <v>99</v>
      </c>
      <c r="C8" s="99">
        <v>88532</v>
      </c>
      <c r="D8" s="99">
        <v>90399</v>
      </c>
      <c r="E8" s="78">
        <v>90520</v>
      </c>
      <c r="F8" s="109">
        <f t="shared" si="0"/>
        <v>0.044786228877816026</v>
      </c>
      <c r="G8" s="109">
        <f t="shared" si="1"/>
        <v>0.022455157457190622</v>
      </c>
      <c r="H8" s="77">
        <f t="shared" si="2"/>
        <v>1988</v>
      </c>
      <c r="I8" s="56">
        <f t="shared" si="4"/>
        <v>0.03428059042626569</v>
      </c>
      <c r="J8" s="99">
        <f t="shared" si="3"/>
        <v>121</v>
      </c>
      <c r="L8" s="140"/>
      <c r="M8" s="83"/>
      <c r="T8" s="5"/>
      <c r="U8" s="36"/>
      <c r="V8" s="12"/>
    </row>
    <row r="9" spans="1:22" ht="15">
      <c r="A9" s="58">
        <v>8</v>
      </c>
      <c r="B9" s="110" t="s">
        <v>100</v>
      </c>
      <c r="C9" s="99">
        <v>4401</v>
      </c>
      <c r="D9" s="99">
        <v>4462</v>
      </c>
      <c r="E9" s="78">
        <v>4393</v>
      </c>
      <c r="F9" s="109">
        <f t="shared" si="0"/>
        <v>0.002173507550378323</v>
      </c>
      <c r="G9" s="109">
        <f t="shared" si="1"/>
        <v>-0.0018177686889343332</v>
      </c>
      <c r="H9" s="77">
        <f t="shared" si="2"/>
        <v>-8</v>
      </c>
      <c r="I9" s="56">
        <f t="shared" si="4"/>
        <v>-0.00013795006207752792</v>
      </c>
      <c r="J9" s="99">
        <f t="shared" si="3"/>
        <v>-69</v>
      </c>
      <c r="L9" s="140"/>
      <c r="M9" s="83"/>
      <c r="T9" s="5"/>
      <c r="U9" s="36"/>
      <c r="V9" s="12"/>
    </row>
    <row r="10" spans="1:22" ht="15">
      <c r="A10" s="58">
        <v>9</v>
      </c>
      <c r="B10" s="110" t="s">
        <v>101</v>
      </c>
      <c r="C10" s="99">
        <v>34589</v>
      </c>
      <c r="D10" s="99">
        <v>35554</v>
      </c>
      <c r="E10" s="78">
        <v>35453</v>
      </c>
      <c r="F10" s="109">
        <f t="shared" si="0"/>
        <v>0.017540943133066852</v>
      </c>
      <c r="G10" s="109">
        <f t="shared" si="1"/>
        <v>0.024979039579056925</v>
      </c>
      <c r="H10" s="77">
        <f t="shared" si="2"/>
        <v>864</v>
      </c>
      <c r="I10" s="56">
        <f t="shared" si="4"/>
        <v>0.014898606704373017</v>
      </c>
      <c r="J10" s="99">
        <f t="shared" si="3"/>
        <v>-101</v>
      </c>
      <c r="L10" s="140"/>
      <c r="M10" s="83"/>
      <c r="T10" s="5"/>
      <c r="U10" s="36"/>
      <c r="V10" s="12"/>
    </row>
    <row r="11" spans="1:22" ht="15">
      <c r="A11" s="58">
        <v>10</v>
      </c>
      <c r="B11" s="110" t="s">
        <v>102</v>
      </c>
      <c r="C11" s="99">
        <v>34997</v>
      </c>
      <c r="D11" s="99">
        <v>35584</v>
      </c>
      <c r="E11" s="78">
        <v>35299</v>
      </c>
      <c r="F11" s="109">
        <f t="shared" si="0"/>
        <v>0.017464749151105036</v>
      </c>
      <c r="G11" s="109">
        <f t="shared" si="1"/>
        <v>0.008629311083807184</v>
      </c>
      <c r="H11" s="77">
        <f t="shared" si="2"/>
        <v>302</v>
      </c>
      <c r="I11" s="56">
        <f t="shared" si="4"/>
        <v>0.005207614843426679</v>
      </c>
      <c r="J11" s="99">
        <f t="shared" si="3"/>
        <v>-285</v>
      </c>
      <c r="L11" s="140"/>
      <c r="M11" s="83"/>
      <c r="T11" s="5"/>
      <c r="U11" s="36"/>
      <c r="V11" s="12"/>
    </row>
    <row r="12" spans="1:22" ht="15">
      <c r="A12" s="58">
        <v>11</v>
      </c>
      <c r="B12" s="110" t="s">
        <v>103</v>
      </c>
      <c r="C12" s="99">
        <v>4053</v>
      </c>
      <c r="D12" s="99">
        <v>4127</v>
      </c>
      <c r="E12" s="78">
        <v>4104</v>
      </c>
      <c r="F12" s="109">
        <f t="shared" si="0"/>
        <v>0.0020305201426707572</v>
      </c>
      <c r="G12" s="109">
        <f t="shared" si="1"/>
        <v>0.012583271650629163</v>
      </c>
      <c r="H12" s="77">
        <f t="shared" si="2"/>
        <v>51</v>
      </c>
      <c r="I12" s="56">
        <f t="shared" si="4"/>
        <v>0.0008794316457442406</v>
      </c>
      <c r="J12" s="99">
        <f t="shared" si="3"/>
        <v>-23</v>
      </c>
      <c r="L12" s="140"/>
      <c r="M12" s="83"/>
      <c r="T12" s="5"/>
      <c r="U12" s="36"/>
      <c r="V12" s="12"/>
    </row>
    <row r="13" spans="1:22" ht="15">
      <c r="A13" s="58">
        <v>12</v>
      </c>
      <c r="B13" s="110" t="s">
        <v>104</v>
      </c>
      <c r="C13" s="99">
        <v>2868</v>
      </c>
      <c r="D13" s="99">
        <v>2949</v>
      </c>
      <c r="E13" s="78">
        <v>2775</v>
      </c>
      <c r="F13" s="109">
        <f t="shared" si="0"/>
        <v>0.00137297597366261</v>
      </c>
      <c r="G13" s="109">
        <f t="shared" si="1"/>
        <v>-0.032426778242677826</v>
      </c>
      <c r="H13" s="77">
        <f t="shared" si="2"/>
        <v>-93</v>
      </c>
      <c r="I13" s="56">
        <f t="shared" si="4"/>
        <v>-0.0016036694716512622</v>
      </c>
      <c r="J13" s="99">
        <f t="shared" si="3"/>
        <v>-174</v>
      </c>
      <c r="L13" s="140"/>
      <c r="M13" s="83"/>
      <c r="T13" s="5"/>
      <c r="U13" s="36"/>
      <c r="V13" s="12"/>
    </row>
    <row r="14" spans="1:22" ht="15">
      <c r="A14" s="58">
        <v>13</v>
      </c>
      <c r="B14" s="110" t="s">
        <v>105</v>
      </c>
      <c r="C14" s="99">
        <v>4695</v>
      </c>
      <c r="D14" s="99">
        <v>4671</v>
      </c>
      <c r="E14" s="78">
        <v>4451</v>
      </c>
      <c r="F14" s="109">
        <f t="shared" si="0"/>
        <v>0.002202203985143163</v>
      </c>
      <c r="G14" s="109">
        <f t="shared" si="1"/>
        <v>-0.05197018104366347</v>
      </c>
      <c r="H14" s="77">
        <f t="shared" si="2"/>
        <v>-244</v>
      </c>
      <c r="I14" s="56">
        <f t="shared" si="4"/>
        <v>-0.004207476893364602</v>
      </c>
      <c r="J14" s="99">
        <f t="shared" si="3"/>
        <v>-220</v>
      </c>
      <c r="L14" s="140"/>
      <c r="M14" s="83"/>
      <c r="T14" s="5"/>
      <c r="U14" s="36"/>
      <c r="V14" s="12"/>
    </row>
    <row r="15" spans="1:22" ht="15">
      <c r="A15" s="58">
        <v>14</v>
      </c>
      <c r="B15" s="110" t="s">
        <v>106</v>
      </c>
      <c r="C15" s="99">
        <v>6630</v>
      </c>
      <c r="D15" s="99">
        <v>6760</v>
      </c>
      <c r="E15" s="78">
        <v>6667</v>
      </c>
      <c r="F15" s="109">
        <f t="shared" si="0"/>
        <v>0.0032986056996067103</v>
      </c>
      <c r="G15" s="109">
        <f t="shared" si="1"/>
        <v>0.005580693815987934</v>
      </c>
      <c r="H15" s="77">
        <f t="shared" si="2"/>
        <v>37</v>
      </c>
      <c r="I15" s="56">
        <f t="shared" si="4"/>
        <v>0.0006380190371085667</v>
      </c>
      <c r="J15" s="99">
        <f t="shared" si="3"/>
        <v>-93</v>
      </c>
      <c r="L15" s="140"/>
      <c r="M15" s="83"/>
      <c r="T15" s="5"/>
      <c r="U15" s="36"/>
      <c r="V15" s="12"/>
    </row>
    <row r="16" spans="1:22" ht="15">
      <c r="A16" s="58">
        <v>15</v>
      </c>
      <c r="B16" s="110" t="s">
        <v>107</v>
      </c>
      <c r="C16" s="99">
        <v>8241</v>
      </c>
      <c r="D16" s="99">
        <v>8386</v>
      </c>
      <c r="E16" s="78">
        <v>8319</v>
      </c>
      <c r="F16" s="109">
        <f t="shared" si="0"/>
        <v>0.004115959324288019</v>
      </c>
      <c r="G16" s="109">
        <f t="shared" si="1"/>
        <v>0.009464870768110666</v>
      </c>
      <c r="H16" s="77">
        <f t="shared" si="2"/>
        <v>78</v>
      </c>
      <c r="I16" s="56">
        <f t="shared" si="4"/>
        <v>0.0013450131052558975</v>
      </c>
      <c r="J16" s="99">
        <f t="shared" si="3"/>
        <v>-67</v>
      </c>
      <c r="L16" s="140"/>
      <c r="M16" s="83"/>
      <c r="T16" s="5"/>
      <c r="U16" s="36"/>
      <c r="V16" s="12"/>
    </row>
    <row r="17" spans="1:10" ht="15">
      <c r="A17" s="58">
        <v>16</v>
      </c>
      <c r="B17" s="110" t="s">
        <v>108</v>
      </c>
      <c r="C17" s="99">
        <v>77219</v>
      </c>
      <c r="D17" s="99">
        <v>80761</v>
      </c>
      <c r="E17" s="78">
        <v>80838</v>
      </c>
      <c r="F17" s="109">
        <f t="shared" si="0"/>
        <v>0.03999590333655426</v>
      </c>
      <c r="G17" s="109">
        <f t="shared" si="1"/>
        <v>0.046866703790517876</v>
      </c>
      <c r="H17" s="77">
        <f t="shared" si="2"/>
        <v>3619</v>
      </c>
      <c r="I17" s="56">
        <f t="shared" si="4"/>
        <v>0.0624051593323217</v>
      </c>
      <c r="J17" s="99">
        <f t="shared" si="3"/>
        <v>77</v>
      </c>
    </row>
    <row r="18" spans="1:11" ht="15">
      <c r="A18" s="58">
        <v>17</v>
      </c>
      <c r="B18" s="110" t="s">
        <v>109</v>
      </c>
      <c r="C18" s="99">
        <v>15487</v>
      </c>
      <c r="D18" s="99">
        <v>15684</v>
      </c>
      <c r="E18" s="78">
        <v>15647</v>
      </c>
      <c r="F18" s="109">
        <f t="shared" si="0"/>
        <v>0.00774160542699058</v>
      </c>
      <c r="G18" s="109">
        <f t="shared" si="1"/>
        <v>0.010331245560792924</v>
      </c>
      <c r="H18" s="77">
        <f t="shared" si="2"/>
        <v>160</v>
      </c>
      <c r="I18" s="56">
        <f t="shared" si="4"/>
        <v>0.0027590012415505587</v>
      </c>
      <c r="J18" s="99">
        <f t="shared" si="3"/>
        <v>-37</v>
      </c>
      <c r="K18" s="11"/>
    </row>
    <row r="19" spans="1:11" ht="15">
      <c r="A19" s="58">
        <v>18</v>
      </c>
      <c r="B19" s="110" t="s">
        <v>110</v>
      </c>
      <c r="C19" s="99">
        <v>2824</v>
      </c>
      <c r="D19" s="99">
        <v>2927</v>
      </c>
      <c r="E19" s="78">
        <v>2894</v>
      </c>
      <c r="F19" s="109">
        <f t="shared" si="0"/>
        <v>0.0014318531415421958</v>
      </c>
      <c r="G19" s="109">
        <f t="shared" si="1"/>
        <v>0.024787535410764873</v>
      </c>
      <c r="H19" s="77">
        <f t="shared" si="2"/>
        <v>70</v>
      </c>
      <c r="I19" s="56">
        <f t="shared" si="4"/>
        <v>0.0012070630431783695</v>
      </c>
      <c r="J19" s="99">
        <f t="shared" si="3"/>
        <v>-33</v>
      </c>
      <c r="K19" s="5"/>
    </row>
    <row r="20" spans="1:11" ht="15">
      <c r="A20" s="58">
        <v>19</v>
      </c>
      <c r="B20" s="110" t="s">
        <v>111</v>
      </c>
      <c r="C20" s="99">
        <v>11622</v>
      </c>
      <c r="D20" s="99">
        <v>11926</v>
      </c>
      <c r="E20" s="78">
        <v>11654</v>
      </c>
      <c r="F20" s="109">
        <f t="shared" si="0"/>
        <v>0.005766004323266327</v>
      </c>
      <c r="G20" s="109">
        <f t="shared" si="1"/>
        <v>0.002753398726553089</v>
      </c>
      <c r="H20" s="77">
        <f t="shared" si="2"/>
        <v>32</v>
      </c>
      <c r="I20" s="56">
        <f t="shared" si="4"/>
        <v>0.0005518002483101117</v>
      </c>
      <c r="J20" s="99">
        <f t="shared" si="3"/>
        <v>-272</v>
      </c>
      <c r="K20" s="5"/>
    </row>
    <row r="21" spans="1:12" ht="15">
      <c r="A21" s="58">
        <v>20</v>
      </c>
      <c r="B21" s="110" t="s">
        <v>112</v>
      </c>
      <c r="C21" s="99">
        <v>33406</v>
      </c>
      <c r="D21" s="99">
        <v>34059</v>
      </c>
      <c r="E21" s="78">
        <v>34032</v>
      </c>
      <c r="F21" s="109">
        <f t="shared" si="0"/>
        <v>0.01683788048132827</v>
      </c>
      <c r="G21" s="109">
        <f t="shared" si="1"/>
        <v>0.01873914865593007</v>
      </c>
      <c r="H21" s="77">
        <f t="shared" si="2"/>
        <v>626</v>
      </c>
      <c r="I21" s="56">
        <f t="shared" si="4"/>
        <v>0.01079459235756656</v>
      </c>
      <c r="J21" s="99">
        <f t="shared" si="3"/>
        <v>-27</v>
      </c>
      <c r="K21" s="5"/>
      <c r="L21" s="5"/>
    </row>
    <row r="22" spans="1:12" ht="15">
      <c r="A22" s="58">
        <v>21</v>
      </c>
      <c r="B22" s="110" t="s">
        <v>113</v>
      </c>
      <c r="C22" s="99">
        <v>16034</v>
      </c>
      <c r="D22" s="99">
        <v>17606</v>
      </c>
      <c r="E22" s="78">
        <v>17266</v>
      </c>
      <c r="F22" s="109">
        <f t="shared" si="0"/>
        <v>0.008542631769822928</v>
      </c>
      <c r="G22" s="109">
        <f t="shared" si="1"/>
        <v>0.07683672196582263</v>
      </c>
      <c r="H22" s="77">
        <f t="shared" si="2"/>
        <v>1232</v>
      </c>
      <c r="I22" s="56">
        <f t="shared" si="4"/>
        <v>0.021244309559939303</v>
      </c>
      <c r="J22" s="99">
        <f t="shared" si="3"/>
        <v>-340</v>
      </c>
      <c r="K22" s="5"/>
      <c r="L22" s="5"/>
    </row>
    <row r="23" spans="1:12" ht="15">
      <c r="A23" s="58">
        <v>22</v>
      </c>
      <c r="B23" s="110" t="s">
        <v>114</v>
      </c>
      <c r="C23" s="99">
        <v>10772</v>
      </c>
      <c r="D23" s="99">
        <v>11038</v>
      </c>
      <c r="E23" s="78">
        <v>11018</v>
      </c>
      <c r="F23" s="109">
        <f t="shared" si="0"/>
        <v>0.005451333073086356</v>
      </c>
      <c r="G23" s="109">
        <f t="shared" si="1"/>
        <v>0.02283698477534348</v>
      </c>
      <c r="H23" s="77">
        <f t="shared" si="2"/>
        <v>246</v>
      </c>
      <c r="I23" s="56">
        <f t="shared" si="4"/>
        <v>0.004241964408883984</v>
      </c>
      <c r="J23" s="99">
        <f t="shared" si="3"/>
        <v>-20</v>
      </c>
      <c r="K23" s="5"/>
      <c r="L23" s="5"/>
    </row>
    <row r="24" spans="1:12" ht="15">
      <c r="A24" s="58">
        <v>23</v>
      </c>
      <c r="B24" s="110" t="s">
        <v>115</v>
      </c>
      <c r="C24" s="99">
        <v>9744</v>
      </c>
      <c r="D24" s="99">
        <v>10052</v>
      </c>
      <c r="E24" s="78">
        <v>10018</v>
      </c>
      <c r="F24" s="109">
        <f t="shared" si="0"/>
        <v>0.004956566956451181</v>
      </c>
      <c r="G24" s="109">
        <f t="shared" si="1"/>
        <v>0.028119868637110017</v>
      </c>
      <c r="H24" s="77">
        <f t="shared" si="2"/>
        <v>274</v>
      </c>
      <c r="I24" s="56">
        <f t="shared" si="4"/>
        <v>0.004724789626155332</v>
      </c>
      <c r="J24" s="99">
        <f t="shared" si="3"/>
        <v>-34</v>
      </c>
      <c r="K24" s="5"/>
      <c r="L24" s="5"/>
    </row>
    <row r="25" spans="1:12" ht="15">
      <c r="A25" s="58">
        <v>24</v>
      </c>
      <c r="B25" s="110" t="s">
        <v>116</v>
      </c>
      <c r="C25" s="99">
        <v>4475</v>
      </c>
      <c r="D25" s="99">
        <v>4511</v>
      </c>
      <c r="E25" s="78">
        <v>4264</v>
      </c>
      <c r="F25" s="109">
        <f t="shared" si="0"/>
        <v>0.002109682721332385</v>
      </c>
      <c r="G25" s="109">
        <f t="shared" si="1"/>
        <v>-0.04715083798882681</v>
      </c>
      <c r="H25" s="77">
        <f t="shared" si="2"/>
        <v>-211</v>
      </c>
      <c r="I25" s="56">
        <f t="shared" si="4"/>
        <v>-0.0036384328872947993</v>
      </c>
      <c r="J25" s="99">
        <f t="shared" si="3"/>
        <v>-247</v>
      </c>
      <c r="K25" s="5"/>
      <c r="L25" s="5"/>
    </row>
    <row r="26" spans="1:12" ht="15">
      <c r="A26" s="58">
        <v>25</v>
      </c>
      <c r="B26" s="110" t="s">
        <v>117</v>
      </c>
      <c r="C26" s="99">
        <v>12604</v>
      </c>
      <c r="D26" s="99">
        <v>12699</v>
      </c>
      <c r="E26" s="78">
        <v>12075</v>
      </c>
      <c r="F26" s="109">
        <f t="shared" si="0"/>
        <v>0.005974300858369736</v>
      </c>
      <c r="G26" s="109">
        <f t="shared" si="1"/>
        <v>-0.041970802919708027</v>
      </c>
      <c r="H26" s="77">
        <f t="shared" si="2"/>
        <v>-529</v>
      </c>
      <c r="I26" s="56">
        <f t="shared" si="4"/>
        <v>-0.009121947854876534</v>
      </c>
      <c r="J26" s="99">
        <f t="shared" si="3"/>
        <v>-624</v>
      </c>
      <c r="K26" s="5"/>
      <c r="L26" s="5"/>
    </row>
    <row r="27" spans="1:12" ht="15">
      <c r="A27" s="58">
        <v>26</v>
      </c>
      <c r="B27" s="110" t="s">
        <v>118</v>
      </c>
      <c r="C27" s="99">
        <v>17162</v>
      </c>
      <c r="D27" s="99">
        <v>17749</v>
      </c>
      <c r="E27" s="78">
        <v>17693</v>
      </c>
      <c r="F27" s="109">
        <f t="shared" si="0"/>
        <v>0.008753896901626148</v>
      </c>
      <c r="G27" s="109">
        <f t="shared" si="1"/>
        <v>0.030940449831022024</v>
      </c>
      <c r="H27" s="77">
        <f t="shared" si="2"/>
        <v>531</v>
      </c>
      <c r="I27" s="56">
        <f t="shared" si="4"/>
        <v>0.009156435370395916</v>
      </c>
      <c r="J27" s="99">
        <f t="shared" si="3"/>
        <v>-56</v>
      </c>
      <c r="K27" s="5"/>
      <c r="L27" s="5"/>
    </row>
    <row r="28" spans="1:12" ht="15">
      <c r="A28" s="58">
        <v>27</v>
      </c>
      <c r="B28" s="110" t="s">
        <v>119</v>
      </c>
      <c r="C28" s="99">
        <v>41477</v>
      </c>
      <c r="D28" s="99">
        <v>43506</v>
      </c>
      <c r="E28" s="78">
        <v>43465</v>
      </c>
      <c r="F28" s="109">
        <f t="shared" si="0"/>
        <v>0.02150500925954787</v>
      </c>
      <c r="G28" s="109">
        <f t="shared" si="1"/>
        <v>0.04793017817103455</v>
      </c>
      <c r="H28" s="77">
        <f t="shared" si="2"/>
        <v>1988</v>
      </c>
      <c r="I28" s="56">
        <f t="shared" si="4"/>
        <v>0.03428059042626569</v>
      </c>
      <c r="J28" s="99">
        <f t="shared" si="3"/>
        <v>-41</v>
      </c>
      <c r="K28" s="5"/>
      <c r="L28" s="5"/>
    </row>
    <row r="29" spans="1:12" ht="15">
      <c r="A29" s="58">
        <v>28</v>
      </c>
      <c r="B29" s="110" t="s">
        <v>120</v>
      </c>
      <c r="C29" s="99">
        <v>9008</v>
      </c>
      <c r="D29" s="99">
        <v>9442</v>
      </c>
      <c r="E29" s="78">
        <v>9331</v>
      </c>
      <c r="F29" s="109">
        <f t="shared" si="0"/>
        <v>0.004616662634322816</v>
      </c>
      <c r="G29" s="109">
        <f t="shared" si="1"/>
        <v>0.03585701598579041</v>
      </c>
      <c r="H29" s="77">
        <f t="shared" si="2"/>
        <v>323</v>
      </c>
      <c r="I29" s="56">
        <f t="shared" si="4"/>
        <v>0.005569733756380191</v>
      </c>
      <c r="J29" s="99">
        <f t="shared" si="3"/>
        <v>-111</v>
      </c>
      <c r="K29" s="5"/>
      <c r="L29" s="5"/>
    </row>
    <row r="30" spans="1:12" ht="15">
      <c r="A30" s="58">
        <v>29</v>
      </c>
      <c r="B30" s="110" t="s">
        <v>121</v>
      </c>
      <c r="C30" s="99">
        <v>2538</v>
      </c>
      <c r="D30" s="99">
        <v>2509</v>
      </c>
      <c r="E30" s="78">
        <v>2429</v>
      </c>
      <c r="F30" s="109">
        <f t="shared" si="0"/>
        <v>0.0012017868973068396</v>
      </c>
      <c r="G30" s="109">
        <f t="shared" si="1"/>
        <v>-0.042947202521670606</v>
      </c>
      <c r="H30" s="77">
        <f t="shared" si="2"/>
        <v>-109</v>
      </c>
      <c r="I30" s="56">
        <f t="shared" si="4"/>
        <v>-0.0018795695958063181</v>
      </c>
      <c r="J30" s="99">
        <f t="shared" si="3"/>
        <v>-80</v>
      </c>
      <c r="K30" s="5"/>
      <c r="L30" s="5"/>
    </row>
    <row r="31" spans="1:12" ht="15">
      <c r="A31" s="58">
        <v>30</v>
      </c>
      <c r="B31" s="110" t="s">
        <v>122</v>
      </c>
      <c r="C31" s="99">
        <v>3113</v>
      </c>
      <c r="D31" s="99">
        <v>3230</v>
      </c>
      <c r="E31" s="78">
        <v>3158</v>
      </c>
      <c r="F31" s="109">
        <f t="shared" si="0"/>
        <v>0.0015624713963338821</v>
      </c>
      <c r="G31" s="109">
        <f t="shared" si="1"/>
        <v>0.014455509155155798</v>
      </c>
      <c r="H31" s="77">
        <f t="shared" si="2"/>
        <v>45</v>
      </c>
      <c r="I31" s="56">
        <f t="shared" si="4"/>
        <v>0.0007759690991860946</v>
      </c>
      <c r="J31" s="99">
        <f t="shared" si="3"/>
        <v>-72</v>
      </c>
      <c r="K31" s="5"/>
      <c r="L31" s="5"/>
    </row>
    <row r="32" spans="1:12" ht="15">
      <c r="A32" s="58">
        <v>31</v>
      </c>
      <c r="B32" s="110" t="s">
        <v>123</v>
      </c>
      <c r="C32" s="99">
        <v>37109</v>
      </c>
      <c r="D32" s="99">
        <v>37920</v>
      </c>
      <c r="E32" s="78">
        <v>37770</v>
      </c>
      <c r="F32" s="109">
        <f t="shared" si="0"/>
        <v>0.018687316225310554</v>
      </c>
      <c r="G32" s="109">
        <f t="shared" si="1"/>
        <v>0.01781239052520952</v>
      </c>
      <c r="H32" s="77">
        <f t="shared" si="2"/>
        <v>661</v>
      </c>
      <c r="I32" s="56">
        <f t="shared" si="4"/>
        <v>0.011398123879155746</v>
      </c>
      <c r="J32" s="99">
        <f t="shared" si="3"/>
        <v>-150</v>
      </c>
      <c r="K32" s="5"/>
      <c r="L32" s="5"/>
    </row>
    <row r="33" spans="1:12" ht="15">
      <c r="A33" s="58">
        <v>32</v>
      </c>
      <c r="B33" s="110" t="s">
        <v>124</v>
      </c>
      <c r="C33" s="99">
        <v>10591</v>
      </c>
      <c r="D33" s="99">
        <v>10737</v>
      </c>
      <c r="E33" s="78">
        <v>10660</v>
      </c>
      <c r="F33" s="109">
        <f t="shared" si="0"/>
        <v>0.005274206803330963</v>
      </c>
      <c r="G33" s="109">
        <f t="shared" si="1"/>
        <v>0.006514965536776508</v>
      </c>
      <c r="H33" s="77">
        <f t="shared" si="2"/>
        <v>69</v>
      </c>
      <c r="I33" s="56">
        <f t="shared" si="4"/>
        <v>0.0011898192854186784</v>
      </c>
      <c r="J33" s="99">
        <f t="shared" si="3"/>
        <v>-77</v>
      </c>
      <c r="K33" s="5"/>
      <c r="L33" s="12"/>
    </row>
    <row r="34" spans="1:12" ht="15">
      <c r="A34" s="58">
        <v>33</v>
      </c>
      <c r="B34" s="110" t="s">
        <v>125</v>
      </c>
      <c r="C34" s="99">
        <v>41965</v>
      </c>
      <c r="D34" s="99">
        <v>44162</v>
      </c>
      <c r="E34" s="78">
        <v>44431</v>
      </c>
      <c r="F34" s="109">
        <f t="shared" si="0"/>
        <v>0.021982953328217453</v>
      </c>
      <c r="G34" s="109">
        <f t="shared" si="1"/>
        <v>0.05876325509353032</v>
      </c>
      <c r="H34" s="77">
        <f t="shared" si="2"/>
        <v>2466</v>
      </c>
      <c r="I34" s="56">
        <f t="shared" si="4"/>
        <v>0.04252310663539799</v>
      </c>
      <c r="J34" s="99">
        <f t="shared" si="3"/>
        <v>269</v>
      </c>
      <c r="K34" s="5"/>
      <c r="L34" s="12"/>
    </row>
    <row r="35" spans="1:10" ht="15">
      <c r="A35" s="58">
        <v>34</v>
      </c>
      <c r="B35" s="110" t="s">
        <v>126</v>
      </c>
      <c r="C35" s="99">
        <v>482855</v>
      </c>
      <c r="D35" s="99">
        <v>502258</v>
      </c>
      <c r="E35" s="78">
        <v>504377</v>
      </c>
      <c r="F35" s="109">
        <f t="shared" si="0"/>
        <v>0.24954864961009957</v>
      </c>
      <c r="G35" s="109">
        <f t="shared" si="1"/>
        <v>0.0445723871555643</v>
      </c>
      <c r="H35" s="77">
        <f t="shared" si="2"/>
        <v>21522</v>
      </c>
      <c r="I35" s="56">
        <f t="shared" si="4"/>
        <v>0.37112015450406954</v>
      </c>
      <c r="J35" s="99">
        <f t="shared" si="3"/>
        <v>2119</v>
      </c>
    </row>
    <row r="36" spans="1:10" ht="15">
      <c r="A36" s="58">
        <v>35</v>
      </c>
      <c r="B36" s="110" t="s">
        <v>127</v>
      </c>
      <c r="C36" s="99">
        <v>115515</v>
      </c>
      <c r="D36" s="99">
        <v>118163</v>
      </c>
      <c r="E36" s="78">
        <v>118268</v>
      </c>
      <c r="F36" s="109">
        <f t="shared" si="0"/>
        <v>0.058514999082208856</v>
      </c>
      <c r="G36" s="109">
        <f t="shared" si="1"/>
        <v>0.0238324027182617</v>
      </c>
      <c r="H36" s="77">
        <f t="shared" si="2"/>
        <v>2753</v>
      </c>
      <c r="I36" s="56">
        <f t="shared" si="4"/>
        <v>0.0474720651124293</v>
      </c>
      <c r="J36" s="99">
        <f t="shared" si="3"/>
        <v>105</v>
      </c>
    </row>
    <row r="37" spans="1:10" ht="15">
      <c r="A37" s="58">
        <v>36</v>
      </c>
      <c r="B37" s="110" t="s">
        <v>128</v>
      </c>
      <c r="C37" s="99">
        <v>4252</v>
      </c>
      <c r="D37" s="99">
        <v>4385</v>
      </c>
      <c r="E37" s="78">
        <v>4238</v>
      </c>
      <c r="F37" s="109">
        <f t="shared" si="0"/>
        <v>0.002096818802299871</v>
      </c>
      <c r="G37" s="109">
        <f t="shared" si="1"/>
        <v>-0.003292568203198495</v>
      </c>
      <c r="H37" s="77">
        <f t="shared" si="2"/>
        <v>-14</v>
      </c>
      <c r="I37" s="56">
        <f t="shared" si="4"/>
        <v>-0.00024141260863567388</v>
      </c>
      <c r="J37" s="99">
        <f t="shared" si="3"/>
        <v>-147</v>
      </c>
    </row>
    <row r="38" spans="1:10" ht="15">
      <c r="A38" s="58">
        <v>37</v>
      </c>
      <c r="B38" s="110" t="s">
        <v>129</v>
      </c>
      <c r="C38" s="99">
        <v>9134</v>
      </c>
      <c r="D38" s="99">
        <v>9180</v>
      </c>
      <c r="E38" s="78">
        <v>9042</v>
      </c>
      <c r="F38" s="109">
        <f t="shared" si="0"/>
        <v>0.004473675226615251</v>
      </c>
      <c r="G38" s="109">
        <f t="shared" si="1"/>
        <v>-0.010072257499452595</v>
      </c>
      <c r="H38" s="77">
        <f t="shared" si="2"/>
        <v>-92</v>
      </c>
      <c r="I38" s="56">
        <f t="shared" si="4"/>
        <v>-0.0015864257138915713</v>
      </c>
      <c r="J38" s="99">
        <f t="shared" si="3"/>
        <v>-138</v>
      </c>
    </row>
    <row r="39" spans="1:10" ht="15">
      <c r="A39" s="58">
        <v>38</v>
      </c>
      <c r="B39" s="110" t="s">
        <v>130</v>
      </c>
      <c r="C39" s="99">
        <v>29766</v>
      </c>
      <c r="D39" s="99">
        <v>30840</v>
      </c>
      <c r="E39" s="78">
        <v>30705</v>
      </c>
      <c r="F39" s="109">
        <f t="shared" si="0"/>
        <v>0.015191793611283042</v>
      </c>
      <c r="G39" s="109">
        <f t="shared" si="1"/>
        <v>0.03154605926224552</v>
      </c>
      <c r="H39" s="77">
        <f t="shared" si="2"/>
        <v>939</v>
      </c>
      <c r="I39" s="56">
        <f t="shared" si="4"/>
        <v>0.01619188853634984</v>
      </c>
      <c r="J39" s="99">
        <f t="shared" si="3"/>
        <v>-135</v>
      </c>
    </row>
    <row r="40" spans="1:10" ht="15">
      <c r="A40" s="58">
        <v>39</v>
      </c>
      <c r="B40" s="110" t="s">
        <v>131</v>
      </c>
      <c r="C40" s="99">
        <v>9340</v>
      </c>
      <c r="D40" s="99">
        <v>9616</v>
      </c>
      <c r="E40" s="78">
        <v>9552</v>
      </c>
      <c r="F40" s="109">
        <f t="shared" si="0"/>
        <v>0.00472600594609919</v>
      </c>
      <c r="G40" s="109">
        <f t="shared" si="1"/>
        <v>0.022698072805139188</v>
      </c>
      <c r="H40" s="77">
        <f t="shared" si="2"/>
        <v>212</v>
      </c>
      <c r="I40" s="56">
        <f t="shared" si="4"/>
        <v>0.0036556766450544904</v>
      </c>
      <c r="J40" s="99">
        <f t="shared" si="3"/>
        <v>-64</v>
      </c>
    </row>
    <row r="41" spans="1:10" ht="15">
      <c r="A41" s="58">
        <v>40</v>
      </c>
      <c r="B41" s="110" t="s">
        <v>132</v>
      </c>
      <c r="C41" s="99">
        <v>5142</v>
      </c>
      <c r="D41" s="99">
        <v>5122</v>
      </c>
      <c r="E41" s="78">
        <v>4982</v>
      </c>
      <c r="F41" s="109">
        <f t="shared" si="0"/>
        <v>0.0024649247930764407</v>
      </c>
      <c r="G41" s="109">
        <f t="shared" si="1"/>
        <v>-0.031116297160637883</v>
      </c>
      <c r="H41" s="77">
        <f t="shared" si="2"/>
        <v>-160</v>
      </c>
      <c r="I41" s="56">
        <f t="shared" si="4"/>
        <v>-0.0027590012415505587</v>
      </c>
      <c r="J41" s="99">
        <f t="shared" si="3"/>
        <v>-140</v>
      </c>
    </row>
    <row r="42" spans="1:10" ht="15">
      <c r="A42" s="58">
        <v>41</v>
      </c>
      <c r="B42" s="110" t="s">
        <v>133</v>
      </c>
      <c r="C42" s="99">
        <v>34738</v>
      </c>
      <c r="D42" s="99">
        <v>36606</v>
      </c>
      <c r="E42" s="78">
        <v>36729</v>
      </c>
      <c r="F42" s="109">
        <f t="shared" si="0"/>
        <v>0.018172264697893334</v>
      </c>
      <c r="G42" s="109">
        <f t="shared" si="1"/>
        <v>0.057314756174794174</v>
      </c>
      <c r="H42" s="77">
        <f t="shared" si="2"/>
        <v>1991</v>
      </c>
      <c r="I42" s="56">
        <f t="shared" si="4"/>
        <v>0.03433232169954476</v>
      </c>
      <c r="J42" s="99">
        <f t="shared" si="3"/>
        <v>123</v>
      </c>
    </row>
    <row r="43" spans="1:10" ht="15">
      <c r="A43" s="58">
        <v>42</v>
      </c>
      <c r="B43" s="110" t="s">
        <v>134</v>
      </c>
      <c r="C43" s="99">
        <v>56814</v>
      </c>
      <c r="D43" s="99">
        <v>59179</v>
      </c>
      <c r="E43" s="78">
        <v>59256</v>
      </c>
      <c r="F43" s="109">
        <f t="shared" si="0"/>
        <v>0.02931786100733392</v>
      </c>
      <c r="G43" s="109">
        <f t="shared" si="1"/>
        <v>0.042982363501953745</v>
      </c>
      <c r="H43" s="77">
        <f t="shared" si="2"/>
        <v>2442</v>
      </c>
      <c r="I43" s="56">
        <f t="shared" si="4"/>
        <v>0.042109256449165404</v>
      </c>
      <c r="J43" s="99">
        <f t="shared" si="3"/>
        <v>77</v>
      </c>
    </row>
    <row r="44" spans="1:10" ht="15">
      <c r="A44" s="58">
        <v>43</v>
      </c>
      <c r="B44" s="110" t="s">
        <v>135</v>
      </c>
      <c r="C44" s="99">
        <v>12368</v>
      </c>
      <c r="D44" s="99">
        <v>12482</v>
      </c>
      <c r="E44" s="78">
        <v>12328</v>
      </c>
      <c r="F44" s="109">
        <f t="shared" si="0"/>
        <v>0.006099476685878435</v>
      </c>
      <c r="G44" s="109">
        <f t="shared" si="1"/>
        <v>-0.003234152652005175</v>
      </c>
      <c r="H44" s="77">
        <f t="shared" si="2"/>
        <v>-40</v>
      </c>
      <c r="I44" s="56">
        <f t="shared" si="4"/>
        <v>-0.0006897503103876397</v>
      </c>
      <c r="J44" s="99">
        <f t="shared" si="3"/>
        <v>-154</v>
      </c>
    </row>
    <row r="45" spans="1:10" ht="15">
      <c r="A45" s="58">
        <v>44</v>
      </c>
      <c r="B45" s="110" t="s">
        <v>136</v>
      </c>
      <c r="C45" s="99">
        <v>15153</v>
      </c>
      <c r="D45" s="99">
        <v>15585</v>
      </c>
      <c r="E45" s="78">
        <v>15306</v>
      </c>
      <c r="F45" s="109">
        <f t="shared" si="0"/>
        <v>0.007572890181217986</v>
      </c>
      <c r="G45" s="109">
        <f t="shared" si="1"/>
        <v>0.01009701049297169</v>
      </c>
      <c r="H45" s="77">
        <f t="shared" si="2"/>
        <v>153</v>
      </c>
      <c r="I45" s="56">
        <f t="shared" si="4"/>
        <v>0.0026382949372327218</v>
      </c>
      <c r="J45" s="99">
        <f t="shared" si="3"/>
        <v>-279</v>
      </c>
    </row>
    <row r="46" spans="1:10" ht="15">
      <c r="A46" s="58">
        <v>45</v>
      </c>
      <c r="B46" s="110" t="s">
        <v>137</v>
      </c>
      <c r="C46" s="99">
        <v>35279</v>
      </c>
      <c r="D46" s="99">
        <v>36807</v>
      </c>
      <c r="E46" s="78">
        <v>36845</v>
      </c>
      <c r="F46" s="109">
        <f t="shared" si="0"/>
        <v>0.018229657567423015</v>
      </c>
      <c r="G46" s="109">
        <f t="shared" si="1"/>
        <v>0.044389013294027606</v>
      </c>
      <c r="H46" s="77">
        <f t="shared" si="2"/>
        <v>1566</v>
      </c>
      <c r="I46" s="56">
        <f t="shared" si="4"/>
        <v>0.027003724651676095</v>
      </c>
      <c r="J46" s="99">
        <f t="shared" si="3"/>
        <v>38</v>
      </c>
    </row>
    <row r="47" spans="1:10" ht="15">
      <c r="A47" s="58">
        <v>46</v>
      </c>
      <c r="B47" s="110" t="s">
        <v>138</v>
      </c>
      <c r="C47" s="99">
        <v>21679</v>
      </c>
      <c r="D47" s="99">
        <v>22381</v>
      </c>
      <c r="E47" s="78">
        <v>22166</v>
      </c>
      <c r="F47" s="109">
        <f t="shared" si="0"/>
        <v>0.010966985741335285</v>
      </c>
      <c r="G47" s="109">
        <f t="shared" si="1"/>
        <v>0.022464135799621754</v>
      </c>
      <c r="H47" s="77">
        <f t="shared" si="2"/>
        <v>487</v>
      </c>
      <c r="I47" s="56">
        <f t="shared" si="4"/>
        <v>0.008397710028969513</v>
      </c>
      <c r="J47" s="99">
        <f t="shared" si="3"/>
        <v>-215</v>
      </c>
    </row>
    <row r="48" spans="1:10" ht="15">
      <c r="A48" s="58">
        <v>47</v>
      </c>
      <c r="B48" s="110" t="s">
        <v>139</v>
      </c>
      <c r="C48" s="99">
        <v>9551</v>
      </c>
      <c r="D48" s="99">
        <v>10089</v>
      </c>
      <c r="E48" s="78">
        <v>9809</v>
      </c>
      <c r="F48" s="109">
        <f t="shared" si="0"/>
        <v>0.00485316083807443</v>
      </c>
      <c r="G48" s="109">
        <f t="shared" si="1"/>
        <v>0.027012878232645796</v>
      </c>
      <c r="H48" s="77">
        <f t="shared" si="2"/>
        <v>258</v>
      </c>
      <c r="I48" s="56">
        <f t="shared" si="4"/>
        <v>0.004448889502000276</v>
      </c>
      <c r="J48" s="99">
        <f t="shared" si="3"/>
        <v>-280</v>
      </c>
    </row>
    <row r="49" spans="1:10" ht="15">
      <c r="A49" s="58">
        <v>48</v>
      </c>
      <c r="B49" s="110" t="s">
        <v>140</v>
      </c>
      <c r="C49" s="99">
        <v>36833</v>
      </c>
      <c r="D49" s="99">
        <v>37759</v>
      </c>
      <c r="E49" s="78">
        <v>37830</v>
      </c>
      <c r="F49" s="109">
        <f t="shared" si="0"/>
        <v>0.018717002192308662</v>
      </c>
      <c r="G49" s="109">
        <f t="shared" si="1"/>
        <v>0.027068118263513696</v>
      </c>
      <c r="H49" s="77">
        <f t="shared" si="2"/>
        <v>997</v>
      </c>
      <c r="I49" s="56">
        <f t="shared" si="4"/>
        <v>0.01719202648641192</v>
      </c>
      <c r="J49" s="99">
        <f t="shared" si="3"/>
        <v>71</v>
      </c>
    </row>
    <row r="50" spans="1:10" ht="15">
      <c r="A50" s="58">
        <v>49</v>
      </c>
      <c r="B50" s="110" t="s">
        <v>141</v>
      </c>
      <c r="C50" s="99">
        <v>3931</v>
      </c>
      <c r="D50" s="99">
        <v>4037</v>
      </c>
      <c r="E50" s="78">
        <v>3802</v>
      </c>
      <c r="F50" s="109">
        <f t="shared" si="0"/>
        <v>0.0018811007754469347</v>
      </c>
      <c r="G50" s="109">
        <f t="shared" si="1"/>
        <v>-0.0328160773340117</v>
      </c>
      <c r="H50" s="77">
        <f t="shared" si="2"/>
        <v>-129</v>
      </c>
      <c r="I50" s="56">
        <f t="shared" si="4"/>
        <v>-0.002224444751000138</v>
      </c>
      <c r="J50" s="99">
        <f t="shared" si="3"/>
        <v>-235</v>
      </c>
    </row>
    <row r="51" spans="1:10" ht="15">
      <c r="A51" s="58">
        <v>50</v>
      </c>
      <c r="B51" s="110" t="s">
        <v>142</v>
      </c>
      <c r="C51" s="99">
        <v>9100</v>
      </c>
      <c r="D51" s="99">
        <v>9284</v>
      </c>
      <c r="E51" s="78">
        <v>9286</v>
      </c>
      <c r="F51" s="109">
        <f t="shared" si="0"/>
        <v>0.004594398159074233</v>
      </c>
      <c r="G51" s="109">
        <f t="shared" si="1"/>
        <v>0.02043956043956044</v>
      </c>
      <c r="H51" s="77">
        <f t="shared" si="2"/>
        <v>186</v>
      </c>
      <c r="I51" s="56">
        <f t="shared" si="4"/>
        <v>0.0032073389433025243</v>
      </c>
      <c r="J51" s="99">
        <f t="shared" si="3"/>
        <v>2</v>
      </c>
    </row>
    <row r="52" spans="1:10" ht="15">
      <c r="A52" s="58">
        <v>51</v>
      </c>
      <c r="B52" s="110" t="s">
        <v>143</v>
      </c>
      <c r="C52" s="99">
        <v>8303</v>
      </c>
      <c r="D52" s="99">
        <v>8534</v>
      </c>
      <c r="E52" s="78">
        <v>8449</v>
      </c>
      <c r="F52" s="109">
        <f t="shared" si="0"/>
        <v>0.004180278919450592</v>
      </c>
      <c r="G52" s="109">
        <f t="shared" si="1"/>
        <v>0.017584005781042997</v>
      </c>
      <c r="H52" s="77">
        <f t="shared" si="2"/>
        <v>146</v>
      </c>
      <c r="I52" s="56">
        <f t="shared" si="4"/>
        <v>0.002517588632914885</v>
      </c>
      <c r="J52" s="99">
        <f t="shared" si="3"/>
        <v>-85</v>
      </c>
    </row>
    <row r="53" spans="1:10" ht="15">
      <c r="A53" s="58">
        <v>52</v>
      </c>
      <c r="B53" s="110" t="s">
        <v>144</v>
      </c>
      <c r="C53" s="99">
        <v>15108</v>
      </c>
      <c r="D53" s="99">
        <v>15334</v>
      </c>
      <c r="E53" s="78">
        <v>15229</v>
      </c>
      <c r="F53" s="109">
        <f t="shared" si="0"/>
        <v>0.007534793190237077</v>
      </c>
      <c r="G53" s="109">
        <f t="shared" si="1"/>
        <v>0.008009001853322742</v>
      </c>
      <c r="H53" s="77">
        <f t="shared" si="2"/>
        <v>121</v>
      </c>
      <c r="I53" s="56">
        <f t="shared" si="4"/>
        <v>0.00208649468892261</v>
      </c>
      <c r="J53" s="99">
        <f t="shared" si="3"/>
        <v>-105</v>
      </c>
    </row>
    <row r="54" spans="1:10" ht="15">
      <c r="A54" s="58">
        <v>53</v>
      </c>
      <c r="B54" s="110" t="s">
        <v>145</v>
      </c>
      <c r="C54" s="99">
        <v>7528</v>
      </c>
      <c r="D54" s="99">
        <v>7586</v>
      </c>
      <c r="E54" s="78">
        <v>7529</v>
      </c>
      <c r="F54" s="109">
        <f t="shared" si="0"/>
        <v>0.003725094092146231</v>
      </c>
      <c r="G54" s="109">
        <f t="shared" si="1"/>
        <v>0.00013283740701381508</v>
      </c>
      <c r="H54" s="77">
        <f t="shared" si="2"/>
        <v>1</v>
      </c>
      <c r="I54" s="56">
        <f t="shared" si="4"/>
        <v>1.724375775969099E-05</v>
      </c>
      <c r="J54" s="99">
        <f t="shared" si="3"/>
        <v>-57</v>
      </c>
    </row>
    <row r="55" spans="1:10" ht="15">
      <c r="A55" s="58">
        <v>54</v>
      </c>
      <c r="B55" s="110" t="s">
        <v>146</v>
      </c>
      <c r="C55" s="99">
        <v>24573</v>
      </c>
      <c r="D55" s="99">
        <v>25696</v>
      </c>
      <c r="E55" s="78">
        <v>25763</v>
      </c>
      <c r="F55" s="109">
        <f t="shared" si="0"/>
        <v>0.012746659462872009</v>
      </c>
      <c r="G55" s="109">
        <f t="shared" si="1"/>
        <v>0.048427135473894115</v>
      </c>
      <c r="H55" s="77">
        <f t="shared" si="2"/>
        <v>1190</v>
      </c>
      <c r="I55" s="56">
        <f t="shared" si="4"/>
        <v>0.02052007173403228</v>
      </c>
      <c r="J55" s="99">
        <f t="shared" si="3"/>
        <v>67</v>
      </c>
    </row>
    <row r="56" spans="1:10" ht="15">
      <c r="A56" s="58">
        <v>55</v>
      </c>
      <c r="B56" s="110" t="s">
        <v>147</v>
      </c>
      <c r="C56" s="99">
        <v>28905</v>
      </c>
      <c r="D56" s="99">
        <v>29917</v>
      </c>
      <c r="E56" s="78">
        <v>29784</v>
      </c>
      <c r="F56" s="109">
        <f t="shared" si="0"/>
        <v>0.014736114017862047</v>
      </c>
      <c r="G56" s="109">
        <f t="shared" si="1"/>
        <v>0.030409963674104826</v>
      </c>
      <c r="H56" s="77">
        <f t="shared" si="2"/>
        <v>879</v>
      </c>
      <c r="I56" s="56">
        <f t="shared" si="4"/>
        <v>0.015157263070768381</v>
      </c>
      <c r="J56" s="99">
        <f t="shared" si="3"/>
        <v>-133</v>
      </c>
    </row>
    <row r="57" spans="1:10" ht="15">
      <c r="A57" s="58">
        <v>56</v>
      </c>
      <c r="B57" s="110" t="s">
        <v>148</v>
      </c>
      <c r="C57" s="99">
        <v>2960</v>
      </c>
      <c r="D57" s="99">
        <v>3115</v>
      </c>
      <c r="E57" s="78">
        <v>2971</v>
      </c>
      <c r="F57" s="109">
        <f t="shared" si="0"/>
        <v>0.0014699501325231043</v>
      </c>
      <c r="G57" s="109">
        <f t="shared" si="1"/>
        <v>0.0037162162162162164</v>
      </c>
      <c r="H57" s="77">
        <f t="shared" si="2"/>
        <v>11</v>
      </c>
      <c r="I57" s="56">
        <f t="shared" si="4"/>
        <v>0.00018968133535660092</v>
      </c>
      <c r="J57" s="99">
        <f t="shared" si="3"/>
        <v>-144</v>
      </c>
    </row>
    <row r="58" spans="1:10" ht="15">
      <c r="A58" s="58">
        <v>57</v>
      </c>
      <c r="B58" s="110" t="s">
        <v>149</v>
      </c>
      <c r="C58" s="99">
        <v>4600</v>
      </c>
      <c r="D58" s="99">
        <v>4693</v>
      </c>
      <c r="E58" s="78">
        <v>4568</v>
      </c>
      <c r="F58" s="109">
        <f t="shared" si="0"/>
        <v>0.0022600916207894785</v>
      </c>
      <c r="G58" s="109">
        <f t="shared" si="1"/>
        <v>-0.006956521739130435</v>
      </c>
      <c r="H58" s="77">
        <f t="shared" si="2"/>
        <v>-32</v>
      </c>
      <c r="I58" s="56">
        <f t="shared" si="4"/>
        <v>-0.0005518002483101117</v>
      </c>
      <c r="J58" s="99">
        <f t="shared" si="3"/>
        <v>-125</v>
      </c>
    </row>
    <row r="59" spans="1:10" ht="15">
      <c r="A59" s="58">
        <v>58</v>
      </c>
      <c r="B59" s="110" t="s">
        <v>150</v>
      </c>
      <c r="C59" s="99">
        <v>11722</v>
      </c>
      <c r="D59" s="99">
        <v>11997</v>
      </c>
      <c r="E59" s="78">
        <v>11458</v>
      </c>
      <c r="F59" s="109">
        <f t="shared" si="0"/>
        <v>0.005669030164405833</v>
      </c>
      <c r="G59" s="109">
        <f t="shared" si="1"/>
        <v>-0.022521753966899847</v>
      </c>
      <c r="H59" s="77">
        <f t="shared" si="2"/>
        <v>-264</v>
      </c>
      <c r="I59" s="56">
        <f t="shared" si="4"/>
        <v>-0.004552352048558422</v>
      </c>
      <c r="J59" s="99">
        <f t="shared" si="3"/>
        <v>-539</v>
      </c>
    </row>
    <row r="60" spans="1:10" ht="15">
      <c r="A60" s="58">
        <v>59</v>
      </c>
      <c r="B60" s="110" t="s">
        <v>151</v>
      </c>
      <c r="C60" s="99">
        <v>22996</v>
      </c>
      <c r="D60" s="99">
        <v>23765</v>
      </c>
      <c r="E60" s="78">
        <v>23798</v>
      </c>
      <c r="F60" s="109">
        <f t="shared" si="0"/>
        <v>0.01177444404368389</v>
      </c>
      <c r="G60" s="109">
        <f t="shared" si="1"/>
        <v>0.03487563054444251</v>
      </c>
      <c r="H60" s="77">
        <f t="shared" si="2"/>
        <v>802</v>
      </c>
      <c r="I60" s="56">
        <f t="shared" si="4"/>
        <v>0.013829493723272175</v>
      </c>
      <c r="J60" s="99">
        <f t="shared" si="3"/>
        <v>33</v>
      </c>
    </row>
    <row r="61" spans="1:10" ht="15">
      <c r="A61" s="58">
        <v>60</v>
      </c>
      <c r="B61" s="110" t="s">
        <v>152</v>
      </c>
      <c r="C61" s="99">
        <v>12143</v>
      </c>
      <c r="D61" s="99">
        <v>12487</v>
      </c>
      <c r="E61" s="78">
        <v>12133</v>
      </c>
      <c r="F61" s="109">
        <f t="shared" si="0"/>
        <v>0.006002997293134576</v>
      </c>
      <c r="G61" s="109">
        <f t="shared" si="1"/>
        <v>-0.0008235197232973729</v>
      </c>
      <c r="H61" s="77">
        <f t="shared" si="2"/>
        <v>-10</v>
      </c>
      <c r="I61" s="56">
        <f t="shared" si="4"/>
        <v>-0.00017243757759690992</v>
      </c>
      <c r="J61" s="99">
        <f t="shared" si="3"/>
        <v>-354</v>
      </c>
    </row>
    <row r="62" spans="1:10" ht="15">
      <c r="A62" s="58">
        <v>61</v>
      </c>
      <c r="B62" s="110" t="s">
        <v>153</v>
      </c>
      <c r="C62" s="99">
        <v>17207</v>
      </c>
      <c r="D62" s="99">
        <v>17848</v>
      </c>
      <c r="E62" s="78">
        <v>17793</v>
      </c>
      <c r="F62" s="109">
        <f t="shared" si="0"/>
        <v>0.008803373513289666</v>
      </c>
      <c r="G62" s="109">
        <f t="shared" si="1"/>
        <v>0.034055907479514154</v>
      </c>
      <c r="H62" s="77">
        <f t="shared" si="2"/>
        <v>586</v>
      </c>
      <c r="I62" s="56">
        <f t="shared" si="4"/>
        <v>0.010104842047178922</v>
      </c>
      <c r="J62" s="99">
        <f t="shared" si="3"/>
        <v>-55</v>
      </c>
    </row>
    <row r="63" spans="1:10" ht="15">
      <c r="A63" s="58">
        <v>62</v>
      </c>
      <c r="B63" s="110" t="s">
        <v>154</v>
      </c>
      <c r="C63" s="99">
        <v>1918</v>
      </c>
      <c r="D63" s="99">
        <v>1951</v>
      </c>
      <c r="E63" s="78">
        <v>1773</v>
      </c>
      <c r="F63" s="109">
        <f t="shared" si="0"/>
        <v>0.0008772203247941649</v>
      </c>
      <c r="G63" s="109">
        <f t="shared" si="1"/>
        <v>-0.07559958289885298</v>
      </c>
      <c r="H63" s="77">
        <f t="shared" si="2"/>
        <v>-145</v>
      </c>
      <c r="I63" s="56">
        <f t="shared" si="4"/>
        <v>-0.002500344875155194</v>
      </c>
      <c r="J63" s="99">
        <f t="shared" si="3"/>
        <v>-178</v>
      </c>
    </row>
    <row r="64" spans="1:10" ht="15">
      <c r="A64" s="58">
        <v>63</v>
      </c>
      <c r="B64" s="110" t="s">
        <v>155</v>
      </c>
      <c r="C64" s="99">
        <v>28601</v>
      </c>
      <c r="D64" s="99">
        <v>30123</v>
      </c>
      <c r="E64" s="78">
        <v>29652</v>
      </c>
      <c r="F64" s="109">
        <f t="shared" si="0"/>
        <v>0.014670804890466203</v>
      </c>
      <c r="G64" s="109">
        <f t="shared" si="1"/>
        <v>0.03674696688926961</v>
      </c>
      <c r="H64" s="77">
        <f t="shared" si="2"/>
        <v>1051</v>
      </c>
      <c r="I64" s="56">
        <f t="shared" si="4"/>
        <v>0.018123189405435232</v>
      </c>
      <c r="J64" s="99">
        <f t="shared" si="3"/>
        <v>-471</v>
      </c>
    </row>
    <row r="65" spans="1:10" ht="15">
      <c r="A65" s="58">
        <v>64</v>
      </c>
      <c r="B65" s="110" t="s">
        <v>156</v>
      </c>
      <c r="C65" s="99">
        <v>11152</v>
      </c>
      <c r="D65" s="99">
        <v>11322</v>
      </c>
      <c r="E65" s="78">
        <v>11212</v>
      </c>
      <c r="F65" s="109">
        <f t="shared" si="0"/>
        <v>0.00554731769971358</v>
      </c>
      <c r="G65" s="109">
        <f t="shared" si="1"/>
        <v>0.005380200860832138</v>
      </c>
      <c r="H65" s="77">
        <f t="shared" si="2"/>
        <v>60</v>
      </c>
      <c r="I65" s="56">
        <f t="shared" si="4"/>
        <v>0.0010346254655814594</v>
      </c>
      <c r="J65" s="99">
        <f t="shared" si="3"/>
        <v>-110</v>
      </c>
    </row>
    <row r="66" spans="1:10" ht="15">
      <c r="A66" s="58">
        <v>65</v>
      </c>
      <c r="B66" s="110" t="s">
        <v>157</v>
      </c>
      <c r="C66" s="99">
        <v>11917</v>
      </c>
      <c r="D66" s="99">
        <v>12261</v>
      </c>
      <c r="E66" s="78">
        <v>11938</v>
      </c>
      <c r="F66" s="109">
        <f aca="true" t="shared" si="5" ref="F66:F83">E66/$E$83</f>
        <v>0.005906517900390717</v>
      </c>
      <c r="G66" s="109">
        <f aca="true" t="shared" si="6" ref="G66:G83">(E66-C66)/C66</f>
        <v>0.0017621884702525804</v>
      </c>
      <c r="H66" s="77">
        <f aca="true" t="shared" si="7" ref="H66:H83">E66-C66</f>
        <v>21</v>
      </c>
      <c r="I66" s="56">
        <f t="shared" si="4"/>
        <v>0.00036211891295351084</v>
      </c>
      <c r="J66" s="99">
        <f aca="true" t="shared" si="8" ref="J66:J83">E66-D66</f>
        <v>-323</v>
      </c>
    </row>
    <row r="67" spans="1:10" ht="15">
      <c r="A67" s="58">
        <v>66</v>
      </c>
      <c r="B67" s="110" t="s">
        <v>158</v>
      </c>
      <c r="C67" s="99">
        <v>9695</v>
      </c>
      <c r="D67" s="99">
        <v>9924</v>
      </c>
      <c r="E67" s="78">
        <v>9637</v>
      </c>
      <c r="F67" s="109">
        <f t="shared" si="5"/>
        <v>0.00476806106601318</v>
      </c>
      <c r="G67" s="109">
        <f t="shared" si="6"/>
        <v>-0.005982465188241362</v>
      </c>
      <c r="H67" s="77">
        <f t="shared" si="7"/>
        <v>-58</v>
      </c>
      <c r="I67" s="56">
        <f aca="true" t="shared" si="9" ref="I67:I83">H67/$H$83</f>
        <v>-0.0010001379500620775</v>
      </c>
      <c r="J67" s="99">
        <f t="shared" si="8"/>
        <v>-287</v>
      </c>
    </row>
    <row r="68" spans="1:10" ht="15">
      <c r="A68" s="58">
        <v>67</v>
      </c>
      <c r="B68" s="110" t="s">
        <v>159</v>
      </c>
      <c r="C68" s="99">
        <v>11445</v>
      </c>
      <c r="D68" s="99">
        <v>11313</v>
      </c>
      <c r="E68" s="78">
        <v>11303</v>
      </c>
      <c r="F68" s="109">
        <f t="shared" si="5"/>
        <v>0.005592341416327381</v>
      </c>
      <c r="G68" s="109">
        <f t="shared" si="6"/>
        <v>-0.012407164700742683</v>
      </c>
      <c r="H68" s="77">
        <f t="shared" si="7"/>
        <v>-142</v>
      </c>
      <c r="I68" s="56">
        <f t="shared" si="9"/>
        <v>-0.0024486136018761206</v>
      </c>
      <c r="J68" s="99">
        <f t="shared" si="8"/>
        <v>-10</v>
      </c>
    </row>
    <row r="69" spans="1:10" ht="15">
      <c r="A69" s="58">
        <v>68</v>
      </c>
      <c r="B69" s="110" t="s">
        <v>160</v>
      </c>
      <c r="C69" s="99">
        <v>9922</v>
      </c>
      <c r="D69" s="99">
        <v>10410</v>
      </c>
      <c r="E69" s="78">
        <v>10292</v>
      </c>
      <c r="F69" s="109">
        <f t="shared" si="5"/>
        <v>0.005092132872409219</v>
      </c>
      <c r="G69" s="109">
        <f t="shared" si="6"/>
        <v>0.03729086877645636</v>
      </c>
      <c r="H69" s="77">
        <f t="shared" si="7"/>
        <v>370</v>
      </c>
      <c r="I69" s="56">
        <f t="shared" si="9"/>
        <v>0.006380190371085667</v>
      </c>
      <c r="J69" s="99">
        <f t="shared" si="8"/>
        <v>-118</v>
      </c>
    </row>
    <row r="70" spans="1:10" ht="15">
      <c r="A70" s="58">
        <v>69</v>
      </c>
      <c r="B70" s="110" t="s">
        <v>161</v>
      </c>
      <c r="C70" s="99">
        <v>1608</v>
      </c>
      <c r="D70" s="99">
        <v>1624</v>
      </c>
      <c r="E70" s="78">
        <v>1557</v>
      </c>
      <c r="F70" s="109">
        <f t="shared" si="5"/>
        <v>0.0007703508436009671</v>
      </c>
      <c r="G70" s="109">
        <f t="shared" si="6"/>
        <v>-0.03171641791044776</v>
      </c>
      <c r="H70" s="77">
        <f t="shared" si="7"/>
        <v>-51</v>
      </c>
      <c r="I70" s="56">
        <f t="shared" si="9"/>
        <v>-0.0008794316457442406</v>
      </c>
      <c r="J70" s="99">
        <f t="shared" si="8"/>
        <v>-67</v>
      </c>
    </row>
    <row r="71" spans="1:10" ht="15">
      <c r="A71" s="58">
        <v>70</v>
      </c>
      <c r="B71" s="110" t="s">
        <v>162</v>
      </c>
      <c r="C71" s="99">
        <v>6414</v>
      </c>
      <c r="D71" s="99">
        <v>6618</v>
      </c>
      <c r="E71" s="78">
        <v>6541</v>
      </c>
      <c r="F71" s="109">
        <f t="shared" si="5"/>
        <v>0.0032362651689106783</v>
      </c>
      <c r="G71" s="109">
        <f t="shared" si="6"/>
        <v>0.019800436545057688</v>
      </c>
      <c r="H71" s="77">
        <f t="shared" si="7"/>
        <v>127</v>
      </c>
      <c r="I71" s="56">
        <f t="shared" si="9"/>
        <v>0.002189957235480756</v>
      </c>
      <c r="J71" s="99">
        <f t="shared" si="8"/>
        <v>-77</v>
      </c>
    </row>
    <row r="72" spans="1:10" ht="15">
      <c r="A72" s="58">
        <v>71</v>
      </c>
      <c r="B72" s="110" t="s">
        <v>163</v>
      </c>
      <c r="C72" s="99">
        <v>5585</v>
      </c>
      <c r="D72" s="99">
        <v>5684</v>
      </c>
      <c r="E72" s="78">
        <v>5597</v>
      </c>
      <c r="F72" s="109">
        <f t="shared" si="5"/>
        <v>0.0027692059548070735</v>
      </c>
      <c r="G72" s="109">
        <f t="shared" si="6"/>
        <v>0.0021486123545210387</v>
      </c>
      <c r="H72" s="77">
        <f t="shared" si="7"/>
        <v>12</v>
      </c>
      <c r="I72" s="56">
        <f t="shared" si="9"/>
        <v>0.00020692509311629191</v>
      </c>
      <c r="J72" s="99">
        <f t="shared" si="8"/>
        <v>-87</v>
      </c>
    </row>
    <row r="73" spans="1:10" ht="15">
      <c r="A73" s="58">
        <v>72</v>
      </c>
      <c r="B73" s="110" t="s">
        <v>164</v>
      </c>
      <c r="C73" s="99">
        <v>5681</v>
      </c>
      <c r="D73" s="99">
        <v>5867</v>
      </c>
      <c r="E73" s="78">
        <v>5764</v>
      </c>
      <c r="F73" s="109">
        <f t="shared" si="5"/>
        <v>0.0028518318962851476</v>
      </c>
      <c r="G73" s="109">
        <f t="shared" si="6"/>
        <v>0.014610103854955113</v>
      </c>
      <c r="H73" s="77">
        <f t="shared" si="7"/>
        <v>83</v>
      </c>
      <c r="I73" s="56">
        <f t="shared" si="9"/>
        <v>0.0014312318940543523</v>
      </c>
      <c r="J73" s="99">
        <f t="shared" si="8"/>
        <v>-103</v>
      </c>
    </row>
    <row r="74" spans="1:10" ht="15">
      <c r="A74" s="58">
        <v>73</v>
      </c>
      <c r="B74" s="110" t="s">
        <v>165</v>
      </c>
      <c r="C74" s="99">
        <v>4662</v>
      </c>
      <c r="D74" s="99">
        <v>4850</v>
      </c>
      <c r="E74" s="78">
        <v>4703</v>
      </c>
      <c r="F74" s="109">
        <f t="shared" si="5"/>
        <v>0.002326885046535227</v>
      </c>
      <c r="G74" s="109">
        <f t="shared" si="6"/>
        <v>0.008794508794508795</v>
      </c>
      <c r="H74" s="77">
        <f t="shared" si="7"/>
        <v>41</v>
      </c>
      <c r="I74" s="56">
        <f t="shared" si="9"/>
        <v>0.0007069940681473306</v>
      </c>
      <c r="J74" s="99">
        <f t="shared" si="8"/>
        <v>-147</v>
      </c>
    </row>
    <row r="75" spans="1:10" ht="15">
      <c r="A75" s="58">
        <v>74</v>
      </c>
      <c r="B75" s="110" t="s">
        <v>166</v>
      </c>
      <c r="C75" s="99">
        <v>4002</v>
      </c>
      <c r="D75" s="99">
        <v>4041</v>
      </c>
      <c r="E75" s="78">
        <v>3997</v>
      </c>
      <c r="F75" s="109">
        <f t="shared" si="5"/>
        <v>0.001977580168190794</v>
      </c>
      <c r="G75" s="109">
        <f t="shared" si="6"/>
        <v>-0.0012493753123438282</v>
      </c>
      <c r="H75" s="77">
        <f t="shared" si="7"/>
        <v>-5</v>
      </c>
      <c r="I75" s="56">
        <f t="shared" si="9"/>
        <v>-8.621878879845496E-05</v>
      </c>
      <c r="J75" s="99">
        <f t="shared" si="8"/>
        <v>-44</v>
      </c>
    </row>
    <row r="76" spans="1:10" ht="15">
      <c r="A76" s="58">
        <v>75</v>
      </c>
      <c r="B76" s="110" t="s">
        <v>167</v>
      </c>
      <c r="C76" s="99">
        <v>1921</v>
      </c>
      <c r="D76" s="99">
        <v>1971</v>
      </c>
      <c r="E76" s="78">
        <v>1858</v>
      </c>
      <c r="F76" s="109">
        <f t="shared" si="5"/>
        <v>0.0009192754447081547</v>
      </c>
      <c r="G76" s="109">
        <f t="shared" si="6"/>
        <v>-0.03279541905257678</v>
      </c>
      <c r="H76" s="77">
        <f t="shared" si="7"/>
        <v>-63</v>
      </c>
      <c r="I76" s="56">
        <f t="shared" si="9"/>
        <v>-0.0010863567388605326</v>
      </c>
      <c r="J76" s="99">
        <f t="shared" si="8"/>
        <v>-113</v>
      </c>
    </row>
    <row r="77" spans="1:10" ht="15">
      <c r="A77" s="58">
        <v>76</v>
      </c>
      <c r="B77" s="110" t="s">
        <v>168</v>
      </c>
      <c r="C77" s="99">
        <v>3304</v>
      </c>
      <c r="D77" s="99">
        <v>3450</v>
      </c>
      <c r="E77" s="78">
        <v>3346</v>
      </c>
      <c r="F77" s="109">
        <f t="shared" si="5"/>
        <v>0.001655487426261295</v>
      </c>
      <c r="G77" s="109">
        <f t="shared" si="6"/>
        <v>0.012711864406779662</v>
      </c>
      <c r="H77" s="77">
        <f t="shared" si="7"/>
        <v>42</v>
      </c>
      <c r="I77" s="56">
        <f t="shared" si="9"/>
        <v>0.0007242378259070217</v>
      </c>
      <c r="J77" s="99">
        <f t="shared" si="8"/>
        <v>-104</v>
      </c>
    </row>
    <row r="78" spans="1:10" ht="15">
      <c r="A78" s="58">
        <v>77</v>
      </c>
      <c r="B78" s="110" t="s">
        <v>169</v>
      </c>
      <c r="C78" s="99">
        <v>6799</v>
      </c>
      <c r="D78" s="99">
        <v>6966</v>
      </c>
      <c r="E78" s="78">
        <v>6928</v>
      </c>
      <c r="F78" s="109">
        <f t="shared" si="5"/>
        <v>0.003427739656048491</v>
      </c>
      <c r="G78" s="109">
        <f t="shared" si="6"/>
        <v>0.01897337843800559</v>
      </c>
      <c r="H78" s="77">
        <f t="shared" si="7"/>
        <v>129</v>
      </c>
      <c r="I78" s="56">
        <f t="shared" si="9"/>
        <v>0.002224444751000138</v>
      </c>
      <c r="J78" s="99">
        <f t="shared" si="8"/>
        <v>-38</v>
      </c>
    </row>
    <row r="79" spans="1:10" ht="15">
      <c r="A79" s="58">
        <v>78</v>
      </c>
      <c r="B79" s="110" t="s">
        <v>170</v>
      </c>
      <c r="C79" s="99">
        <v>4548</v>
      </c>
      <c r="D79" s="99">
        <v>4701</v>
      </c>
      <c r="E79" s="78">
        <v>4690</v>
      </c>
      <c r="F79" s="109">
        <f t="shared" si="5"/>
        <v>0.00232045308701897</v>
      </c>
      <c r="G79" s="109">
        <f t="shared" si="6"/>
        <v>0.031222515391380826</v>
      </c>
      <c r="H79" s="77">
        <f t="shared" si="7"/>
        <v>142</v>
      </c>
      <c r="I79" s="56">
        <f t="shared" si="9"/>
        <v>0.0024486136018761206</v>
      </c>
      <c r="J79" s="99">
        <f t="shared" si="8"/>
        <v>-11</v>
      </c>
    </row>
    <row r="80" spans="1:10" ht="15">
      <c r="A80" s="58">
        <v>79</v>
      </c>
      <c r="B80" s="110" t="s">
        <v>171</v>
      </c>
      <c r="C80" s="99">
        <v>3325</v>
      </c>
      <c r="D80" s="99">
        <v>3482</v>
      </c>
      <c r="E80" s="78">
        <v>3433</v>
      </c>
      <c r="F80" s="109">
        <f t="shared" si="5"/>
        <v>0.001698532078408555</v>
      </c>
      <c r="G80" s="109">
        <f t="shared" si="6"/>
        <v>0.0324812030075188</v>
      </c>
      <c r="H80" s="77">
        <f t="shared" si="7"/>
        <v>108</v>
      </c>
      <c r="I80" s="56">
        <f t="shared" si="9"/>
        <v>0.001862325838046627</v>
      </c>
      <c r="J80" s="99">
        <f t="shared" si="8"/>
        <v>-49</v>
      </c>
    </row>
    <row r="81" spans="1:10" ht="15">
      <c r="A81" s="58">
        <v>80</v>
      </c>
      <c r="B81" s="110" t="s">
        <v>172</v>
      </c>
      <c r="C81" s="99">
        <v>10490</v>
      </c>
      <c r="D81" s="99">
        <v>11062</v>
      </c>
      <c r="E81" s="78">
        <v>10969</v>
      </c>
      <c r="F81" s="109">
        <f t="shared" si="5"/>
        <v>0.005427089533371232</v>
      </c>
      <c r="G81" s="109">
        <f t="shared" si="6"/>
        <v>0.04566253574833175</v>
      </c>
      <c r="H81" s="77">
        <f t="shared" si="7"/>
        <v>479</v>
      </c>
      <c r="I81" s="56">
        <f t="shared" si="9"/>
        <v>0.008259759966891985</v>
      </c>
      <c r="J81" s="99">
        <f t="shared" si="8"/>
        <v>-93</v>
      </c>
    </row>
    <row r="82" spans="1:10" ht="15">
      <c r="A82" s="58">
        <v>81</v>
      </c>
      <c r="B82" s="110" t="s">
        <v>173</v>
      </c>
      <c r="C82" s="99">
        <v>8373</v>
      </c>
      <c r="D82" s="99">
        <v>8891</v>
      </c>
      <c r="E82" s="78">
        <v>8874</v>
      </c>
      <c r="F82" s="109">
        <f t="shared" si="5"/>
        <v>0.0043905545190205415</v>
      </c>
      <c r="G82" s="109">
        <f t="shared" si="6"/>
        <v>0.05983518452167682</v>
      </c>
      <c r="H82" s="77">
        <f t="shared" si="7"/>
        <v>501</v>
      </c>
      <c r="I82" s="56">
        <f t="shared" si="9"/>
        <v>0.008639122637605186</v>
      </c>
      <c r="J82" s="99">
        <f t="shared" si="8"/>
        <v>-17</v>
      </c>
    </row>
    <row r="83" spans="1:10" s="13" customFormat="1" ht="15">
      <c r="A83" s="144" t="s">
        <v>174</v>
      </c>
      <c r="B83" s="144"/>
      <c r="C83" s="91">
        <v>1963165</v>
      </c>
      <c r="D83" s="91">
        <v>2027916</v>
      </c>
      <c r="E83" s="96">
        <v>2021157</v>
      </c>
      <c r="F83" s="109">
        <f t="shared" si="5"/>
        <v>1</v>
      </c>
      <c r="G83" s="109">
        <f t="shared" si="6"/>
        <v>0.029540053943504493</v>
      </c>
      <c r="H83" s="77">
        <f t="shared" si="7"/>
        <v>57992</v>
      </c>
      <c r="I83" s="56">
        <f t="shared" si="9"/>
        <v>1</v>
      </c>
      <c r="J83" s="99">
        <f t="shared" si="8"/>
        <v>-6759</v>
      </c>
    </row>
    <row r="84" spans="3:9" ht="15">
      <c r="C84" s="10"/>
      <c r="D84" s="10"/>
      <c r="E84" s="10"/>
      <c r="I84" s="18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84"/>
  <sheetViews>
    <sheetView workbookViewId="0" topLeftCell="A1">
      <pane ySplit="1" topLeftCell="A2" activePane="bottomLeft" state="frozen"/>
      <selection pane="topLeft" activeCell="W1" sqref="W1"/>
      <selection pane="bottomLeft" activeCell="S10" sqref="S10"/>
    </sheetView>
  </sheetViews>
  <sheetFormatPr defaultColWidth="9.140625" defaultRowHeight="15"/>
  <cols>
    <col min="1" max="1" width="11.8515625" style="9" customWidth="1"/>
    <col min="2" max="2" width="16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18.140625" style="9" customWidth="1"/>
    <col min="7" max="7" width="30.421875" style="9" customWidth="1"/>
    <col min="8" max="8" width="27.421875" style="9" customWidth="1"/>
    <col min="9" max="9" width="22.28125" style="9" customWidth="1"/>
    <col min="10" max="10" width="25.140625" style="9" customWidth="1"/>
    <col min="11" max="11" width="11.00390625" style="9" bestFit="1" customWidth="1"/>
    <col min="12" max="12" width="10.421875" style="9" customWidth="1"/>
    <col min="13" max="14" width="9.140625" style="9" customWidth="1"/>
    <col min="15" max="15" width="11.00390625" style="9" bestFit="1" customWidth="1"/>
    <col min="16" max="18" width="9.140625" style="9" customWidth="1"/>
    <col min="19" max="19" width="14.00390625" style="9" bestFit="1" customWidth="1"/>
    <col min="20" max="16384" width="9.140625" style="9" customWidth="1"/>
  </cols>
  <sheetData>
    <row r="1" spans="1:11" ht="29">
      <c r="A1" s="66" t="s">
        <v>92</v>
      </c>
      <c r="B1" s="66" t="s">
        <v>175</v>
      </c>
      <c r="C1" s="66">
        <v>41974</v>
      </c>
      <c r="D1" s="66">
        <v>42309</v>
      </c>
      <c r="E1" s="66">
        <v>42339</v>
      </c>
      <c r="F1" s="1" t="s">
        <v>283</v>
      </c>
      <c r="G1" s="1" t="s">
        <v>298</v>
      </c>
      <c r="H1" s="1" t="s">
        <v>299</v>
      </c>
      <c r="I1" s="1" t="s">
        <v>293</v>
      </c>
      <c r="J1" s="59" t="s">
        <v>300</v>
      </c>
      <c r="K1" s="7"/>
    </row>
    <row r="2" spans="1:20" ht="15">
      <c r="A2" s="58">
        <v>1</v>
      </c>
      <c r="B2" s="110" t="s">
        <v>93</v>
      </c>
      <c r="C2" s="99">
        <v>19325</v>
      </c>
      <c r="D2" s="99">
        <v>17801</v>
      </c>
      <c r="E2" s="79">
        <v>17711</v>
      </c>
      <c r="F2" s="109">
        <f>E2/$E$83</f>
        <v>0.0222127740695869</v>
      </c>
      <c r="G2" s="109">
        <f aca="true" t="shared" si="0" ref="G2:G65">(E2-C2)/C2</f>
        <v>-0.08351875808538163</v>
      </c>
      <c r="H2" s="77">
        <f aca="true" t="shared" si="1" ref="H2:H65">E2-C2</f>
        <v>-1614</v>
      </c>
      <c r="I2" s="56">
        <f>H2/$H$83</f>
        <v>0.024041469300205558</v>
      </c>
      <c r="J2" s="99">
        <f aca="true" t="shared" si="2" ref="J2:J65">E2-D2</f>
        <v>-90</v>
      </c>
      <c r="L2" s="140"/>
      <c r="M2" s="83"/>
      <c r="N2" s="11"/>
      <c r="O2" s="11"/>
      <c r="P2" s="12"/>
      <c r="S2" s="5"/>
      <c r="T2" s="12"/>
    </row>
    <row r="3" spans="1:20" ht="15">
      <c r="A3" s="58">
        <v>2</v>
      </c>
      <c r="B3" s="110" t="s">
        <v>94</v>
      </c>
      <c r="C3" s="99">
        <v>6396</v>
      </c>
      <c r="D3" s="99">
        <v>5924</v>
      </c>
      <c r="E3" s="79">
        <v>5877</v>
      </c>
      <c r="F3" s="141">
        <f aca="true" t="shared" si="3" ref="F3:F66">E3/$E$83</f>
        <v>0.007370813235105991</v>
      </c>
      <c r="G3" s="109">
        <f t="shared" si="0"/>
        <v>-0.08114446529080675</v>
      </c>
      <c r="H3" s="77">
        <f t="shared" si="1"/>
        <v>-519</v>
      </c>
      <c r="I3" s="56">
        <f aca="true" t="shared" si="4" ref="I3:I66">H3/$H$83</f>
        <v>0.007730807042631156</v>
      </c>
      <c r="J3" s="99">
        <f t="shared" si="2"/>
        <v>-47</v>
      </c>
      <c r="L3" s="140"/>
      <c r="M3" s="83"/>
      <c r="N3" s="11"/>
      <c r="O3" s="11"/>
      <c r="P3" s="12"/>
      <c r="S3" s="5"/>
      <c r="T3" s="12"/>
    </row>
    <row r="4" spans="1:20" ht="15">
      <c r="A4" s="58">
        <v>3</v>
      </c>
      <c r="B4" s="110" t="s">
        <v>95</v>
      </c>
      <c r="C4" s="99">
        <v>19364</v>
      </c>
      <c r="D4" s="99">
        <v>18685</v>
      </c>
      <c r="E4" s="79">
        <v>18567</v>
      </c>
      <c r="F4" s="141">
        <f t="shared" si="3"/>
        <v>0.02328635176726441</v>
      </c>
      <c r="G4" s="109">
        <f t="shared" si="0"/>
        <v>-0.041158851476967566</v>
      </c>
      <c r="H4" s="77">
        <f t="shared" si="1"/>
        <v>-797</v>
      </c>
      <c r="I4" s="56">
        <f t="shared" si="4"/>
        <v>0.011871778830398904</v>
      </c>
      <c r="J4" s="99">
        <f t="shared" si="2"/>
        <v>-118</v>
      </c>
      <c r="L4" s="140"/>
      <c r="M4" s="83"/>
      <c r="N4" s="11"/>
      <c r="O4" s="11"/>
      <c r="P4" s="12"/>
      <c r="S4" s="5"/>
      <c r="T4" s="12"/>
    </row>
    <row r="5" spans="1:20" ht="15">
      <c r="A5" s="58">
        <v>4</v>
      </c>
      <c r="B5" s="110" t="s">
        <v>96</v>
      </c>
      <c r="C5" s="99">
        <v>3811</v>
      </c>
      <c r="D5" s="99">
        <v>3521</v>
      </c>
      <c r="E5" s="79">
        <v>3513</v>
      </c>
      <c r="F5" s="141">
        <f t="shared" si="3"/>
        <v>0.004405932770959221</v>
      </c>
      <c r="G5" s="109">
        <f t="shared" si="0"/>
        <v>-0.07819469955392286</v>
      </c>
      <c r="H5" s="77">
        <f t="shared" si="1"/>
        <v>-298</v>
      </c>
      <c r="I5" s="56">
        <f t="shared" si="4"/>
        <v>0.0044388834271755</v>
      </c>
      <c r="J5" s="99">
        <f t="shared" si="2"/>
        <v>-8</v>
      </c>
      <c r="L5" s="140"/>
      <c r="M5" s="83"/>
      <c r="N5" s="11"/>
      <c r="O5" s="11"/>
      <c r="P5" s="12"/>
      <c r="S5" s="5"/>
      <c r="T5" s="12"/>
    </row>
    <row r="6" spans="1:20" ht="15">
      <c r="A6" s="58">
        <v>5</v>
      </c>
      <c r="B6" s="110" t="s">
        <v>97</v>
      </c>
      <c r="C6" s="99">
        <v>6052</v>
      </c>
      <c r="D6" s="99">
        <v>5597</v>
      </c>
      <c r="E6" s="79">
        <v>5601</v>
      </c>
      <c r="F6" s="141">
        <f t="shared" si="3"/>
        <v>0.007024659678378196</v>
      </c>
      <c r="G6" s="109">
        <f t="shared" si="0"/>
        <v>-0.07452081956378057</v>
      </c>
      <c r="H6" s="77">
        <f t="shared" si="1"/>
        <v>-451</v>
      </c>
      <c r="I6" s="56">
        <f t="shared" si="4"/>
        <v>0.0067179074686448</v>
      </c>
      <c r="J6" s="99">
        <f t="shared" si="2"/>
        <v>4</v>
      </c>
      <c r="L6" s="140"/>
      <c r="M6" s="83"/>
      <c r="N6" s="11"/>
      <c r="O6" s="11"/>
      <c r="P6" s="12"/>
      <c r="S6" s="5"/>
      <c r="T6" s="12"/>
    </row>
    <row r="7" spans="1:20" ht="15">
      <c r="A7" s="58">
        <v>6</v>
      </c>
      <c r="B7" s="110" t="s">
        <v>98</v>
      </c>
      <c r="C7" s="99">
        <v>17668</v>
      </c>
      <c r="D7" s="99">
        <v>16718</v>
      </c>
      <c r="E7" s="79">
        <v>16648</v>
      </c>
      <c r="F7" s="141">
        <f t="shared" si="3"/>
        <v>0.02087958120436354</v>
      </c>
      <c r="G7" s="109">
        <f t="shared" si="0"/>
        <v>-0.057731491962870723</v>
      </c>
      <c r="H7" s="77">
        <f t="shared" si="1"/>
        <v>-1020</v>
      </c>
      <c r="I7" s="56">
        <f t="shared" si="4"/>
        <v>0.015193493609795335</v>
      </c>
      <c r="J7" s="99">
        <f t="shared" si="2"/>
        <v>-70</v>
      </c>
      <c r="L7" s="140"/>
      <c r="M7" s="83"/>
      <c r="N7" s="11"/>
      <c r="O7" s="11"/>
      <c r="P7" s="12"/>
      <c r="S7" s="5"/>
      <c r="T7" s="12"/>
    </row>
    <row r="8" spans="1:20" ht="15">
      <c r="A8" s="58">
        <v>7</v>
      </c>
      <c r="B8" s="110" t="s">
        <v>99</v>
      </c>
      <c r="C8" s="99">
        <v>44150</v>
      </c>
      <c r="D8" s="99">
        <v>41486</v>
      </c>
      <c r="E8" s="79">
        <v>41355</v>
      </c>
      <c r="F8" s="141">
        <f t="shared" si="3"/>
        <v>0.05186659542926803</v>
      </c>
      <c r="G8" s="109">
        <f t="shared" si="0"/>
        <v>-0.06330690826727067</v>
      </c>
      <c r="H8" s="77">
        <f t="shared" si="1"/>
        <v>-2795</v>
      </c>
      <c r="I8" s="56">
        <f t="shared" si="4"/>
        <v>0.04163315160723329</v>
      </c>
      <c r="J8" s="99">
        <f t="shared" si="2"/>
        <v>-131</v>
      </c>
      <c r="L8" s="140"/>
      <c r="M8" s="83"/>
      <c r="N8" s="11"/>
      <c r="O8" s="11"/>
      <c r="P8" s="12"/>
      <c r="S8" s="5"/>
      <c r="T8" s="12"/>
    </row>
    <row r="9" spans="1:20" ht="15">
      <c r="A9" s="58">
        <v>8</v>
      </c>
      <c r="B9" s="110" t="s">
        <v>100</v>
      </c>
      <c r="C9" s="99">
        <v>1713</v>
      </c>
      <c r="D9" s="99">
        <v>1473</v>
      </c>
      <c r="E9" s="79">
        <v>1454</v>
      </c>
      <c r="F9" s="141">
        <f t="shared" si="3"/>
        <v>0.0018235770705877336</v>
      </c>
      <c r="G9" s="109">
        <f t="shared" si="0"/>
        <v>-0.15119673088149446</v>
      </c>
      <c r="H9" s="77">
        <f t="shared" si="1"/>
        <v>-259</v>
      </c>
      <c r="I9" s="56">
        <f t="shared" si="4"/>
        <v>0.003857955730330384</v>
      </c>
      <c r="J9" s="99">
        <f t="shared" si="2"/>
        <v>-19</v>
      </c>
      <c r="L9" s="140"/>
      <c r="M9" s="83"/>
      <c r="N9" s="11"/>
      <c r="O9" s="11"/>
      <c r="P9" s="12"/>
      <c r="S9" s="5"/>
      <c r="T9" s="12"/>
    </row>
    <row r="10" spans="1:20" ht="15">
      <c r="A10" s="58">
        <v>9</v>
      </c>
      <c r="B10" s="110" t="s">
        <v>101</v>
      </c>
      <c r="C10" s="99">
        <v>24451</v>
      </c>
      <c r="D10" s="99">
        <v>22925</v>
      </c>
      <c r="E10" s="79">
        <v>22855</v>
      </c>
      <c r="F10" s="141">
        <f t="shared" si="3"/>
        <v>0.028664273692078853</v>
      </c>
      <c r="G10" s="109">
        <f t="shared" si="0"/>
        <v>-0.06527340395075866</v>
      </c>
      <c r="H10" s="77">
        <f t="shared" si="1"/>
        <v>-1596</v>
      </c>
      <c r="I10" s="56">
        <f t="shared" si="4"/>
        <v>0.023773348824738583</v>
      </c>
      <c r="J10" s="99">
        <f t="shared" si="2"/>
        <v>-70</v>
      </c>
      <c r="L10" s="140"/>
      <c r="M10" s="83"/>
      <c r="N10" s="11"/>
      <c r="O10" s="11"/>
      <c r="P10" s="12"/>
      <c r="S10" s="5"/>
      <c r="T10" s="12"/>
    </row>
    <row r="11" spans="1:20" ht="15">
      <c r="A11" s="58">
        <v>10</v>
      </c>
      <c r="B11" s="110" t="s">
        <v>102</v>
      </c>
      <c r="C11" s="99">
        <v>28371</v>
      </c>
      <c r="D11" s="99">
        <v>26194</v>
      </c>
      <c r="E11" s="79">
        <v>26033</v>
      </c>
      <c r="F11" s="141">
        <f t="shared" si="3"/>
        <v>0.03265005631266195</v>
      </c>
      <c r="G11" s="109">
        <f t="shared" si="0"/>
        <v>-0.08240809277078708</v>
      </c>
      <c r="H11" s="77">
        <f t="shared" si="1"/>
        <v>-2338</v>
      </c>
      <c r="I11" s="56">
        <f t="shared" si="4"/>
        <v>0.03482587064676617</v>
      </c>
      <c r="J11" s="99">
        <f t="shared" si="2"/>
        <v>-161</v>
      </c>
      <c r="L11" s="140"/>
      <c r="M11" s="83"/>
      <c r="N11" s="11"/>
      <c r="O11" s="11"/>
      <c r="P11" s="12"/>
      <c r="S11" s="5"/>
      <c r="T11" s="12"/>
    </row>
    <row r="12" spans="1:20" ht="15">
      <c r="A12" s="58">
        <v>11</v>
      </c>
      <c r="B12" s="110" t="s">
        <v>103</v>
      </c>
      <c r="C12" s="99">
        <v>2329</v>
      </c>
      <c r="D12" s="99">
        <v>2315</v>
      </c>
      <c r="E12" s="79">
        <v>2308</v>
      </c>
      <c r="F12" s="141">
        <f t="shared" si="3"/>
        <v>0.0028946464091585207</v>
      </c>
      <c r="G12" s="109">
        <f t="shared" si="0"/>
        <v>-0.009016745384285102</v>
      </c>
      <c r="H12" s="77">
        <f t="shared" si="1"/>
        <v>-21</v>
      </c>
      <c r="I12" s="56">
        <f t="shared" si="4"/>
        <v>0.00031280722137813925</v>
      </c>
      <c r="J12" s="99">
        <f t="shared" si="2"/>
        <v>-7</v>
      </c>
      <c r="L12" s="140"/>
      <c r="M12" s="83"/>
      <c r="N12" s="11"/>
      <c r="O12" s="11"/>
      <c r="P12" s="12"/>
      <c r="S12" s="5"/>
      <c r="T12" s="12"/>
    </row>
    <row r="13" spans="1:20" ht="15">
      <c r="A13" s="58">
        <v>12</v>
      </c>
      <c r="B13" s="110" t="s">
        <v>104</v>
      </c>
      <c r="C13" s="99">
        <v>1067</v>
      </c>
      <c r="D13" s="99">
        <v>977</v>
      </c>
      <c r="E13" s="79">
        <v>956</v>
      </c>
      <c r="F13" s="141">
        <f t="shared" si="3"/>
        <v>0.001198995653013668</v>
      </c>
      <c r="G13" s="109">
        <f t="shared" si="0"/>
        <v>-0.10402999062792877</v>
      </c>
      <c r="H13" s="77">
        <f t="shared" si="1"/>
        <v>-111</v>
      </c>
      <c r="I13" s="56">
        <f t="shared" si="4"/>
        <v>0.0016534095987130216</v>
      </c>
      <c r="J13" s="99">
        <f t="shared" si="2"/>
        <v>-21</v>
      </c>
      <c r="L13" s="140"/>
      <c r="M13" s="83"/>
      <c r="N13" s="11"/>
      <c r="O13" s="11"/>
      <c r="P13" s="12"/>
      <c r="S13" s="5"/>
      <c r="T13" s="12"/>
    </row>
    <row r="14" spans="1:20" ht="15">
      <c r="A14" s="58">
        <v>13</v>
      </c>
      <c r="B14" s="110" t="s">
        <v>105</v>
      </c>
      <c r="C14" s="99">
        <v>3441</v>
      </c>
      <c r="D14" s="99">
        <v>3187</v>
      </c>
      <c r="E14" s="79">
        <v>3132</v>
      </c>
      <c r="F14" s="141">
        <f t="shared" si="3"/>
        <v>0.003928090361128461</v>
      </c>
      <c r="G14" s="109">
        <f t="shared" si="0"/>
        <v>-0.08979947689625109</v>
      </c>
      <c r="H14" s="77">
        <f t="shared" si="1"/>
        <v>-309</v>
      </c>
      <c r="I14" s="56">
        <f t="shared" si="4"/>
        <v>0.004602734828849763</v>
      </c>
      <c r="J14" s="99">
        <f t="shared" si="2"/>
        <v>-55</v>
      </c>
      <c r="L14" s="140"/>
      <c r="M14" s="83"/>
      <c r="N14" s="11"/>
      <c r="O14" s="11"/>
      <c r="P14" s="12"/>
      <c r="S14" s="5"/>
      <c r="T14" s="12"/>
    </row>
    <row r="15" spans="1:20" ht="15">
      <c r="A15" s="58">
        <v>14</v>
      </c>
      <c r="B15" s="110" t="s">
        <v>106</v>
      </c>
      <c r="C15" s="99">
        <v>4332</v>
      </c>
      <c r="D15" s="99">
        <v>4017</v>
      </c>
      <c r="E15" s="79">
        <v>3979</v>
      </c>
      <c r="F15" s="141">
        <f t="shared" si="3"/>
        <v>0.004990380442825717</v>
      </c>
      <c r="G15" s="109">
        <f t="shared" si="0"/>
        <v>-0.08148661126500462</v>
      </c>
      <c r="H15" s="77">
        <f t="shared" si="1"/>
        <v>-353</v>
      </c>
      <c r="I15" s="56">
        <f t="shared" si="4"/>
        <v>0.005258140435546817</v>
      </c>
      <c r="J15" s="99">
        <f t="shared" si="2"/>
        <v>-38</v>
      </c>
      <c r="L15" s="140"/>
      <c r="M15" s="83"/>
      <c r="N15" s="11"/>
      <c r="O15" s="11"/>
      <c r="P15" s="12"/>
      <c r="S15" s="5"/>
      <c r="T15" s="12"/>
    </row>
    <row r="16" spans="1:20" ht="15">
      <c r="A16" s="58">
        <v>15</v>
      </c>
      <c r="B16" s="110" t="s">
        <v>107</v>
      </c>
      <c r="C16" s="99">
        <v>8239</v>
      </c>
      <c r="D16" s="99">
        <v>7687</v>
      </c>
      <c r="E16" s="79">
        <v>7602</v>
      </c>
      <c r="F16" s="141">
        <f t="shared" si="3"/>
        <v>0.009534272964654712</v>
      </c>
      <c r="G16" s="109">
        <f t="shared" si="0"/>
        <v>-0.07731520815632965</v>
      </c>
      <c r="H16" s="77">
        <f t="shared" si="1"/>
        <v>-637</v>
      </c>
      <c r="I16" s="56">
        <f t="shared" si="4"/>
        <v>0.00948848571513689</v>
      </c>
      <c r="J16" s="99">
        <f t="shared" si="2"/>
        <v>-85</v>
      </c>
      <c r="L16" s="140"/>
      <c r="M16" s="83"/>
      <c r="N16" s="11"/>
      <c r="O16" s="11"/>
      <c r="P16" s="12"/>
      <c r="S16" s="5"/>
      <c r="T16" s="12"/>
    </row>
    <row r="17" spans="1:10" ht="15">
      <c r="A17" s="58">
        <v>16</v>
      </c>
      <c r="B17" s="110" t="s">
        <v>108</v>
      </c>
      <c r="C17" s="99">
        <v>21895</v>
      </c>
      <c r="D17" s="99">
        <v>20468</v>
      </c>
      <c r="E17" s="79">
        <v>20386</v>
      </c>
      <c r="F17" s="141">
        <f t="shared" si="3"/>
        <v>0.02556770437482912</v>
      </c>
      <c r="G17" s="109">
        <f t="shared" si="0"/>
        <v>-0.06891984471340488</v>
      </c>
      <c r="H17" s="77">
        <f t="shared" si="1"/>
        <v>-1509</v>
      </c>
      <c r="I17" s="56">
        <f t="shared" si="4"/>
        <v>0.022477433193314862</v>
      </c>
      <c r="J17" s="99">
        <f t="shared" si="2"/>
        <v>-82</v>
      </c>
    </row>
    <row r="18" spans="1:10" ht="15">
      <c r="A18" s="58">
        <v>17</v>
      </c>
      <c r="B18" s="110" t="s">
        <v>109</v>
      </c>
      <c r="C18" s="99">
        <v>12255</v>
      </c>
      <c r="D18" s="99">
        <v>12055</v>
      </c>
      <c r="E18" s="79">
        <v>12001</v>
      </c>
      <c r="F18" s="141">
        <f t="shared" si="3"/>
        <v>0.015051408819892292</v>
      </c>
      <c r="G18" s="109">
        <f t="shared" si="0"/>
        <v>-0.02072623419012648</v>
      </c>
      <c r="H18" s="77">
        <f t="shared" si="1"/>
        <v>-254</v>
      </c>
      <c r="I18" s="56">
        <f t="shared" si="4"/>
        <v>0.003783477820478446</v>
      </c>
      <c r="J18" s="99">
        <f t="shared" si="2"/>
        <v>-54</v>
      </c>
    </row>
    <row r="19" spans="1:10" ht="15">
      <c r="A19" s="58">
        <v>18</v>
      </c>
      <c r="B19" s="110" t="s">
        <v>110</v>
      </c>
      <c r="C19" s="99">
        <v>4709</v>
      </c>
      <c r="D19" s="99">
        <v>4437</v>
      </c>
      <c r="E19" s="79">
        <v>4386</v>
      </c>
      <c r="F19" s="141">
        <f t="shared" si="3"/>
        <v>0.0055008315210438785</v>
      </c>
      <c r="G19" s="109">
        <f t="shared" si="0"/>
        <v>-0.06859205776173286</v>
      </c>
      <c r="H19" s="77">
        <f t="shared" si="1"/>
        <v>-323</v>
      </c>
      <c r="I19" s="56">
        <f t="shared" si="4"/>
        <v>0.004811272976435189</v>
      </c>
      <c r="J19" s="99">
        <f t="shared" si="2"/>
        <v>-51</v>
      </c>
    </row>
    <row r="20" spans="1:11" ht="15">
      <c r="A20" s="58">
        <v>19</v>
      </c>
      <c r="B20" s="110" t="s">
        <v>111</v>
      </c>
      <c r="C20" s="99">
        <v>9229</v>
      </c>
      <c r="D20" s="99">
        <v>8271</v>
      </c>
      <c r="E20" s="79">
        <v>8135</v>
      </c>
      <c r="F20" s="141">
        <f t="shared" si="3"/>
        <v>0.010202750666596433</v>
      </c>
      <c r="G20" s="109">
        <f t="shared" si="0"/>
        <v>-0.11853938671578719</v>
      </c>
      <c r="H20" s="77">
        <f t="shared" si="1"/>
        <v>-1094</v>
      </c>
      <c r="I20" s="56">
        <f t="shared" si="4"/>
        <v>0.016295766675604017</v>
      </c>
      <c r="J20" s="99">
        <f t="shared" si="2"/>
        <v>-136</v>
      </c>
      <c r="K20" s="5"/>
    </row>
    <row r="21" spans="1:11" ht="15">
      <c r="A21" s="58">
        <v>20</v>
      </c>
      <c r="B21" s="110" t="s">
        <v>112</v>
      </c>
      <c r="C21" s="99">
        <v>18798</v>
      </c>
      <c r="D21" s="99">
        <v>17511</v>
      </c>
      <c r="E21" s="79">
        <v>17333</v>
      </c>
      <c r="F21" s="141">
        <f t="shared" si="3"/>
        <v>0.02173869419841622</v>
      </c>
      <c r="G21" s="109">
        <f t="shared" si="0"/>
        <v>-0.07793382274710076</v>
      </c>
      <c r="H21" s="77">
        <f t="shared" si="1"/>
        <v>-1465</v>
      </c>
      <c r="I21" s="56">
        <f t="shared" si="4"/>
        <v>0.02182202758661781</v>
      </c>
      <c r="J21" s="99">
        <f t="shared" si="2"/>
        <v>-178</v>
      </c>
      <c r="K21" s="5"/>
    </row>
    <row r="22" spans="1:11" ht="15">
      <c r="A22" s="58">
        <v>21</v>
      </c>
      <c r="B22" s="110" t="s">
        <v>113</v>
      </c>
      <c r="C22" s="99">
        <v>7954</v>
      </c>
      <c r="D22" s="99">
        <v>7380</v>
      </c>
      <c r="E22" s="79">
        <v>7341</v>
      </c>
      <c r="F22" s="141">
        <f t="shared" si="3"/>
        <v>0.00920693210122734</v>
      </c>
      <c r="G22" s="109">
        <f t="shared" si="0"/>
        <v>-0.07706814181543878</v>
      </c>
      <c r="H22" s="77">
        <f t="shared" si="1"/>
        <v>-613</v>
      </c>
      <c r="I22" s="56">
        <f t="shared" si="4"/>
        <v>0.00913099174784759</v>
      </c>
      <c r="J22" s="99">
        <f t="shared" si="2"/>
        <v>-39</v>
      </c>
      <c r="K22" s="5"/>
    </row>
    <row r="23" spans="1:11" ht="15">
      <c r="A23" s="58">
        <v>22</v>
      </c>
      <c r="B23" s="110" t="s">
        <v>114</v>
      </c>
      <c r="C23" s="99">
        <v>10539</v>
      </c>
      <c r="D23" s="99">
        <v>9983</v>
      </c>
      <c r="E23" s="79">
        <v>9929</v>
      </c>
      <c r="F23" s="141">
        <f t="shared" si="3"/>
        <v>0.012452748785327103</v>
      </c>
      <c r="G23" s="109">
        <f t="shared" si="0"/>
        <v>-0.05788025429357624</v>
      </c>
      <c r="H23" s="77">
        <f t="shared" si="1"/>
        <v>-610</v>
      </c>
      <c r="I23" s="56">
        <f t="shared" si="4"/>
        <v>0.009086305001936426</v>
      </c>
      <c r="J23" s="99">
        <f t="shared" si="2"/>
        <v>-54</v>
      </c>
      <c r="K23" s="5"/>
    </row>
    <row r="24" spans="1:11" ht="15">
      <c r="A24" s="58">
        <v>23</v>
      </c>
      <c r="B24" s="110" t="s">
        <v>115</v>
      </c>
      <c r="C24" s="99">
        <v>6737</v>
      </c>
      <c r="D24" s="99">
        <v>6259</v>
      </c>
      <c r="E24" s="79">
        <v>6136</v>
      </c>
      <c r="F24" s="141">
        <f t="shared" si="3"/>
        <v>0.007695645739426639</v>
      </c>
      <c r="G24" s="109">
        <f t="shared" si="0"/>
        <v>-0.08920884666765623</v>
      </c>
      <c r="H24" s="77">
        <f t="shared" si="1"/>
        <v>-601</v>
      </c>
      <c r="I24" s="56">
        <f t="shared" si="4"/>
        <v>0.008952244764202937</v>
      </c>
      <c r="J24" s="99">
        <f t="shared" si="2"/>
        <v>-123</v>
      </c>
      <c r="K24" s="5"/>
    </row>
    <row r="25" spans="1:11" ht="15">
      <c r="A25" s="58">
        <v>24</v>
      </c>
      <c r="B25" s="110" t="s">
        <v>116</v>
      </c>
      <c r="C25" s="99">
        <v>4942</v>
      </c>
      <c r="D25" s="99">
        <v>4559</v>
      </c>
      <c r="E25" s="79">
        <v>4500</v>
      </c>
      <c r="F25" s="141">
        <f t="shared" si="3"/>
        <v>0.005643807990127098</v>
      </c>
      <c r="G25" s="109">
        <f t="shared" si="0"/>
        <v>-0.08943747470659652</v>
      </c>
      <c r="H25" s="77">
        <f t="shared" si="1"/>
        <v>-442</v>
      </c>
      <c r="I25" s="56">
        <f t="shared" si="4"/>
        <v>0.006583847230911312</v>
      </c>
      <c r="J25" s="99">
        <f t="shared" si="2"/>
        <v>-59</v>
      </c>
      <c r="K25" s="5"/>
    </row>
    <row r="26" spans="1:11" ht="15">
      <c r="A26" s="58">
        <v>25</v>
      </c>
      <c r="B26" s="110" t="s">
        <v>117</v>
      </c>
      <c r="C26" s="99">
        <v>8398</v>
      </c>
      <c r="D26" s="99">
        <v>7538</v>
      </c>
      <c r="E26" s="79">
        <v>7472</v>
      </c>
      <c r="F26" s="141">
        <f t="shared" si="3"/>
        <v>0.009371229622717707</v>
      </c>
      <c r="G26" s="109">
        <f t="shared" si="0"/>
        <v>-0.11026434865444153</v>
      </c>
      <c r="H26" s="77">
        <f t="shared" si="1"/>
        <v>-926</v>
      </c>
      <c r="I26" s="56">
        <f t="shared" si="4"/>
        <v>0.013793308904578902</v>
      </c>
      <c r="J26" s="99">
        <f t="shared" si="2"/>
        <v>-66</v>
      </c>
      <c r="K26" s="5"/>
    </row>
    <row r="27" spans="1:11" ht="15">
      <c r="A27" s="58">
        <v>26</v>
      </c>
      <c r="B27" s="110" t="s">
        <v>118</v>
      </c>
      <c r="C27" s="99">
        <v>7341</v>
      </c>
      <c r="D27" s="99">
        <v>7078</v>
      </c>
      <c r="E27" s="79">
        <v>7077</v>
      </c>
      <c r="F27" s="141">
        <f t="shared" si="3"/>
        <v>0.008875828699139884</v>
      </c>
      <c r="G27" s="109">
        <f t="shared" si="0"/>
        <v>-0.03596240294237842</v>
      </c>
      <c r="H27" s="77">
        <f t="shared" si="1"/>
        <v>-264</v>
      </c>
      <c r="I27" s="56">
        <f t="shared" si="4"/>
        <v>0.003932433640182322</v>
      </c>
      <c r="J27" s="99">
        <f t="shared" si="2"/>
        <v>-1</v>
      </c>
      <c r="K27" s="5"/>
    </row>
    <row r="28" spans="1:11" ht="15">
      <c r="A28" s="58">
        <v>27</v>
      </c>
      <c r="B28" s="110" t="s">
        <v>119</v>
      </c>
      <c r="C28" s="99">
        <v>17622</v>
      </c>
      <c r="D28" s="99">
        <v>17029</v>
      </c>
      <c r="E28" s="79">
        <v>17018</v>
      </c>
      <c r="F28" s="141">
        <f t="shared" si="3"/>
        <v>0.021343627639107327</v>
      </c>
      <c r="G28" s="109">
        <f t="shared" si="0"/>
        <v>-0.034275337646124164</v>
      </c>
      <c r="H28" s="77">
        <f t="shared" si="1"/>
        <v>-604</v>
      </c>
      <c r="I28" s="56">
        <f t="shared" si="4"/>
        <v>0.0089969315101141</v>
      </c>
      <c r="J28" s="99">
        <f t="shared" si="2"/>
        <v>-11</v>
      </c>
      <c r="K28" s="5"/>
    </row>
    <row r="29" spans="1:11" ht="15">
      <c r="A29" s="58">
        <v>28</v>
      </c>
      <c r="B29" s="110" t="s">
        <v>120</v>
      </c>
      <c r="C29" s="99">
        <v>9435</v>
      </c>
      <c r="D29" s="99">
        <v>8483</v>
      </c>
      <c r="E29" s="79">
        <v>8376</v>
      </c>
      <c r="F29" s="141">
        <f t="shared" si="3"/>
        <v>0.010505007938956572</v>
      </c>
      <c r="G29" s="109">
        <f t="shared" si="0"/>
        <v>-0.112241653418124</v>
      </c>
      <c r="H29" s="77">
        <f t="shared" si="1"/>
        <v>-1059</v>
      </c>
      <c r="I29" s="56">
        <f t="shared" si="4"/>
        <v>0.01577442130664045</v>
      </c>
      <c r="J29" s="99">
        <f t="shared" si="2"/>
        <v>-107</v>
      </c>
      <c r="K29" s="5"/>
    </row>
    <row r="30" spans="1:11" ht="15">
      <c r="A30" s="58">
        <v>29</v>
      </c>
      <c r="B30" s="110" t="s">
        <v>121</v>
      </c>
      <c r="C30" s="99">
        <v>2977</v>
      </c>
      <c r="D30" s="99">
        <v>2596</v>
      </c>
      <c r="E30" s="79">
        <v>2568</v>
      </c>
      <c r="F30" s="141">
        <f t="shared" si="3"/>
        <v>0.003220733093032531</v>
      </c>
      <c r="G30" s="109">
        <f t="shared" si="0"/>
        <v>-0.1373866308364125</v>
      </c>
      <c r="H30" s="77">
        <f t="shared" si="1"/>
        <v>-409</v>
      </c>
      <c r="I30" s="56">
        <f t="shared" si="4"/>
        <v>0.006092293025888522</v>
      </c>
      <c r="J30" s="99">
        <f t="shared" si="2"/>
        <v>-28</v>
      </c>
      <c r="K30" s="5"/>
    </row>
    <row r="31" spans="1:11" ht="15">
      <c r="A31" s="58">
        <v>30</v>
      </c>
      <c r="B31" s="110" t="s">
        <v>122</v>
      </c>
      <c r="C31" s="99">
        <v>1196</v>
      </c>
      <c r="D31" s="99">
        <v>1501</v>
      </c>
      <c r="E31" s="79">
        <v>1494</v>
      </c>
      <c r="F31" s="141">
        <f t="shared" si="3"/>
        <v>0.0018737442527221968</v>
      </c>
      <c r="G31" s="109">
        <f t="shared" si="0"/>
        <v>0.2491638795986622</v>
      </c>
      <c r="H31" s="77">
        <f t="shared" si="1"/>
        <v>298</v>
      </c>
      <c r="I31" s="56">
        <f t="shared" si="4"/>
        <v>-0.0044388834271755</v>
      </c>
      <c r="J31" s="99">
        <f t="shared" si="2"/>
        <v>-7</v>
      </c>
      <c r="K31" s="5"/>
    </row>
    <row r="32" spans="1:11" ht="15">
      <c r="A32" s="58">
        <v>31</v>
      </c>
      <c r="B32" s="110" t="s">
        <v>123</v>
      </c>
      <c r="C32" s="99">
        <v>26267</v>
      </c>
      <c r="D32" s="99">
        <v>23258</v>
      </c>
      <c r="E32" s="79">
        <v>23098</v>
      </c>
      <c r="F32" s="141">
        <f t="shared" si="3"/>
        <v>0.028969039323545717</v>
      </c>
      <c r="G32" s="109">
        <f t="shared" si="0"/>
        <v>-0.12064567708531618</v>
      </c>
      <c r="H32" s="77">
        <f t="shared" si="1"/>
        <v>-3169</v>
      </c>
      <c r="I32" s="56">
        <f t="shared" si="4"/>
        <v>0.04720409926415825</v>
      </c>
      <c r="J32" s="99">
        <f t="shared" si="2"/>
        <v>-160</v>
      </c>
      <c r="K32" s="5"/>
    </row>
    <row r="33" spans="1:12" ht="15">
      <c r="A33" s="58">
        <v>32</v>
      </c>
      <c r="B33" s="110" t="s">
        <v>124</v>
      </c>
      <c r="C33" s="99">
        <v>7031</v>
      </c>
      <c r="D33" s="99">
        <v>6752</v>
      </c>
      <c r="E33" s="79">
        <v>6723</v>
      </c>
      <c r="F33" s="141">
        <f t="shared" si="3"/>
        <v>0.008431849137249885</v>
      </c>
      <c r="G33" s="109">
        <f t="shared" si="0"/>
        <v>-0.04380600199118191</v>
      </c>
      <c r="H33" s="77">
        <f t="shared" si="1"/>
        <v>-308</v>
      </c>
      <c r="I33" s="56">
        <f t="shared" si="4"/>
        <v>0.004587839246879375</v>
      </c>
      <c r="J33" s="99">
        <f t="shared" si="2"/>
        <v>-29</v>
      </c>
      <c r="K33" s="5"/>
      <c r="L33" s="12"/>
    </row>
    <row r="34" spans="1:12" ht="15">
      <c r="A34" s="58">
        <v>33</v>
      </c>
      <c r="B34" s="110" t="s">
        <v>125</v>
      </c>
      <c r="C34" s="99">
        <v>35693</v>
      </c>
      <c r="D34" s="99">
        <v>32057</v>
      </c>
      <c r="E34" s="79">
        <v>31995</v>
      </c>
      <c r="F34" s="141">
        <f t="shared" si="3"/>
        <v>0.04012747480980367</v>
      </c>
      <c r="G34" s="109">
        <f t="shared" si="0"/>
        <v>-0.10360574902641975</v>
      </c>
      <c r="H34" s="77">
        <f t="shared" si="1"/>
        <v>-3698</v>
      </c>
      <c r="I34" s="56">
        <f t="shared" si="4"/>
        <v>0.055083862126493285</v>
      </c>
      <c r="J34" s="99">
        <f t="shared" si="2"/>
        <v>-62</v>
      </c>
      <c r="K34" s="5"/>
      <c r="L34" s="12"/>
    </row>
    <row r="35" spans="1:10" ht="15">
      <c r="A35" s="58">
        <v>34</v>
      </c>
      <c r="B35" s="110" t="s">
        <v>126</v>
      </c>
      <c r="C35" s="99">
        <v>6327</v>
      </c>
      <c r="D35" s="99">
        <v>5951</v>
      </c>
      <c r="E35" s="79">
        <v>5942</v>
      </c>
      <c r="F35" s="141">
        <f t="shared" si="3"/>
        <v>0.007452334906074493</v>
      </c>
      <c r="G35" s="109">
        <f t="shared" si="0"/>
        <v>-0.06085032400821874</v>
      </c>
      <c r="H35" s="77">
        <f t="shared" si="1"/>
        <v>-385</v>
      </c>
      <c r="I35" s="56">
        <f t="shared" si="4"/>
        <v>0.00573479905859922</v>
      </c>
      <c r="J35" s="99">
        <f t="shared" si="2"/>
        <v>-9</v>
      </c>
    </row>
    <row r="36" spans="1:10" ht="15.75" customHeight="1">
      <c r="A36" s="58">
        <v>35</v>
      </c>
      <c r="B36" s="110" t="s">
        <v>127</v>
      </c>
      <c r="C36" s="99">
        <v>30223</v>
      </c>
      <c r="D36" s="99">
        <v>28461</v>
      </c>
      <c r="E36" s="79">
        <v>28394</v>
      </c>
      <c r="F36" s="141">
        <f t="shared" si="3"/>
        <v>0.03561117423814863</v>
      </c>
      <c r="G36" s="109">
        <f t="shared" si="0"/>
        <v>-0.060516824934652415</v>
      </c>
      <c r="H36" s="77">
        <f t="shared" si="1"/>
        <v>-1829</v>
      </c>
      <c r="I36" s="56">
        <f t="shared" si="4"/>
        <v>0.02724401942383889</v>
      </c>
      <c r="J36" s="99">
        <f t="shared" si="2"/>
        <v>-67</v>
      </c>
    </row>
    <row r="37" spans="1:10" ht="15">
      <c r="A37" s="58">
        <v>36</v>
      </c>
      <c r="B37" s="110" t="s">
        <v>128</v>
      </c>
      <c r="C37" s="99">
        <v>4894</v>
      </c>
      <c r="D37" s="99">
        <v>4717</v>
      </c>
      <c r="E37" s="79">
        <v>4660</v>
      </c>
      <c r="F37" s="141">
        <f t="shared" si="3"/>
        <v>0.005844476718664951</v>
      </c>
      <c r="G37" s="109">
        <f t="shared" si="0"/>
        <v>-0.047813649366571315</v>
      </c>
      <c r="H37" s="77">
        <f t="shared" si="1"/>
        <v>-234</v>
      </c>
      <c r="I37" s="56">
        <f t="shared" si="4"/>
        <v>0.0034855661810706943</v>
      </c>
      <c r="J37" s="99">
        <f t="shared" si="2"/>
        <v>-57</v>
      </c>
    </row>
    <row r="38" spans="1:10" ht="15">
      <c r="A38" s="58">
        <v>37</v>
      </c>
      <c r="B38" s="110" t="s">
        <v>129</v>
      </c>
      <c r="C38" s="99">
        <v>10562</v>
      </c>
      <c r="D38" s="99">
        <v>9444</v>
      </c>
      <c r="E38" s="79">
        <v>9400</v>
      </c>
      <c r="F38" s="141">
        <f t="shared" si="3"/>
        <v>0.011789287801598828</v>
      </c>
      <c r="G38" s="109">
        <f t="shared" si="0"/>
        <v>-0.11001704222685098</v>
      </c>
      <c r="H38" s="77">
        <f t="shared" si="1"/>
        <v>-1162</v>
      </c>
      <c r="I38" s="56">
        <f t="shared" si="4"/>
        <v>0.017308666249590373</v>
      </c>
      <c r="J38" s="99">
        <f t="shared" si="2"/>
        <v>-44</v>
      </c>
    </row>
    <row r="39" spans="1:10" ht="15">
      <c r="A39" s="58">
        <v>38</v>
      </c>
      <c r="B39" s="110" t="s">
        <v>130</v>
      </c>
      <c r="C39" s="99">
        <v>12765</v>
      </c>
      <c r="D39" s="99">
        <v>12145</v>
      </c>
      <c r="E39" s="79">
        <v>12105</v>
      </c>
      <c r="F39" s="141">
        <f t="shared" si="3"/>
        <v>0.015181843493441895</v>
      </c>
      <c r="G39" s="109">
        <f t="shared" si="0"/>
        <v>-0.05170387779083431</v>
      </c>
      <c r="H39" s="77">
        <f t="shared" si="1"/>
        <v>-660</v>
      </c>
      <c r="I39" s="56">
        <f t="shared" si="4"/>
        <v>0.009831084100455805</v>
      </c>
      <c r="J39" s="99">
        <f t="shared" si="2"/>
        <v>-40</v>
      </c>
    </row>
    <row r="40" spans="1:10" ht="15">
      <c r="A40" s="58">
        <v>39</v>
      </c>
      <c r="B40" s="110" t="s">
        <v>131</v>
      </c>
      <c r="C40" s="99">
        <v>5594</v>
      </c>
      <c r="D40" s="99">
        <v>5172</v>
      </c>
      <c r="E40" s="79">
        <v>5117</v>
      </c>
      <c r="F40" s="141">
        <f t="shared" si="3"/>
        <v>0.006417636774551191</v>
      </c>
      <c r="G40" s="109">
        <f t="shared" si="0"/>
        <v>-0.08526993207007508</v>
      </c>
      <c r="H40" s="77">
        <f t="shared" si="1"/>
        <v>-477</v>
      </c>
      <c r="I40" s="56">
        <f t="shared" si="4"/>
        <v>0.007105192599874877</v>
      </c>
      <c r="J40" s="99">
        <f t="shared" si="2"/>
        <v>-55</v>
      </c>
    </row>
    <row r="41" spans="1:10" ht="15">
      <c r="A41" s="58">
        <v>40</v>
      </c>
      <c r="B41" s="110" t="s">
        <v>132</v>
      </c>
      <c r="C41" s="99">
        <v>4270</v>
      </c>
      <c r="D41" s="99">
        <v>4104</v>
      </c>
      <c r="E41" s="79">
        <v>4050</v>
      </c>
      <c r="F41" s="141">
        <f t="shared" si="3"/>
        <v>0.005079427191114388</v>
      </c>
      <c r="G41" s="109">
        <f t="shared" si="0"/>
        <v>-0.05152224824355972</v>
      </c>
      <c r="H41" s="77">
        <f t="shared" si="1"/>
        <v>-220</v>
      </c>
      <c r="I41" s="56">
        <f t="shared" si="4"/>
        <v>0.0032770280334852683</v>
      </c>
      <c r="J41" s="99">
        <f t="shared" si="2"/>
        <v>-54</v>
      </c>
    </row>
    <row r="42" spans="1:10" ht="15">
      <c r="A42" s="58">
        <v>41</v>
      </c>
      <c r="B42" s="110" t="s">
        <v>133</v>
      </c>
      <c r="C42" s="99">
        <v>3151</v>
      </c>
      <c r="D42" s="99">
        <v>2872</v>
      </c>
      <c r="E42" s="79">
        <v>2862</v>
      </c>
      <c r="F42" s="141">
        <f t="shared" si="3"/>
        <v>0.0035894618817208348</v>
      </c>
      <c r="G42" s="109">
        <f t="shared" si="0"/>
        <v>-0.09171691526499524</v>
      </c>
      <c r="H42" s="77">
        <f t="shared" si="1"/>
        <v>-289</v>
      </c>
      <c r="I42" s="56">
        <f t="shared" si="4"/>
        <v>0.004304823189442012</v>
      </c>
      <c r="J42" s="99">
        <f t="shared" si="2"/>
        <v>-10</v>
      </c>
    </row>
    <row r="43" spans="1:10" ht="15">
      <c r="A43" s="58">
        <v>42</v>
      </c>
      <c r="B43" s="110" t="s">
        <v>134</v>
      </c>
      <c r="C43" s="99">
        <v>48790</v>
      </c>
      <c r="D43" s="99">
        <v>45317</v>
      </c>
      <c r="E43" s="79">
        <v>45168</v>
      </c>
      <c r="F43" s="141">
        <f t="shared" si="3"/>
        <v>0.056648782066235734</v>
      </c>
      <c r="G43" s="109">
        <f t="shared" si="0"/>
        <v>-0.07423652387784382</v>
      </c>
      <c r="H43" s="77">
        <f t="shared" si="1"/>
        <v>-3622</v>
      </c>
      <c r="I43" s="56">
        <f t="shared" si="4"/>
        <v>0.05395179789674383</v>
      </c>
      <c r="J43" s="99">
        <f t="shared" si="2"/>
        <v>-149</v>
      </c>
    </row>
    <row r="44" spans="1:10" ht="15">
      <c r="A44" s="58">
        <v>43</v>
      </c>
      <c r="B44" s="110" t="s">
        <v>135</v>
      </c>
      <c r="C44" s="99">
        <v>8592</v>
      </c>
      <c r="D44" s="99">
        <v>7951</v>
      </c>
      <c r="E44" s="79">
        <v>7861</v>
      </c>
      <c r="F44" s="141">
        <f t="shared" si="3"/>
        <v>0.00985910546897536</v>
      </c>
      <c r="G44" s="109">
        <f t="shared" si="0"/>
        <v>-0.08507914338919925</v>
      </c>
      <c r="H44" s="77">
        <f t="shared" si="1"/>
        <v>-731</v>
      </c>
      <c r="I44" s="56">
        <f t="shared" si="4"/>
        <v>0.010888670420353323</v>
      </c>
      <c r="J44" s="99">
        <f t="shared" si="2"/>
        <v>-90</v>
      </c>
    </row>
    <row r="45" spans="1:10" ht="15">
      <c r="A45" s="58">
        <v>44</v>
      </c>
      <c r="B45" s="110" t="s">
        <v>136</v>
      </c>
      <c r="C45" s="99">
        <v>15106</v>
      </c>
      <c r="D45" s="99">
        <v>14260</v>
      </c>
      <c r="E45" s="79">
        <v>14149</v>
      </c>
      <c r="F45" s="141">
        <f t="shared" si="3"/>
        <v>0.01774538650051296</v>
      </c>
      <c r="G45" s="109">
        <f t="shared" si="0"/>
        <v>-0.06335231034026215</v>
      </c>
      <c r="H45" s="77">
        <f t="shared" si="1"/>
        <v>-957</v>
      </c>
      <c r="I45" s="56">
        <f t="shared" si="4"/>
        <v>0.014255071945660917</v>
      </c>
      <c r="J45" s="99">
        <f t="shared" si="2"/>
        <v>-111</v>
      </c>
    </row>
    <row r="46" spans="1:10" ht="15">
      <c r="A46" s="58">
        <v>45</v>
      </c>
      <c r="B46" s="110" t="s">
        <v>137</v>
      </c>
      <c r="C46" s="99">
        <v>39203</v>
      </c>
      <c r="D46" s="99">
        <v>35334</v>
      </c>
      <c r="E46" s="79">
        <v>34951</v>
      </c>
      <c r="F46" s="141">
        <f t="shared" si="3"/>
        <v>0.0438348295695405</v>
      </c>
      <c r="G46" s="109">
        <f t="shared" si="0"/>
        <v>-0.1084610871616968</v>
      </c>
      <c r="H46" s="77">
        <f t="shared" si="1"/>
        <v>-4252</v>
      </c>
      <c r="I46" s="56">
        <f t="shared" si="4"/>
        <v>0.063336014538088</v>
      </c>
      <c r="J46" s="99">
        <f t="shared" si="2"/>
        <v>-383</v>
      </c>
    </row>
    <row r="47" spans="1:10" ht="15">
      <c r="A47" s="58">
        <v>46</v>
      </c>
      <c r="B47" s="110" t="s">
        <v>138</v>
      </c>
      <c r="C47" s="99">
        <v>12022</v>
      </c>
      <c r="D47" s="99">
        <v>11448</v>
      </c>
      <c r="E47" s="79">
        <v>11307</v>
      </c>
      <c r="F47" s="141">
        <f t="shared" si="3"/>
        <v>0.014181008209859356</v>
      </c>
      <c r="G47" s="109">
        <f t="shared" si="0"/>
        <v>-0.059474297121943104</v>
      </c>
      <c r="H47" s="77">
        <f t="shared" si="1"/>
        <v>-715</v>
      </c>
      <c r="I47" s="56">
        <f t="shared" si="4"/>
        <v>0.010650341108827122</v>
      </c>
      <c r="J47" s="99">
        <f t="shared" si="2"/>
        <v>-141</v>
      </c>
    </row>
    <row r="48" spans="1:10" ht="15">
      <c r="A48" s="58">
        <v>47</v>
      </c>
      <c r="B48" s="110" t="s">
        <v>139</v>
      </c>
      <c r="C48" s="99">
        <v>9640</v>
      </c>
      <c r="D48" s="99">
        <v>9388</v>
      </c>
      <c r="E48" s="79">
        <v>9205</v>
      </c>
      <c r="F48" s="141">
        <f t="shared" si="3"/>
        <v>0.011544722788693321</v>
      </c>
      <c r="G48" s="109">
        <f t="shared" si="0"/>
        <v>-0.04512448132780083</v>
      </c>
      <c r="H48" s="77">
        <f t="shared" si="1"/>
        <v>-435</v>
      </c>
      <c r="I48" s="56">
        <f t="shared" si="4"/>
        <v>0.006479578157118598</v>
      </c>
      <c r="J48" s="99">
        <f t="shared" si="2"/>
        <v>-183</v>
      </c>
    </row>
    <row r="49" spans="1:10" ht="15">
      <c r="A49" s="58">
        <v>48</v>
      </c>
      <c r="B49" s="110" t="s">
        <v>140</v>
      </c>
      <c r="C49" s="99">
        <v>14158</v>
      </c>
      <c r="D49" s="99">
        <v>13245</v>
      </c>
      <c r="E49" s="79">
        <v>13198</v>
      </c>
      <c r="F49" s="141">
        <f t="shared" si="3"/>
        <v>0.0165526617452661</v>
      </c>
      <c r="G49" s="109">
        <f t="shared" si="0"/>
        <v>-0.06780618731459245</v>
      </c>
      <c r="H49" s="77">
        <f t="shared" si="1"/>
        <v>-960</v>
      </c>
      <c r="I49" s="56">
        <f t="shared" si="4"/>
        <v>0.01429975869157208</v>
      </c>
      <c r="J49" s="99">
        <f t="shared" si="2"/>
        <v>-47</v>
      </c>
    </row>
    <row r="50" spans="1:10" ht="15">
      <c r="A50" s="58">
        <v>49</v>
      </c>
      <c r="B50" s="110" t="s">
        <v>141</v>
      </c>
      <c r="C50" s="99">
        <v>2844</v>
      </c>
      <c r="D50" s="99">
        <v>2571</v>
      </c>
      <c r="E50" s="79">
        <v>2570</v>
      </c>
      <c r="F50" s="141">
        <f t="shared" si="3"/>
        <v>0.003223241452139254</v>
      </c>
      <c r="G50" s="109">
        <f t="shared" si="0"/>
        <v>-0.09634317862165963</v>
      </c>
      <c r="H50" s="77">
        <f t="shared" si="1"/>
        <v>-274</v>
      </c>
      <c r="I50" s="56">
        <f t="shared" si="4"/>
        <v>0.004081389459886198</v>
      </c>
      <c r="J50" s="99">
        <f t="shared" si="2"/>
        <v>-1</v>
      </c>
    </row>
    <row r="51" spans="1:10" ht="15">
      <c r="A51" s="58">
        <v>50</v>
      </c>
      <c r="B51" s="110" t="s">
        <v>142</v>
      </c>
      <c r="C51" s="99">
        <v>9029</v>
      </c>
      <c r="D51" s="99">
        <v>8595</v>
      </c>
      <c r="E51" s="79">
        <v>8503</v>
      </c>
      <c r="F51" s="141">
        <f t="shared" si="3"/>
        <v>0.010664288742233493</v>
      </c>
      <c r="G51" s="109">
        <f t="shared" si="0"/>
        <v>-0.05825672831985824</v>
      </c>
      <c r="H51" s="77">
        <f t="shared" si="1"/>
        <v>-526</v>
      </c>
      <c r="I51" s="56">
        <f t="shared" si="4"/>
        <v>0.007835076116423869</v>
      </c>
      <c r="J51" s="99">
        <f t="shared" si="2"/>
        <v>-92</v>
      </c>
    </row>
    <row r="52" spans="1:10" ht="15">
      <c r="A52" s="58">
        <v>51</v>
      </c>
      <c r="B52" s="110" t="s">
        <v>143</v>
      </c>
      <c r="C52" s="99">
        <v>13240</v>
      </c>
      <c r="D52" s="99">
        <v>13216</v>
      </c>
      <c r="E52" s="79">
        <v>13134</v>
      </c>
      <c r="F52" s="141">
        <f t="shared" si="3"/>
        <v>0.01647239425385096</v>
      </c>
      <c r="G52" s="109">
        <f t="shared" si="0"/>
        <v>-0.008006042296072508</v>
      </c>
      <c r="H52" s="77">
        <f t="shared" si="1"/>
        <v>-106</v>
      </c>
      <c r="I52" s="56">
        <f t="shared" si="4"/>
        <v>0.0015789316888610838</v>
      </c>
      <c r="J52" s="99">
        <f t="shared" si="2"/>
        <v>-82</v>
      </c>
    </row>
    <row r="53" spans="1:10" ht="15">
      <c r="A53" s="58">
        <v>52</v>
      </c>
      <c r="B53" s="110" t="s">
        <v>144</v>
      </c>
      <c r="C53" s="99">
        <v>13642</v>
      </c>
      <c r="D53" s="99">
        <v>12008</v>
      </c>
      <c r="E53" s="79">
        <v>11798</v>
      </c>
      <c r="F53" s="141">
        <f t="shared" si="3"/>
        <v>0.01479681037055989</v>
      </c>
      <c r="G53" s="109">
        <f t="shared" si="0"/>
        <v>-0.13517079607095733</v>
      </c>
      <c r="H53" s="77">
        <f t="shared" si="1"/>
        <v>-1844</v>
      </c>
      <c r="I53" s="56">
        <f t="shared" si="4"/>
        <v>0.027467453153394703</v>
      </c>
      <c r="J53" s="99">
        <f t="shared" si="2"/>
        <v>-210</v>
      </c>
    </row>
    <row r="54" spans="1:10" ht="15">
      <c r="A54" s="58">
        <v>53</v>
      </c>
      <c r="B54" s="110" t="s">
        <v>145</v>
      </c>
      <c r="C54" s="99">
        <v>9875</v>
      </c>
      <c r="D54" s="99">
        <v>8937</v>
      </c>
      <c r="E54" s="79">
        <v>8912</v>
      </c>
      <c r="F54" s="141">
        <f t="shared" si="3"/>
        <v>0.011177248179558378</v>
      </c>
      <c r="G54" s="109">
        <f t="shared" si="0"/>
        <v>-0.09751898734177215</v>
      </c>
      <c r="H54" s="77">
        <f t="shared" si="1"/>
        <v>-963</v>
      </c>
      <c r="I54" s="56">
        <f t="shared" si="4"/>
        <v>0.014344445437483243</v>
      </c>
      <c r="J54" s="99">
        <f t="shared" si="2"/>
        <v>-25</v>
      </c>
    </row>
    <row r="55" spans="1:10" ht="15">
      <c r="A55" s="58">
        <v>54</v>
      </c>
      <c r="B55" s="110" t="s">
        <v>146</v>
      </c>
      <c r="C55" s="99">
        <v>11915</v>
      </c>
      <c r="D55" s="99">
        <v>10617</v>
      </c>
      <c r="E55" s="79">
        <v>10522</v>
      </c>
      <c r="F55" s="141">
        <f t="shared" si="3"/>
        <v>0.013196477260470518</v>
      </c>
      <c r="G55" s="109">
        <f t="shared" si="0"/>
        <v>-0.11691145614771296</v>
      </c>
      <c r="H55" s="77">
        <f t="shared" si="1"/>
        <v>-1393</v>
      </c>
      <c r="I55" s="56">
        <f t="shared" si="4"/>
        <v>0.020749545684749904</v>
      </c>
      <c r="J55" s="99">
        <f t="shared" si="2"/>
        <v>-95</v>
      </c>
    </row>
    <row r="56" spans="1:10" ht="15">
      <c r="A56" s="58">
        <v>55</v>
      </c>
      <c r="B56" s="110" t="s">
        <v>147</v>
      </c>
      <c r="C56" s="99">
        <v>25855</v>
      </c>
      <c r="D56" s="99">
        <v>23687</v>
      </c>
      <c r="E56" s="79">
        <v>23360</v>
      </c>
      <c r="F56" s="141">
        <f t="shared" si="3"/>
        <v>0.02929763436652645</v>
      </c>
      <c r="G56" s="109">
        <f t="shared" si="0"/>
        <v>-0.09649970992071166</v>
      </c>
      <c r="H56" s="77">
        <f t="shared" si="1"/>
        <v>-2495</v>
      </c>
      <c r="I56" s="56">
        <f t="shared" si="4"/>
        <v>0.03716447701611702</v>
      </c>
      <c r="J56" s="99">
        <f t="shared" si="2"/>
        <v>-327</v>
      </c>
    </row>
    <row r="57" spans="1:10" ht="15">
      <c r="A57" s="58">
        <v>56</v>
      </c>
      <c r="B57" s="110" t="s">
        <v>148</v>
      </c>
      <c r="C57" s="99">
        <v>2286</v>
      </c>
      <c r="D57" s="99">
        <v>2033</v>
      </c>
      <c r="E57" s="79">
        <v>2032</v>
      </c>
      <c r="F57" s="141">
        <f t="shared" si="3"/>
        <v>0.0025484928524307253</v>
      </c>
      <c r="G57" s="109">
        <f t="shared" si="0"/>
        <v>-0.1111111111111111</v>
      </c>
      <c r="H57" s="77">
        <f t="shared" si="1"/>
        <v>-254</v>
      </c>
      <c r="I57" s="56">
        <f t="shared" si="4"/>
        <v>0.003783477820478446</v>
      </c>
      <c r="J57" s="99">
        <f t="shared" si="2"/>
        <v>-1</v>
      </c>
    </row>
    <row r="58" spans="1:10" ht="15">
      <c r="A58" s="58">
        <v>57</v>
      </c>
      <c r="B58" s="110" t="s">
        <v>149</v>
      </c>
      <c r="C58" s="99">
        <v>3945</v>
      </c>
      <c r="D58" s="99">
        <v>3610</v>
      </c>
      <c r="E58" s="79">
        <v>3553</v>
      </c>
      <c r="F58" s="141">
        <f t="shared" si="3"/>
        <v>0.0044560999530936845</v>
      </c>
      <c r="G58" s="109">
        <f t="shared" si="0"/>
        <v>-0.09936628643852978</v>
      </c>
      <c r="H58" s="77">
        <f t="shared" si="1"/>
        <v>-392</v>
      </c>
      <c r="I58" s="56">
        <f t="shared" si="4"/>
        <v>0.005839068132391933</v>
      </c>
      <c r="J58" s="99">
        <f t="shared" si="2"/>
        <v>-57</v>
      </c>
    </row>
    <row r="59" spans="1:10" ht="15">
      <c r="A59" s="58">
        <v>58</v>
      </c>
      <c r="B59" s="110" t="s">
        <v>150</v>
      </c>
      <c r="C59" s="99">
        <v>15164</v>
      </c>
      <c r="D59" s="99">
        <v>13966</v>
      </c>
      <c r="E59" s="79">
        <v>13754</v>
      </c>
      <c r="F59" s="141">
        <f t="shared" si="3"/>
        <v>0.017249985576935137</v>
      </c>
      <c r="G59" s="109">
        <f t="shared" si="0"/>
        <v>-0.09298338169348457</v>
      </c>
      <c r="H59" s="77">
        <f t="shared" si="1"/>
        <v>-1410</v>
      </c>
      <c r="I59" s="56">
        <f t="shared" si="4"/>
        <v>0.021002770578246493</v>
      </c>
      <c r="J59" s="99">
        <f t="shared" si="2"/>
        <v>-212</v>
      </c>
    </row>
    <row r="60" spans="1:10" ht="15">
      <c r="A60" s="58">
        <v>59</v>
      </c>
      <c r="B60" s="110" t="s">
        <v>151</v>
      </c>
      <c r="C60" s="99">
        <v>8445</v>
      </c>
      <c r="D60" s="99">
        <v>7975</v>
      </c>
      <c r="E60" s="79">
        <v>7946</v>
      </c>
      <c r="F60" s="141">
        <f t="shared" si="3"/>
        <v>0.009965710731011095</v>
      </c>
      <c r="G60" s="109">
        <f t="shared" si="0"/>
        <v>-0.0590882178804026</v>
      </c>
      <c r="H60" s="77">
        <f t="shared" si="1"/>
        <v>-499</v>
      </c>
      <c r="I60" s="56">
        <f t="shared" si="4"/>
        <v>0.007432895403223404</v>
      </c>
      <c r="J60" s="99">
        <f t="shared" si="2"/>
        <v>-29</v>
      </c>
    </row>
    <row r="61" spans="1:10" ht="15">
      <c r="A61" s="58">
        <v>60</v>
      </c>
      <c r="B61" s="110" t="s">
        <v>152</v>
      </c>
      <c r="C61" s="99">
        <v>11434</v>
      </c>
      <c r="D61" s="99">
        <v>10360</v>
      </c>
      <c r="E61" s="79">
        <v>10128</v>
      </c>
      <c r="F61" s="141">
        <f t="shared" si="3"/>
        <v>0.012702330516446057</v>
      </c>
      <c r="G61" s="109">
        <f t="shared" si="0"/>
        <v>-0.11422074514605562</v>
      </c>
      <c r="H61" s="77">
        <f t="shared" si="1"/>
        <v>-1306</v>
      </c>
      <c r="I61" s="56">
        <f t="shared" si="4"/>
        <v>0.019453630053326183</v>
      </c>
      <c r="J61" s="99">
        <f t="shared" si="2"/>
        <v>-232</v>
      </c>
    </row>
    <row r="62" spans="1:10" ht="15">
      <c r="A62" s="58">
        <v>61</v>
      </c>
      <c r="B62" s="110" t="s">
        <v>153</v>
      </c>
      <c r="C62" s="99">
        <v>7130</v>
      </c>
      <c r="D62" s="99">
        <v>6187</v>
      </c>
      <c r="E62" s="79">
        <v>6173</v>
      </c>
      <c r="F62" s="141">
        <f t="shared" si="3"/>
        <v>0.007742050382901018</v>
      </c>
      <c r="G62" s="109">
        <f t="shared" si="0"/>
        <v>-0.13422159887798035</v>
      </c>
      <c r="H62" s="77">
        <f t="shared" si="1"/>
        <v>-957</v>
      </c>
      <c r="I62" s="56">
        <f t="shared" si="4"/>
        <v>0.014255071945660917</v>
      </c>
      <c r="J62" s="99">
        <f t="shared" si="2"/>
        <v>-14</v>
      </c>
    </row>
    <row r="63" spans="1:10" ht="15">
      <c r="A63" s="58">
        <v>62</v>
      </c>
      <c r="B63" s="110" t="s">
        <v>154</v>
      </c>
      <c r="C63" s="99">
        <v>1324</v>
      </c>
      <c r="D63" s="99">
        <v>1246</v>
      </c>
      <c r="E63" s="79">
        <v>1242</v>
      </c>
      <c r="F63" s="141">
        <f t="shared" si="3"/>
        <v>0.0015576910052750791</v>
      </c>
      <c r="G63" s="109">
        <f t="shared" si="0"/>
        <v>-0.061933534743202415</v>
      </c>
      <c r="H63" s="77">
        <f t="shared" si="1"/>
        <v>-82</v>
      </c>
      <c r="I63" s="56">
        <f t="shared" si="4"/>
        <v>0.0012214377215717818</v>
      </c>
      <c r="J63" s="99">
        <f t="shared" si="2"/>
        <v>-4</v>
      </c>
    </row>
    <row r="64" spans="1:10" ht="15">
      <c r="A64" s="58">
        <v>63</v>
      </c>
      <c r="B64" s="110" t="s">
        <v>155</v>
      </c>
      <c r="C64" s="99">
        <v>21822</v>
      </c>
      <c r="D64" s="99">
        <v>20696</v>
      </c>
      <c r="E64" s="79">
        <v>20605</v>
      </c>
      <c r="F64" s="141">
        <f t="shared" si="3"/>
        <v>0.025842369697015304</v>
      </c>
      <c r="G64" s="109">
        <f t="shared" si="0"/>
        <v>-0.05576940702043809</v>
      </c>
      <c r="H64" s="77">
        <f t="shared" si="1"/>
        <v>-1217</v>
      </c>
      <c r="I64" s="56">
        <f t="shared" si="4"/>
        <v>0.018127923257961687</v>
      </c>
      <c r="J64" s="99">
        <f t="shared" si="2"/>
        <v>-91</v>
      </c>
    </row>
    <row r="65" spans="1:10" ht="15">
      <c r="A65" s="58">
        <v>64</v>
      </c>
      <c r="B65" s="110" t="s">
        <v>156</v>
      </c>
      <c r="C65" s="99">
        <v>8351</v>
      </c>
      <c r="D65" s="99">
        <v>7677</v>
      </c>
      <c r="E65" s="79">
        <v>7666</v>
      </c>
      <c r="F65" s="141">
        <f t="shared" si="3"/>
        <v>0.009614540456069853</v>
      </c>
      <c r="G65" s="109">
        <f t="shared" si="0"/>
        <v>-0.08202610465812478</v>
      </c>
      <c r="H65" s="77">
        <f t="shared" si="1"/>
        <v>-685</v>
      </c>
      <c r="I65" s="56">
        <f t="shared" si="4"/>
        <v>0.010203473649715494</v>
      </c>
      <c r="J65" s="99">
        <f t="shared" si="2"/>
        <v>-11</v>
      </c>
    </row>
    <row r="66" spans="1:20" ht="15">
      <c r="A66" s="58">
        <v>65</v>
      </c>
      <c r="B66" s="110" t="s">
        <v>157</v>
      </c>
      <c r="C66" s="99">
        <v>3631</v>
      </c>
      <c r="D66" s="99">
        <v>3357</v>
      </c>
      <c r="E66" s="79">
        <v>3310</v>
      </c>
      <c r="F66" s="141">
        <f t="shared" si="3"/>
        <v>0.004151334321626821</v>
      </c>
      <c r="G66" s="109">
        <f aca="true" t="shared" si="5" ref="G66:G83">(E66-C66)/C66</f>
        <v>-0.08840539796199394</v>
      </c>
      <c r="H66" s="77">
        <f aca="true" t="shared" si="6" ref="H66:H82">E66-C66</f>
        <v>-321</v>
      </c>
      <c r="I66" s="56">
        <f t="shared" si="4"/>
        <v>0.004781481812494414</v>
      </c>
      <c r="J66" s="99">
        <f aca="true" t="shared" si="7" ref="J66:J82">E66-D66</f>
        <v>-47</v>
      </c>
      <c r="S66" s="13"/>
      <c r="T66" s="13"/>
    </row>
    <row r="67" spans="1:10" ht="15">
      <c r="A67" s="58">
        <v>66</v>
      </c>
      <c r="B67" s="110" t="s">
        <v>158</v>
      </c>
      <c r="C67" s="99">
        <v>14278</v>
      </c>
      <c r="D67" s="99">
        <v>13122</v>
      </c>
      <c r="E67" s="79">
        <v>12958</v>
      </c>
      <c r="F67" s="141">
        <f aca="true" t="shared" si="8" ref="F67:F82">E67/$E$83</f>
        <v>0.01625165865245932</v>
      </c>
      <c r="G67" s="109">
        <f t="shared" si="5"/>
        <v>-0.09244992295839753</v>
      </c>
      <c r="H67" s="77">
        <f t="shared" si="6"/>
        <v>-1320</v>
      </c>
      <c r="I67" s="56">
        <f aca="true" t="shared" si="9" ref="I67:I83">H67/$H$83</f>
        <v>0.01966216820091161</v>
      </c>
      <c r="J67" s="99">
        <f t="shared" si="7"/>
        <v>-164</v>
      </c>
    </row>
    <row r="68" spans="1:10" ht="15">
      <c r="A68" s="58">
        <v>67</v>
      </c>
      <c r="B68" s="110" t="s">
        <v>159</v>
      </c>
      <c r="C68" s="99">
        <v>1887</v>
      </c>
      <c r="D68" s="99">
        <v>1694</v>
      </c>
      <c r="E68" s="79">
        <v>1676</v>
      </c>
      <c r="F68" s="141">
        <f t="shared" si="8"/>
        <v>0.002102004931434004</v>
      </c>
      <c r="G68" s="109">
        <f t="shared" si="5"/>
        <v>-0.11181770005299417</v>
      </c>
      <c r="H68" s="77">
        <f t="shared" si="6"/>
        <v>-211</v>
      </c>
      <c r="I68" s="56">
        <f t="shared" si="9"/>
        <v>0.00314296779575178</v>
      </c>
      <c r="J68" s="99">
        <f t="shared" si="7"/>
        <v>-18</v>
      </c>
    </row>
    <row r="69" spans="1:10" ht="15">
      <c r="A69" s="58">
        <v>68</v>
      </c>
      <c r="B69" s="110" t="s">
        <v>160</v>
      </c>
      <c r="C69" s="99">
        <v>11140</v>
      </c>
      <c r="D69" s="99">
        <v>10469</v>
      </c>
      <c r="E69" s="79">
        <v>10441</v>
      </c>
      <c r="F69" s="141">
        <f t="shared" si="8"/>
        <v>0.013094888716648231</v>
      </c>
      <c r="G69" s="109">
        <f t="shared" si="5"/>
        <v>-0.06274685816876122</v>
      </c>
      <c r="H69" s="77">
        <f t="shared" si="6"/>
        <v>-699</v>
      </c>
      <c r="I69" s="56">
        <f t="shared" si="9"/>
        <v>0.01041201179730092</v>
      </c>
      <c r="J69" s="99">
        <f t="shared" si="7"/>
        <v>-28</v>
      </c>
    </row>
    <row r="70" spans="1:10" ht="15">
      <c r="A70" s="58">
        <v>69</v>
      </c>
      <c r="B70" s="110" t="s">
        <v>161</v>
      </c>
      <c r="C70" s="99">
        <v>1912</v>
      </c>
      <c r="D70" s="99">
        <v>1695</v>
      </c>
      <c r="E70" s="79">
        <v>1668</v>
      </c>
      <c r="F70" s="141">
        <f t="shared" si="8"/>
        <v>0.002091971495007111</v>
      </c>
      <c r="G70" s="109">
        <f t="shared" si="5"/>
        <v>-0.12761506276150628</v>
      </c>
      <c r="H70" s="77">
        <f t="shared" si="6"/>
        <v>-244</v>
      </c>
      <c r="I70" s="56">
        <f t="shared" si="9"/>
        <v>0.0036345220007745704</v>
      </c>
      <c r="J70" s="99">
        <f t="shared" si="7"/>
        <v>-27</v>
      </c>
    </row>
    <row r="71" spans="1:10" ht="15">
      <c r="A71" s="58">
        <v>70</v>
      </c>
      <c r="B71" s="110" t="s">
        <v>162</v>
      </c>
      <c r="C71" s="99">
        <v>6464</v>
      </c>
      <c r="D71" s="99">
        <v>6135</v>
      </c>
      <c r="E71" s="79">
        <v>6224</v>
      </c>
      <c r="F71" s="141">
        <f t="shared" si="8"/>
        <v>0.007806013540122458</v>
      </c>
      <c r="G71" s="109">
        <f t="shared" si="5"/>
        <v>-0.03712871287128713</v>
      </c>
      <c r="H71" s="77">
        <f t="shared" si="6"/>
        <v>-240</v>
      </c>
      <c r="I71" s="56">
        <f t="shared" si="9"/>
        <v>0.00357493967289302</v>
      </c>
      <c r="J71" s="99">
        <f t="shared" si="7"/>
        <v>89</v>
      </c>
    </row>
    <row r="72" spans="1:10" ht="15">
      <c r="A72" s="58">
        <v>71</v>
      </c>
      <c r="B72" s="110" t="s">
        <v>163</v>
      </c>
      <c r="C72" s="99">
        <v>3775</v>
      </c>
      <c r="D72" s="99">
        <v>3474</v>
      </c>
      <c r="E72" s="79">
        <v>3414</v>
      </c>
      <c r="F72" s="141">
        <f t="shared" si="8"/>
        <v>0.004281768995176426</v>
      </c>
      <c r="G72" s="109">
        <f t="shared" si="5"/>
        <v>-0.09562913907284769</v>
      </c>
      <c r="H72" s="77">
        <f t="shared" si="6"/>
        <v>-361</v>
      </c>
      <c r="I72" s="56">
        <f t="shared" si="9"/>
        <v>0.005377305091309918</v>
      </c>
      <c r="J72" s="99">
        <f t="shared" si="7"/>
        <v>-60</v>
      </c>
    </row>
    <row r="73" spans="1:10" ht="15">
      <c r="A73" s="58">
        <v>72</v>
      </c>
      <c r="B73" s="110" t="s">
        <v>164</v>
      </c>
      <c r="C73" s="99">
        <v>1499</v>
      </c>
      <c r="D73" s="99">
        <v>1207</v>
      </c>
      <c r="E73" s="79">
        <v>1178</v>
      </c>
      <c r="F73" s="141">
        <f t="shared" si="8"/>
        <v>0.0014774235138599382</v>
      </c>
      <c r="G73" s="109">
        <f t="shared" si="5"/>
        <v>-0.2141427618412275</v>
      </c>
      <c r="H73" s="77">
        <f t="shared" si="6"/>
        <v>-321</v>
      </c>
      <c r="I73" s="56">
        <f t="shared" si="9"/>
        <v>0.004781481812494414</v>
      </c>
      <c r="J73" s="99">
        <f t="shared" si="7"/>
        <v>-29</v>
      </c>
    </row>
    <row r="74" spans="1:10" ht="15">
      <c r="A74" s="58">
        <v>73</v>
      </c>
      <c r="B74" s="110" t="s">
        <v>165</v>
      </c>
      <c r="C74" s="99">
        <v>1001</v>
      </c>
      <c r="D74" s="99">
        <v>927</v>
      </c>
      <c r="E74" s="79">
        <v>929</v>
      </c>
      <c r="F74" s="141">
        <f t="shared" si="8"/>
        <v>0.0011651328050729054</v>
      </c>
      <c r="G74" s="109">
        <f t="shared" si="5"/>
        <v>-0.07192807192807193</v>
      </c>
      <c r="H74" s="77">
        <f t="shared" si="6"/>
        <v>-72</v>
      </c>
      <c r="I74" s="56">
        <f t="shared" si="9"/>
        <v>0.001072481901867906</v>
      </c>
      <c r="J74" s="99">
        <f t="shared" si="7"/>
        <v>2</v>
      </c>
    </row>
    <row r="75" spans="1:10" ht="15">
      <c r="A75" s="58">
        <v>74</v>
      </c>
      <c r="B75" s="110" t="s">
        <v>166</v>
      </c>
      <c r="C75" s="99">
        <v>740</v>
      </c>
      <c r="D75" s="99">
        <v>715</v>
      </c>
      <c r="E75" s="79">
        <v>718</v>
      </c>
      <c r="F75" s="141">
        <f t="shared" si="8"/>
        <v>0.0009005009193136126</v>
      </c>
      <c r="G75" s="109">
        <f t="shared" si="5"/>
        <v>-0.02972972972972973</v>
      </c>
      <c r="H75" s="77">
        <f t="shared" si="6"/>
        <v>-22</v>
      </c>
      <c r="I75" s="56">
        <f t="shared" si="9"/>
        <v>0.00032770280334852683</v>
      </c>
      <c r="J75" s="99">
        <f t="shared" si="7"/>
        <v>3</v>
      </c>
    </row>
    <row r="76" spans="1:10" ht="15">
      <c r="A76" s="58">
        <v>75</v>
      </c>
      <c r="B76" s="110" t="s">
        <v>167</v>
      </c>
      <c r="C76" s="99">
        <v>3550</v>
      </c>
      <c r="D76" s="99">
        <v>3459</v>
      </c>
      <c r="E76" s="79">
        <v>3369</v>
      </c>
      <c r="F76" s="141">
        <f t="shared" si="8"/>
        <v>0.0042253309152751545</v>
      </c>
      <c r="G76" s="109">
        <f t="shared" si="5"/>
        <v>-0.050985915492957744</v>
      </c>
      <c r="H76" s="77">
        <f t="shared" si="6"/>
        <v>-181</v>
      </c>
      <c r="I76" s="56">
        <f t="shared" si="9"/>
        <v>0.0026961003366401527</v>
      </c>
      <c r="J76" s="99">
        <f t="shared" si="7"/>
        <v>-90</v>
      </c>
    </row>
    <row r="77" spans="1:10" ht="15">
      <c r="A77" s="58">
        <v>76</v>
      </c>
      <c r="B77" s="110" t="s">
        <v>168</v>
      </c>
      <c r="C77" s="99">
        <v>2166</v>
      </c>
      <c r="D77" s="99">
        <v>1989</v>
      </c>
      <c r="E77" s="79">
        <v>1960</v>
      </c>
      <c r="F77" s="141">
        <f t="shared" si="8"/>
        <v>0.002458191924588692</v>
      </c>
      <c r="G77" s="109">
        <f t="shared" si="5"/>
        <v>-0.0951061865189289</v>
      </c>
      <c r="H77" s="77">
        <f t="shared" si="6"/>
        <v>-206</v>
      </c>
      <c r="I77" s="56">
        <f t="shared" si="9"/>
        <v>0.003068489885899842</v>
      </c>
      <c r="J77" s="99">
        <f t="shared" si="7"/>
        <v>-29</v>
      </c>
    </row>
    <row r="78" spans="1:10" ht="15">
      <c r="A78" s="58">
        <v>77</v>
      </c>
      <c r="B78" s="110" t="s">
        <v>169</v>
      </c>
      <c r="C78" s="99">
        <v>1724</v>
      </c>
      <c r="D78" s="99">
        <v>1579</v>
      </c>
      <c r="E78" s="79">
        <v>1560</v>
      </c>
      <c r="F78" s="141">
        <f t="shared" si="8"/>
        <v>0.0019565201032440607</v>
      </c>
      <c r="G78" s="109">
        <f t="shared" si="5"/>
        <v>-0.0951276102088167</v>
      </c>
      <c r="H78" s="77">
        <f t="shared" si="6"/>
        <v>-164</v>
      </c>
      <c r="I78" s="56">
        <f t="shared" si="9"/>
        <v>0.0024428754431435637</v>
      </c>
      <c r="J78" s="99">
        <f t="shared" si="7"/>
        <v>-19</v>
      </c>
    </row>
    <row r="79" spans="1:10" ht="15">
      <c r="A79" s="58">
        <v>78</v>
      </c>
      <c r="B79" s="110" t="s">
        <v>170</v>
      </c>
      <c r="C79" s="99">
        <v>1345</v>
      </c>
      <c r="D79" s="99">
        <v>1251</v>
      </c>
      <c r="E79" s="79">
        <v>1247</v>
      </c>
      <c r="F79" s="141">
        <f t="shared" si="8"/>
        <v>0.0015639619030418871</v>
      </c>
      <c r="G79" s="109">
        <f t="shared" si="5"/>
        <v>-0.07286245353159851</v>
      </c>
      <c r="H79" s="77">
        <f t="shared" si="6"/>
        <v>-98</v>
      </c>
      <c r="I79" s="56">
        <f t="shared" si="9"/>
        <v>0.0014597670330979832</v>
      </c>
      <c r="J79" s="99">
        <f t="shared" si="7"/>
        <v>-4</v>
      </c>
    </row>
    <row r="80" spans="1:10" ht="15">
      <c r="A80" s="58">
        <v>79</v>
      </c>
      <c r="B80" s="110" t="s">
        <v>171</v>
      </c>
      <c r="C80" s="99">
        <v>2606</v>
      </c>
      <c r="D80" s="99">
        <v>2355</v>
      </c>
      <c r="E80" s="79">
        <v>2365</v>
      </c>
      <c r="F80" s="141">
        <f t="shared" si="8"/>
        <v>0.0029661346437001306</v>
      </c>
      <c r="G80" s="109">
        <f t="shared" si="5"/>
        <v>-0.09247889485801995</v>
      </c>
      <c r="H80" s="77">
        <f t="shared" si="6"/>
        <v>-241</v>
      </c>
      <c r="I80" s="56">
        <f t="shared" si="9"/>
        <v>0.0035898352548634077</v>
      </c>
      <c r="J80" s="99">
        <f t="shared" si="7"/>
        <v>10</v>
      </c>
    </row>
    <row r="81" spans="1:10" ht="15">
      <c r="A81" s="58">
        <v>80</v>
      </c>
      <c r="B81" s="110" t="s">
        <v>172</v>
      </c>
      <c r="C81" s="99">
        <v>6416</v>
      </c>
      <c r="D81" s="99">
        <v>5941</v>
      </c>
      <c r="E81" s="79">
        <v>5913</v>
      </c>
      <c r="F81" s="141">
        <f t="shared" si="8"/>
        <v>0.0074159636990270075</v>
      </c>
      <c r="G81" s="109">
        <f t="shared" si="5"/>
        <v>-0.07839775561097256</v>
      </c>
      <c r="H81" s="77">
        <f t="shared" si="6"/>
        <v>-503</v>
      </c>
      <c r="I81" s="56">
        <f t="shared" si="9"/>
        <v>0.007492477731104954</v>
      </c>
      <c r="J81" s="99">
        <f t="shared" si="7"/>
        <v>-28</v>
      </c>
    </row>
    <row r="82" spans="1:10" ht="15">
      <c r="A82" s="58">
        <v>81</v>
      </c>
      <c r="B82" s="110" t="s">
        <v>173</v>
      </c>
      <c r="C82" s="99">
        <v>5009</v>
      </c>
      <c r="D82" s="99">
        <v>4612</v>
      </c>
      <c r="E82" s="79">
        <v>4578</v>
      </c>
      <c r="F82" s="141">
        <f t="shared" si="8"/>
        <v>0.005741633995289302</v>
      </c>
      <c r="G82" s="109">
        <f t="shared" si="5"/>
        <v>-0.08604511878618487</v>
      </c>
      <c r="H82" s="77">
        <f t="shared" si="6"/>
        <v>-431</v>
      </c>
      <c r="I82" s="56">
        <f t="shared" si="9"/>
        <v>0.006419995829237048</v>
      </c>
      <c r="J82" s="99">
        <f t="shared" si="7"/>
        <v>-34</v>
      </c>
    </row>
    <row r="83" spans="1:20" s="13" customFormat="1" ht="15">
      <c r="A83" s="144" t="s">
        <v>174</v>
      </c>
      <c r="B83" s="144"/>
      <c r="C83" s="91">
        <v>864468</v>
      </c>
      <c r="D83" s="91">
        <v>802893</v>
      </c>
      <c r="E83" s="93">
        <v>797334</v>
      </c>
      <c r="F83" s="109">
        <f>SUM(F2:F82)</f>
        <v>0.9999999999999999</v>
      </c>
      <c r="G83" s="109">
        <f t="shared" si="5"/>
        <v>-0.07765932342203528</v>
      </c>
      <c r="H83" s="77">
        <f>SUM(H2:H82)</f>
        <v>-67134</v>
      </c>
      <c r="I83" s="56">
        <f t="shared" si="9"/>
        <v>1</v>
      </c>
      <c r="J83" s="99">
        <f>SUM(J2:J82)</f>
        <v>-5559</v>
      </c>
      <c r="S83" s="9"/>
      <c r="T83" s="9"/>
    </row>
    <row r="84" spans="3:9" ht="15">
      <c r="C84" s="10"/>
      <c r="D84" s="10"/>
      <c r="E84" s="10"/>
      <c r="I84" s="18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84"/>
  <sheetViews>
    <sheetView workbookViewId="0" topLeftCell="A1">
      <pane ySplit="1" topLeftCell="A2" activePane="bottomLeft" state="frozen"/>
      <selection pane="topLeft" activeCell="W1" sqref="W1"/>
      <selection pane="bottomLeft" activeCell="S19" sqref="S19"/>
    </sheetView>
  </sheetViews>
  <sheetFormatPr defaultColWidth="9.140625" defaultRowHeight="15"/>
  <cols>
    <col min="1" max="1" width="11.8515625" style="9" customWidth="1"/>
    <col min="2" max="2" width="16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18.140625" style="9" customWidth="1"/>
    <col min="7" max="7" width="30.421875" style="9" customWidth="1"/>
    <col min="8" max="8" width="27.421875" style="9" customWidth="1"/>
    <col min="9" max="9" width="22.28125" style="9" customWidth="1"/>
    <col min="10" max="10" width="27.57421875" style="9" customWidth="1"/>
    <col min="11" max="18" width="9.140625" style="9" customWidth="1"/>
    <col min="19" max="19" width="10.28125" style="9" bestFit="1" customWidth="1"/>
    <col min="20" max="16384" width="9.140625" style="9" customWidth="1"/>
  </cols>
  <sheetData>
    <row r="1" spans="1:10" ht="29">
      <c r="A1" s="26" t="s">
        <v>92</v>
      </c>
      <c r="B1" s="26" t="s">
        <v>175</v>
      </c>
      <c r="C1" s="66">
        <v>41974</v>
      </c>
      <c r="D1" s="66">
        <v>42309</v>
      </c>
      <c r="E1" s="26">
        <v>42339</v>
      </c>
      <c r="F1" s="88" t="s">
        <v>283</v>
      </c>
      <c r="G1" s="19" t="s">
        <v>285</v>
      </c>
      <c r="H1" s="1" t="s">
        <v>286</v>
      </c>
      <c r="I1" s="1" t="s">
        <v>293</v>
      </c>
      <c r="J1" s="52" t="s">
        <v>288</v>
      </c>
    </row>
    <row r="2" spans="1:21" ht="15">
      <c r="A2" s="58">
        <v>1</v>
      </c>
      <c r="B2" s="110" t="s">
        <v>93</v>
      </c>
      <c r="C2" s="45">
        <v>70958</v>
      </c>
      <c r="D2" s="45">
        <v>73141</v>
      </c>
      <c r="E2" s="45">
        <v>73686</v>
      </c>
      <c r="F2" s="109">
        <f aca="true" t="shared" si="0" ref="F2:F65">E2/$E$83</f>
        <v>0.024294989961987767</v>
      </c>
      <c r="G2" s="109">
        <f aca="true" t="shared" si="1" ref="G2:G65">(E2-C2)/C2</f>
        <v>0.038445277488091546</v>
      </c>
      <c r="H2" s="77">
        <f aca="true" t="shared" si="2" ref="H2:H65">E2-C2</f>
        <v>2728</v>
      </c>
      <c r="I2" s="56">
        <f>H2/$H$83</f>
        <v>0.022210823705657735</v>
      </c>
      <c r="J2" s="60">
        <f aca="true" t="shared" si="3" ref="J2:J65">E2-D2</f>
        <v>545</v>
      </c>
      <c r="L2" s="140"/>
      <c r="M2" s="83"/>
      <c r="N2" s="11"/>
      <c r="O2" s="5"/>
      <c r="P2" s="12"/>
      <c r="S2" s="5"/>
      <c r="T2" s="11"/>
      <c r="U2" s="12"/>
    </row>
    <row r="3" spans="1:21" ht="15">
      <c r="A3" s="58">
        <v>2</v>
      </c>
      <c r="B3" s="110" t="s">
        <v>94</v>
      </c>
      <c r="C3" s="45">
        <v>21563</v>
      </c>
      <c r="D3" s="45">
        <v>22058</v>
      </c>
      <c r="E3" s="45">
        <v>22341</v>
      </c>
      <c r="F3" s="109">
        <f t="shared" si="0"/>
        <v>0.007366044713253111</v>
      </c>
      <c r="G3" s="109">
        <f t="shared" si="1"/>
        <v>0.03608032277512405</v>
      </c>
      <c r="H3" s="77">
        <f t="shared" si="2"/>
        <v>778</v>
      </c>
      <c r="I3" s="56">
        <f aca="true" t="shared" si="4" ref="I3:I66">H3/$H$83</f>
        <v>0.0063343184908364065</v>
      </c>
      <c r="J3" s="60">
        <f t="shared" si="3"/>
        <v>283</v>
      </c>
      <c r="L3" s="140"/>
      <c r="M3" s="83"/>
      <c r="N3" s="11"/>
      <c r="O3" s="5"/>
      <c r="P3" s="12"/>
      <c r="S3" s="5"/>
      <c r="T3" s="11"/>
      <c r="U3" s="12"/>
    </row>
    <row r="4" spans="1:21" ht="15">
      <c r="A4" s="58">
        <v>3</v>
      </c>
      <c r="B4" s="110" t="s">
        <v>95</v>
      </c>
      <c r="C4" s="45">
        <v>27633</v>
      </c>
      <c r="D4" s="45">
        <v>28255</v>
      </c>
      <c r="E4" s="45">
        <v>28587</v>
      </c>
      <c r="F4" s="109">
        <f t="shared" si="0"/>
        <v>0.009425411584878326</v>
      </c>
      <c r="G4" s="109">
        <f t="shared" si="1"/>
        <v>0.03452393876886332</v>
      </c>
      <c r="H4" s="77">
        <f t="shared" si="2"/>
        <v>954</v>
      </c>
      <c r="I4" s="56">
        <f t="shared" si="4"/>
        <v>0.007767274858943358</v>
      </c>
      <c r="J4" s="60">
        <f t="shared" si="3"/>
        <v>332</v>
      </c>
      <c r="L4" s="140"/>
      <c r="M4" s="83"/>
      <c r="N4" s="11"/>
      <c r="O4" s="5"/>
      <c r="P4" s="12"/>
      <c r="S4" s="5"/>
      <c r="T4" s="5"/>
      <c r="U4" s="12"/>
    </row>
    <row r="5" spans="1:21" ht="14.25" customHeight="1">
      <c r="A5" s="58">
        <v>4</v>
      </c>
      <c r="B5" s="110" t="s">
        <v>96</v>
      </c>
      <c r="C5" s="45">
        <v>18272</v>
      </c>
      <c r="D5" s="45">
        <v>20002</v>
      </c>
      <c r="E5" s="45">
        <v>20245</v>
      </c>
      <c r="F5" s="109">
        <f t="shared" si="0"/>
        <v>0.006674973153386564</v>
      </c>
      <c r="G5" s="109">
        <f t="shared" si="1"/>
        <v>0.10797942206654991</v>
      </c>
      <c r="H5" s="77">
        <f t="shared" si="2"/>
        <v>1973</v>
      </c>
      <c r="I5" s="56">
        <f t="shared" si="4"/>
        <v>0.01606376655838076</v>
      </c>
      <c r="J5" s="60">
        <f t="shared" si="3"/>
        <v>243</v>
      </c>
      <c r="L5" s="140"/>
      <c r="M5" s="83"/>
      <c r="N5" s="11"/>
      <c r="O5" s="5"/>
      <c r="P5" s="12"/>
      <c r="S5" s="5"/>
      <c r="T5" s="5"/>
      <c r="U5" s="12"/>
    </row>
    <row r="6" spans="1:21" ht="15">
      <c r="A6" s="58">
        <v>5</v>
      </c>
      <c r="B6" s="110" t="s">
        <v>97</v>
      </c>
      <c r="C6" s="45">
        <v>16937</v>
      </c>
      <c r="D6" s="45">
        <v>16571</v>
      </c>
      <c r="E6" s="45">
        <v>16754</v>
      </c>
      <c r="F6" s="109">
        <f t="shared" si="0"/>
        <v>0.005523956542940899</v>
      </c>
      <c r="G6" s="109">
        <f t="shared" si="1"/>
        <v>-0.010804747003601583</v>
      </c>
      <c r="H6" s="77">
        <f t="shared" si="2"/>
        <v>-183</v>
      </c>
      <c r="I6" s="56">
        <f t="shared" si="4"/>
        <v>-0.0014899489509293863</v>
      </c>
      <c r="J6" s="60">
        <f t="shared" si="3"/>
        <v>183</v>
      </c>
      <c r="L6" s="140"/>
      <c r="M6" s="83"/>
      <c r="N6" s="11"/>
      <c r="O6" s="5"/>
      <c r="P6" s="12"/>
      <c r="S6" s="5"/>
      <c r="T6" s="11"/>
      <c r="U6" s="12"/>
    </row>
    <row r="7" spans="1:21" ht="15">
      <c r="A7" s="58">
        <v>6</v>
      </c>
      <c r="B7" s="110" t="s">
        <v>98</v>
      </c>
      <c r="C7" s="45">
        <v>391723</v>
      </c>
      <c r="D7" s="45">
        <v>400269</v>
      </c>
      <c r="E7" s="45">
        <v>406819</v>
      </c>
      <c r="F7" s="109">
        <f t="shared" si="0"/>
        <v>0.13413217600827704</v>
      </c>
      <c r="G7" s="109">
        <f t="shared" si="1"/>
        <v>0.03853743589219934</v>
      </c>
      <c r="H7" s="77">
        <f t="shared" si="2"/>
        <v>15096</v>
      </c>
      <c r="I7" s="56">
        <f t="shared" si="4"/>
        <v>0.12290857575535527</v>
      </c>
      <c r="J7" s="60">
        <f t="shared" si="3"/>
        <v>6550</v>
      </c>
      <c r="L7" s="140"/>
      <c r="M7" s="83"/>
      <c r="N7" s="11"/>
      <c r="O7" s="5"/>
      <c r="P7" s="12"/>
      <c r="S7" s="5"/>
      <c r="T7" s="5"/>
      <c r="U7" s="12"/>
    </row>
    <row r="8" spans="1:21" ht="15">
      <c r="A8" s="58">
        <v>7</v>
      </c>
      <c r="B8" s="110" t="s">
        <v>99</v>
      </c>
      <c r="C8" s="45">
        <v>67406</v>
      </c>
      <c r="D8" s="45">
        <v>71538</v>
      </c>
      <c r="E8" s="45">
        <v>72332</v>
      </c>
      <c r="F8" s="109">
        <f t="shared" si="0"/>
        <v>0.023848563009669397</v>
      </c>
      <c r="G8" s="109">
        <f t="shared" si="1"/>
        <v>0.0730795478147346</v>
      </c>
      <c r="H8" s="77">
        <f t="shared" si="2"/>
        <v>4926</v>
      </c>
      <c r="I8" s="56">
        <f t="shared" si="4"/>
        <v>0.040106494711902495</v>
      </c>
      <c r="J8" s="60">
        <f t="shared" si="3"/>
        <v>794</v>
      </c>
      <c r="L8" s="140"/>
      <c r="M8" s="83"/>
      <c r="N8" s="11"/>
      <c r="O8" s="5"/>
      <c r="P8" s="12"/>
      <c r="S8" s="5"/>
      <c r="T8" s="11"/>
      <c r="U8" s="12"/>
    </row>
    <row r="9" spans="1:21" ht="15">
      <c r="A9" s="58">
        <v>8</v>
      </c>
      <c r="B9" s="110" t="s">
        <v>100</v>
      </c>
      <c r="C9" s="45">
        <v>9493</v>
      </c>
      <c r="D9" s="45">
        <v>9343</v>
      </c>
      <c r="E9" s="45">
        <v>9366</v>
      </c>
      <c r="F9" s="109">
        <f t="shared" si="0"/>
        <v>0.0030880611782967923</v>
      </c>
      <c r="G9" s="109">
        <f t="shared" si="1"/>
        <v>-0.01337827873169704</v>
      </c>
      <c r="H9" s="77">
        <f t="shared" si="2"/>
        <v>-127</v>
      </c>
      <c r="I9" s="56">
        <f t="shared" si="4"/>
        <v>-0.0010340082883499018</v>
      </c>
      <c r="J9" s="60">
        <f t="shared" si="3"/>
        <v>23</v>
      </c>
      <c r="L9" s="140"/>
      <c r="M9" s="83"/>
      <c r="N9" s="11"/>
      <c r="O9" s="5"/>
      <c r="P9" s="12"/>
      <c r="S9" s="5"/>
      <c r="T9" s="5"/>
      <c r="U9" s="12"/>
    </row>
    <row r="10" spans="1:21" ht="15">
      <c r="A10" s="58">
        <v>9</v>
      </c>
      <c r="B10" s="110" t="s">
        <v>101</v>
      </c>
      <c r="C10" s="45">
        <v>37060</v>
      </c>
      <c r="D10" s="45">
        <v>38344</v>
      </c>
      <c r="E10" s="45">
        <v>38655</v>
      </c>
      <c r="F10" s="109">
        <f t="shared" si="0"/>
        <v>0.012744928982176223</v>
      </c>
      <c r="G10" s="109">
        <f t="shared" si="1"/>
        <v>0.043038316243928766</v>
      </c>
      <c r="H10" s="77">
        <f t="shared" si="2"/>
        <v>1595</v>
      </c>
      <c r="I10" s="56">
        <f t="shared" si="4"/>
        <v>0.01298616708596924</v>
      </c>
      <c r="J10" s="60">
        <f t="shared" si="3"/>
        <v>311</v>
      </c>
      <c r="L10" s="140"/>
      <c r="M10" s="83"/>
      <c r="N10" s="11"/>
      <c r="O10" s="5"/>
      <c r="P10" s="12"/>
      <c r="S10" s="5"/>
      <c r="T10" s="5"/>
      <c r="U10" s="12"/>
    </row>
    <row r="11" spans="1:21" ht="15">
      <c r="A11" s="58">
        <v>10</v>
      </c>
      <c r="B11" s="110" t="s">
        <v>102</v>
      </c>
      <c r="C11" s="45">
        <v>49302</v>
      </c>
      <c r="D11" s="45">
        <v>50043</v>
      </c>
      <c r="E11" s="45">
        <v>50512</v>
      </c>
      <c r="F11" s="109">
        <f t="shared" si="0"/>
        <v>0.016654297057241894</v>
      </c>
      <c r="G11" s="109">
        <f t="shared" si="1"/>
        <v>0.024542614904060688</v>
      </c>
      <c r="H11" s="77">
        <f t="shared" si="2"/>
        <v>1210</v>
      </c>
      <c r="I11" s="56">
        <f t="shared" si="4"/>
        <v>0.009851575030735285</v>
      </c>
      <c r="J11" s="60">
        <f t="shared" si="3"/>
        <v>469</v>
      </c>
      <c r="L11" s="140"/>
      <c r="M11" s="83"/>
      <c r="N11" s="11"/>
      <c r="O11" s="5"/>
      <c r="P11" s="12"/>
      <c r="S11" s="5"/>
      <c r="T11" s="5"/>
      <c r="U11" s="12"/>
    </row>
    <row r="12" spans="1:21" ht="15.75" customHeight="1">
      <c r="A12" s="58">
        <v>11</v>
      </c>
      <c r="B12" s="110" t="s">
        <v>103</v>
      </c>
      <c r="C12" s="45">
        <v>8948</v>
      </c>
      <c r="D12" s="45">
        <v>8989</v>
      </c>
      <c r="E12" s="45">
        <v>9610</v>
      </c>
      <c r="F12" s="109">
        <f t="shared" si="0"/>
        <v>0.0031685103484339282</v>
      </c>
      <c r="G12" s="109">
        <f t="shared" si="1"/>
        <v>0.0739830129637908</v>
      </c>
      <c r="H12" s="77">
        <f t="shared" si="2"/>
        <v>662</v>
      </c>
      <c r="I12" s="56">
        <f t="shared" si="4"/>
        <v>0.005389869975493189</v>
      </c>
      <c r="J12" s="60">
        <f t="shared" si="3"/>
        <v>621</v>
      </c>
      <c r="L12" s="140"/>
      <c r="M12" s="83"/>
      <c r="N12" s="11"/>
      <c r="O12" s="5"/>
      <c r="P12" s="12"/>
      <c r="S12" s="5"/>
      <c r="T12" s="11"/>
      <c r="U12" s="12"/>
    </row>
    <row r="13" spans="1:21" ht="15">
      <c r="A13" s="58">
        <v>12</v>
      </c>
      <c r="B13" s="110" t="s">
        <v>104</v>
      </c>
      <c r="C13" s="45">
        <v>14187</v>
      </c>
      <c r="D13" s="45">
        <v>14651</v>
      </c>
      <c r="E13" s="45">
        <v>14914</v>
      </c>
      <c r="F13" s="109">
        <f t="shared" si="0"/>
        <v>0.0049172906697756095</v>
      </c>
      <c r="G13" s="109">
        <f t="shared" si="1"/>
        <v>0.051244096708254035</v>
      </c>
      <c r="H13" s="77">
        <f t="shared" si="2"/>
        <v>727</v>
      </c>
      <c r="I13" s="56">
        <f t="shared" si="4"/>
        <v>0.005919086815987234</v>
      </c>
      <c r="J13" s="60">
        <f t="shared" si="3"/>
        <v>263</v>
      </c>
      <c r="L13" s="140"/>
      <c r="M13" s="83"/>
      <c r="N13" s="11"/>
      <c r="O13" s="5"/>
      <c r="P13" s="12"/>
      <c r="S13" s="5"/>
      <c r="T13" s="5"/>
      <c r="U13" s="12"/>
    </row>
    <row r="14" spans="1:21" ht="15">
      <c r="A14" s="58">
        <v>13</v>
      </c>
      <c r="B14" s="110" t="s">
        <v>105</v>
      </c>
      <c r="C14" s="45">
        <v>14384</v>
      </c>
      <c r="D14" s="45">
        <v>15345</v>
      </c>
      <c r="E14" s="45">
        <v>15585</v>
      </c>
      <c r="F14" s="109">
        <f t="shared" si="0"/>
        <v>0.005138525887652734</v>
      </c>
      <c r="G14" s="109">
        <f t="shared" si="1"/>
        <v>0.08349555061179088</v>
      </c>
      <c r="H14" s="77">
        <f t="shared" si="2"/>
        <v>1201</v>
      </c>
      <c r="I14" s="56">
        <f t="shared" si="4"/>
        <v>0.009778298852820725</v>
      </c>
      <c r="J14" s="60">
        <f t="shared" si="3"/>
        <v>240</v>
      </c>
      <c r="L14" s="140"/>
      <c r="M14" s="83"/>
      <c r="N14" s="11"/>
      <c r="O14" s="5"/>
      <c r="P14" s="12"/>
      <c r="S14" s="5"/>
      <c r="T14" s="5"/>
      <c r="U14" s="12"/>
    </row>
    <row r="15" spans="1:21" ht="15">
      <c r="A15" s="58">
        <v>14</v>
      </c>
      <c r="B15" s="110" t="s">
        <v>106</v>
      </c>
      <c r="C15" s="45">
        <v>15303</v>
      </c>
      <c r="D15" s="45">
        <v>15621</v>
      </c>
      <c r="E15" s="45">
        <v>15739</v>
      </c>
      <c r="F15" s="109">
        <f t="shared" si="0"/>
        <v>0.005189301183558959</v>
      </c>
      <c r="G15" s="109">
        <f t="shared" si="1"/>
        <v>0.028491145527020846</v>
      </c>
      <c r="H15" s="77">
        <f t="shared" si="2"/>
        <v>436</v>
      </c>
      <c r="I15" s="56">
        <f t="shared" si="4"/>
        <v>0.0035498237300831278</v>
      </c>
      <c r="J15" s="60">
        <f t="shared" si="3"/>
        <v>118</v>
      </c>
      <c r="L15" s="140"/>
      <c r="M15" s="83"/>
      <c r="N15" s="11"/>
      <c r="O15" s="5"/>
      <c r="P15" s="12"/>
      <c r="S15" s="5"/>
      <c r="T15" s="11"/>
      <c r="U15" s="12"/>
    </row>
    <row r="16" spans="1:21" ht="15">
      <c r="A16" s="58">
        <v>15</v>
      </c>
      <c r="B16" s="110" t="s">
        <v>107</v>
      </c>
      <c r="C16" s="45">
        <v>12375</v>
      </c>
      <c r="D16" s="45">
        <v>12624</v>
      </c>
      <c r="E16" s="45">
        <v>12783</v>
      </c>
      <c r="F16" s="109">
        <f t="shared" si="0"/>
        <v>0.004214679269930376</v>
      </c>
      <c r="G16" s="109">
        <f t="shared" si="1"/>
        <v>0.03296969696969697</v>
      </c>
      <c r="H16" s="77">
        <f t="shared" si="2"/>
        <v>408</v>
      </c>
      <c r="I16" s="56">
        <f t="shared" si="4"/>
        <v>0.0033218533987933855</v>
      </c>
      <c r="J16" s="60">
        <f t="shared" si="3"/>
        <v>159</v>
      </c>
      <c r="L16" s="140"/>
      <c r="M16" s="83"/>
      <c r="N16" s="11"/>
      <c r="O16" s="5"/>
      <c r="P16" s="12"/>
      <c r="S16" s="5"/>
      <c r="T16" s="5"/>
      <c r="U16" s="12"/>
    </row>
    <row r="17" spans="1:12" ht="15">
      <c r="A17" s="58">
        <v>16</v>
      </c>
      <c r="B17" s="110" t="s">
        <v>108</v>
      </c>
      <c r="C17" s="45">
        <v>76536</v>
      </c>
      <c r="D17" s="45">
        <v>79478</v>
      </c>
      <c r="E17" s="45">
        <v>80157</v>
      </c>
      <c r="F17" s="109">
        <f t="shared" si="0"/>
        <v>0.02642854151919026</v>
      </c>
      <c r="G17" s="109">
        <f t="shared" si="1"/>
        <v>0.04731106930072123</v>
      </c>
      <c r="H17" s="77">
        <f t="shared" si="2"/>
        <v>3621</v>
      </c>
      <c r="I17" s="56">
        <f t="shared" si="4"/>
        <v>0.029481448914291296</v>
      </c>
      <c r="J17" s="60">
        <f t="shared" si="3"/>
        <v>679</v>
      </c>
      <c r="L17" s="11"/>
    </row>
    <row r="18" spans="1:12" ht="15">
      <c r="A18" s="58">
        <v>17</v>
      </c>
      <c r="B18" s="110" t="s">
        <v>109</v>
      </c>
      <c r="C18" s="45">
        <v>23456</v>
      </c>
      <c r="D18" s="45">
        <v>23910</v>
      </c>
      <c r="E18" s="45">
        <v>24194</v>
      </c>
      <c r="F18" s="109">
        <f t="shared" si="0"/>
        <v>0.007976996812696199</v>
      </c>
      <c r="G18" s="109">
        <f t="shared" si="1"/>
        <v>0.031463165075034105</v>
      </c>
      <c r="H18" s="77">
        <f t="shared" si="2"/>
        <v>738</v>
      </c>
      <c r="I18" s="56">
        <f t="shared" si="4"/>
        <v>0.006008646588993918</v>
      </c>
      <c r="J18" s="60">
        <f t="shared" si="3"/>
        <v>284</v>
      </c>
      <c r="L18" s="5"/>
    </row>
    <row r="19" spans="1:12" ht="15">
      <c r="A19" s="58">
        <v>18</v>
      </c>
      <c r="B19" s="110" t="s">
        <v>110</v>
      </c>
      <c r="C19" s="45">
        <v>9488</v>
      </c>
      <c r="D19" s="45">
        <v>9487</v>
      </c>
      <c r="E19" s="45">
        <v>9834</v>
      </c>
      <c r="F19" s="109">
        <f t="shared" si="0"/>
        <v>0.0032423653242975286</v>
      </c>
      <c r="G19" s="109">
        <f t="shared" si="1"/>
        <v>0.036467116357504215</v>
      </c>
      <c r="H19" s="77">
        <f t="shared" si="2"/>
        <v>346</v>
      </c>
      <c r="I19" s="56">
        <f t="shared" si="4"/>
        <v>0.002817061950937528</v>
      </c>
      <c r="J19" s="60">
        <f t="shared" si="3"/>
        <v>347</v>
      </c>
      <c r="K19" s="5"/>
      <c r="L19" s="5"/>
    </row>
    <row r="20" spans="1:12" ht="15">
      <c r="A20" s="58">
        <v>19</v>
      </c>
      <c r="B20" s="110" t="s">
        <v>111</v>
      </c>
      <c r="C20" s="45">
        <v>20359</v>
      </c>
      <c r="D20" s="45">
        <v>20434</v>
      </c>
      <c r="E20" s="45">
        <v>20640</v>
      </c>
      <c r="F20" s="109">
        <f t="shared" si="0"/>
        <v>0.006805208490288895</v>
      </c>
      <c r="G20" s="109">
        <f t="shared" si="1"/>
        <v>0.013802249619332973</v>
      </c>
      <c r="H20" s="77">
        <f t="shared" si="2"/>
        <v>281</v>
      </c>
      <c r="I20" s="56">
        <f t="shared" si="4"/>
        <v>0.0022878451104434835</v>
      </c>
      <c r="J20" s="60">
        <f t="shared" si="3"/>
        <v>206</v>
      </c>
      <c r="K20" s="5"/>
      <c r="L20" s="5"/>
    </row>
    <row r="21" spans="1:12" ht="15">
      <c r="A21" s="58">
        <v>20</v>
      </c>
      <c r="B21" s="110" t="s">
        <v>112</v>
      </c>
      <c r="C21" s="45">
        <v>35274</v>
      </c>
      <c r="D21" s="45">
        <v>36125</v>
      </c>
      <c r="E21" s="45">
        <v>36469</v>
      </c>
      <c r="F21" s="109">
        <f t="shared" si="0"/>
        <v>0.012024183548078765</v>
      </c>
      <c r="G21" s="109">
        <f t="shared" si="1"/>
        <v>0.03387764359017974</v>
      </c>
      <c r="H21" s="77">
        <f t="shared" si="2"/>
        <v>1195</v>
      </c>
      <c r="I21" s="56">
        <f t="shared" si="4"/>
        <v>0.009729448067544352</v>
      </c>
      <c r="J21" s="60">
        <f t="shared" si="3"/>
        <v>344</v>
      </c>
      <c r="K21" s="5"/>
      <c r="L21" s="5"/>
    </row>
    <row r="22" spans="1:12" ht="15">
      <c r="A22" s="58">
        <v>21</v>
      </c>
      <c r="B22" s="110" t="s">
        <v>113</v>
      </c>
      <c r="C22" s="45">
        <v>60637</v>
      </c>
      <c r="D22" s="45">
        <v>62241</v>
      </c>
      <c r="E22" s="45">
        <v>62833</v>
      </c>
      <c r="F22" s="109">
        <f t="shared" si="0"/>
        <v>0.02071665043945359</v>
      </c>
      <c r="G22" s="109">
        <f t="shared" si="1"/>
        <v>0.03621551198113363</v>
      </c>
      <c r="H22" s="77">
        <f t="shared" si="2"/>
        <v>2196</v>
      </c>
      <c r="I22" s="56">
        <f t="shared" si="4"/>
        <v>0.017879387411152633</v>
      </c>
      <c r="J22" s="60">
        <f t="shared" si="3"/>
        <v>592</v>
      </c>
      <c r="K22" s="5"/>
      <c r="L22" s="5"/>
    </row>
    <row r="23" spans="1:12" ht="15">
      <c r="A23" s="58">
        <v>22</v>
      </c>
      <c r="B23" s="110" t="s">
        <v>114</v>
      </c>
      <c r="C23" s="45">
        <v>20121</v>
      </c>
      <c r="D23" s="45">
        <v>19978</v>
      </c>
      <c r="E23" s="45">
        <v>20141</v>
      </c>
      <c r="F23" s="109">
        <f t="shared" si="0"/>
        <v>0.006640683343164178</v>
      </c>
      <c r="G23" s="109">
        <f t="shared" si="1"/>
        <v>0.0009939863823865613</v>
      </c>
      <c r="H23" s="77">
        <f t="shared" si="2"/>
        <v>20</v>
      </c>
      <c r="I23" s="56">
        <f t="shared" si="4"/>
        <v>0.0001628359509212444</v>
      </c>
      <c r="J23" s="60">
        <f t="shared" si="3"/>
        <v>163</v>
      </c>
      <c r="K23" s="5"/>
      <c r="L23" s="5"/>
    </row>
    <row r="24" spans="1:12" ht="15">
      <c r="A24" s="58">
        <v>23</v>
      </c>
      <c r="B24" s="110" t="s">
        <v>115</v>
      </c>
      <c r="C24" s="45">
        <v>27148</v>
      </c>
      <c r="D24" s="45">
        <v>27050</v>
      </c>
      <c r="E24" s="45">
        <v>27322</v>
      </c>
      <c r="F24" s="109">
        <f t="shared" si="0"/>
        <v>0.00900832879707719</v>
      </c>
      <c r="G24" s="109">
        <f t="shared" si="1"/>
        <v>0.006409311919846766</v>
      </c>
      <c r="H24" s="77">
        <f t="shared" si="2"/>
        <v>174</v>
      </c>
      <c r="I24" s="56">
        <f t="shared" si="4"/>
        <v>0.0014166727730148263</v>
      </c>
      <c r="J24" s="60">
        <f t="shared" si="3"/>
        <v>272</v>
      </c>
      <c r="K24" s="5"/>
      <c r="L24" s="5"/>
    </row>
    <row r="25" spans="1:12" ht="15">
      <c r="A25" s="58">
        <v>24</v>
      </c>
      <c r="B25" s="110" t="s">
        <v>116</v>
      </c>
      <c r="C25" s="45">
        <v>13377</v>
      </c>
      <c r="D25" s="45">
        <v>13295</v>
      </c>
      <c r="E25" s="45">
        <v>14468</v>
      </c>
      <c r="F25" s="109">
        <f t="shared" si="0"/>
        <v>0.004770240137475762</v>
      </c>
      <c r="G25" s="109">
        <f t="shared" si="1"/>
        <v>0.08155789788442849</v>
      </c>
      <c r="H25" s="77">
        <f t="shared" si="2"/>
        <v>1091</v>
      </c>
      <c r="I25" s="56">
        <f t="shared" si="4"/>
        <v>0.008882701122753882</v>
      </c>
      <c r="J25" s="60">
        <f t="shared" si="3"/>
        <v>1173</v>
      </c>
      <c r="K25" s="5"/>
      <c r="L25" s="5"/>
    </row>
    <row r="26" spans="1:12" ht="15">
      <c r="A26" s="58">
        <v>25</v>
      </c>
      <c r="B26" s="110" t="s">
        <v>117</v>
      </c>
      <c r="C26" s="45">
        <v>38290</v>
      </c>
      <c r="D26" s="45">
        <v>38452</v>
      </c>
      <c r="E26" s="45">
        <v>38944</v>
      </c>
      <c r="F26" s="109">
        <f t="shared" si="0"/>
        <v>0.012840215089428814</v>
      </c>
      <c r="G26" s="109">
        <f t="shared" si="1"/>
        <v>0.01708017759206059</v>
      </c>
      <c r="H26" s="77">
        <f t="shared" si="2"/>
        <v>654</v>
      </c>
      <c r="I26" s="56">
        <f t="shared" si="4"/>
        <v>0.005324735595124691</v>
      </c>
      <c r="J26" s="60">
        <f t="shared" si="3"/>
        <v>492</v>
      </c>
      <c r="K26" s="5"/>
      <c r="L26" s="5"/>
    </row>
    <row r="27" spans="1:12" ht="15">
      <c r="A27" s="58">
        <v>26</v>
      </c>
      <c r="B27" s="110" t="s">
        <v>118</v>
      </c>
      <c r="C27" s="45">
        <v>39761</v>
      </c>
      <c r="D27" s="45">
        <v>40811</v>
      </c>
      <c r="E27" s="45">
        <v>41374</v>
      </c>
      <c r="F27" s="109">
        <f t="shared" si="0"/>
        <v>0.013641409693663408</v>
      </c>
      <c r="G27" s="109">
        <f t="shared" si="1"/>
        <v>0.04056739015618319</v>
      </c>
      <c r="H27" s="77">
        <f t="shared" si="2"/>
        <v>1613</v>
      </c>
      <c r="I27" s="56">
        <f t="shared" si="4"/>
        <v>0.013132719441798361</v>
      </c>
      <c r="J27" s="60">
        <f t="shared" si="3"/>
        <v>563</v>
      </c>
      <c r="K27" s="5"/>
      <c r="L27" s="5"/>
    </row>
    <row r="28" spans="1:12" ht="15">
      <c r="A28" s="58">
        <v>27</v>
      </c>
      <c r="B28" s="110" t="s">
        <v>119</v>
      </c>
      <c r="C28" s="45">
        <v>48966</v>
      </c>
      <c r="D28" s="45">
        <v>51200</v>
      </c>
      <c r="E28" s="45">
        <v>51976</v>
      </c>
      <c r="F28" s="109">
        <f t="shared" si="0"/>
        <v>0.01713699207806471</v>
      </c>
      <c r="G28" s="109">
        <f t="shared" si="1"/>
        <v>0.06147122493158518</v>
      </c>
      <c r="H28" s="77">
        <f t="shared" si="2"/>
        <v>3010</v>
      </c>
      <c r="I28" s="56">
        <f t="shared" si="4"/>
        <v>0.024506810613647283</v>
      </c>
      <c r="J28" s="60">
        <f t="shared" si="3"/>
        <v>776</v>
      </c>
      <c r="K28" s="5"/>
      <c r="L28" s="5"/>
    </row>
    <row r="29" spans="1:12" ht="15">
      <c r="A29" s="58">
        <v>28</v>
      </c>
      <c r="B29" s="110" t="s">
        <v>120</v>
      </c>
      <c r="C29" s="45">
        <v>18139</v>
      </c>
      <c r="D29" s="45">
        <v>18296</v>
      </c>
      <c r="E29" s="45">
        <v>18410</v>
      </c>
      <c r="F29" s="109">
        <f t="shared" si="0"/>
        <v>0.006069955828789659</v>
      </c>
      <c r="G29" s="109">
        <f t="shared" si="1"/>
        <v>0.01494018413363471</v>
      </c>
      <c r="H29" s="77">
        <f t="shared" si="2"/>
        <v>271</v>
      </c>
      <c r="I29" s="56">
        <f t="shared" si="4"/>
        <v>0.0022064271349828616</v>
      </c>
      <c r="J29" s="60">
        <f t="shared" si="3"/>
        <v>114</v>
      </c>
      <c r="K29" s="5"/>
      <c r="L29" s="5"/>
    </row>
    <row r="30" spans="1:12" ht="15">
      <c r="A30" s="58">
        <v>29</v>
      </c>
      <c r="B30" s="110" t="s">
        <v>121</v>
      </c>
      <c r="C30" s="45">
        <v>7386</v>
      </c>
      <c r="D30" s="45">
        <v>7167</v>
      </c>
      <c r="E30" s="45">
        <v>7244</v>
      </c>
      <c r="F30" s="109">
        <f t="shared" si="0"/>
        <v>0.002388417165874649</v>
      </c>
      <c r="G30" s="109">
        <f t="shared" si="1"/>
        <v>-0.019225561873815328</v>
      </c>
      <c r="H30" s="77">
        <f t="shared" si="2"/>
        <v>-142</v>
      </c>
      <c r="I30" s="56">
        <f t="shared" si="4"/>
        <v>-0.0011561352515408352</v>
      </c>
      <c r="J30" s="60">
        <f t="shared" si="3"/>
        <v>77</v>
      </c>
      <c r="K30" s="5"/>
      <c r="L30" s="5"/>
    </row>
    <row r="31" spans="1:12" ht="15">
      <c r="A31" s="58">
        <v>30</v>
      </c>
      <c r="B31" s="110" t="s">
        <v>122</v>
      </c>
      <c r="C31" s="45">
        <v>20678</v>
      </c>
      <c r="D31" s="45">
        <v>24083</v>
      </c>
      <c r="E31" s="45">
        <v>24282</v>
      </c>
      <c r="F31" s="109">
        <f t="shared" si="0"/>
        <v>0.008006011267499755</v>
      </c>
      <c r="G31" s="109">
        <f t="shared" si="1"/>
        <v>0.17429151755488925</v>
      </c>
      <c r="H31" s="77">
        <f t="shared" si="2"/>
        <v>3604</v>
      </c>
      <c r="I31" s="56">
        <f t="shared" si="4"/>
        <v>0.02934303835600824</v>
      </c>
      <c r="J31" s="60">
        <f t="shared" si="3"/>
        <v>199</v>
      </c>
      <c r="K31" s="5"/>
      <c r="L31" s="5"/>
    </row>
    <row r="32" spans="1:12" ht="15">
      <c r="A32" s="58">
        <v>31</v>
      </c>
      <c r="B32" s="110" t="s">
        <v>123</v>
      </c>
      <c r="C32" s="45">
        <v>45159</v>
      </c>
      <c r="D32" s="45">
        <v>48546</v>
      </c>
      <c r="E32" s="45">
        <v>48985</v>
      </c>
      <c r="F32" s="109">
        <f t="shared" si="0"/>
        <v>0.016150830324457438</v>
      </c>
      <c r="G32" s="109">
        <f t="shared" si="1"/>
        <v>0.0847228680883102</v>
      </c>
      <c r="H32" s="77">
        <f t="shared" si="2"/>
        <v>3826</v>
      </c>
      <c r="I32" s="56">
        <f t="shared" si="4"/>
        <v>0.031150517411234053</v>
      </c>
      <c r="J32" s="60">
        <f t="shared" si="3"/>
        <v>439</v>
      </c>
      <c r="K32" s="5"/>
      <c r="L32" s="5"/>
    </row>
    <row r="33" spans="1:12" ht="15">
      <c r="A33" s="58">
        <v>32</v>
      </c>
      <c r="B33" s="110" t="s">
        <v>124</v>
      </c>
      <c r="C33" s="45">
        <v>22857</v>
      </c>
      <c r="D33" s="45">
        <v>23793</v>
      </c>
      <c r="E33" s="45">
        <v>25142</v>
      </c>
      <c r="F33" s="109">
        <f t="shared" si="0"/>
        <v>0.008289561621261793</v>
      </c>
      <c r="G33" s="109">
        <f t="shared" si="1"/>
        <v>0.09996937480859255</v>
      </c>
      <c r="H33" s="77">
        <f t="shared" si="2"/>
        <v>2285</v>
      </c>
      <c r="I33" s="56">
        <f t="shared" si="4"/>
        <v>0.018604007392752173</v>
      </c>
      <c r="J33" s="60">
        <f t="shared" si="3"/>
        <v>1349</v>
      </c>
      <c r="K33" s="5"/>
      <c r="L33" s="12"/>
    </row>
    <row r="34" spans="1:10" ht="15">
      <c r="A34" s="58">
        <v>33</v>
      </c>
      <c r="B34" s="110" t="s">
        <v>125</v>
      </c>
      <c r="C34" s="45">
        <v>59212</v>
      </c>
      <c r="D34" s="45">
        <v>61171</v>
      </c>
      <c r="E34" s="45">
        <v>62115</v>
      </c>
      <c r="F34" s="109">
        <f t="shared" si="0"/>
        <v>0.02047991886503366</v>
      </c>
      <c r="G34" s="109">
        <f t="shared" si="1"/>
        <v>0.04902722421130852</v>
      </c>
      <c r="H34" s="77">
        <f t="shared" si="2"/>
        <v>2903</v>
      </c>
      <c r="I34" s="56">
        <f t="shared" si="4"/>
        <v>0.023635638276218625</v>
      </c>
      <c r="J34" s="60">
        <f t="shared" si="3"/>
        <v>944</v>
      </c>
    </row>
    <row r="35" spans="1:10" ht="15">
      <c r="A35" s="58">
        <v>34</v>
      </c>
      <c r="B35" s="110" t="s">
        <v>126</v>
      </c>
      <c r="C35" s="45">
        <v>340277</v>
      </c>
      <c r="D35" s="45">
        <v>347499</v>
      </c>
      <c r="E35" s="45">
        <v>352139</v>
      </c>
      <c r="F35" s="109">
        <f t="shared" si="0"/>
        <v>0.1161036488644303</v>
      </c>
      <c r="G35" s="109">
        <f t="shared" si="1"/>
        <v>0.03485983478166317</v>
      </c>
      <c r="H35" s="77">
        <f t="shared" si="2"/>
        <v>11862</v>
      </c>
      <c r="I35" s="56">
        <f t="shared" si="4"/>
        <v>0.09657800249139005</v>
      </c>
      <c r="J35" s="60">
        <f t="shared" si="3"/>
        <v>4640</v>
      </c>
    </row>
    <row r="36" spans="1:10" ht="15">
      <c r="A36" s="58">
        <v>35</v>
      </c>
      <c r="B36" s="110" t="s">
        <v>127</v>
      </c>
      <c r="C36" s="45">
        <v>155298</v>
      </c>
      <c r="D36" s="45">
        <v>161971</v>
      </c>
      <c r="E36" s="45">
        <v>160830</v>
      </c>
      <c r="F36" s="109">
        <f t="shared" si="0"/>
        <v>0.05302721325063774</v>
      </c>
      <c r="G36" s="109">
        <f t="shared" si="1"/>
        <v>0.0356218367268091</v>
      </c>
      <c r="H36" s="77">
        <f t="shared" si="2"/>
        <v>5532</v>
      </c>
      <c r="I36" s="56">
        <f t="shared" si="4"/>
        <v>0.0450404240248162</v>
      </c>
      <c r="J36" s="60">
        <f t="shared" si="3"/>
        <v>-1141</v>
      </c>
    </row>
    <row r="37" spans="1:10" ht="15">
      <c r="A37" s="58">
        <v>36</v>
      </c>
      <c r="B37" s="110" t="s">
        <v>128</v>
      </c>
      <c r="C37" s="45">
        <v>13470</v>
      </c>
      <c r="D37" s="45">
        <v>13990</v>
      </c>
      <c r="E37" s="45">
        <v>14094</v>
      </c>
      <c r="F37" s="109">
        <f t="shared" si="0"/>
        <v>0.004646928704560644</v>
      </c>
      <c r="G37" s="109">
        <f t="shared" si="1"/>
        <v>0.046325167037861915</v>
      </c>
      <c r="H37" s="77">
        <f t="shared" si="2"/>
        <v>624</v>
      </c>
      <c r="I37" s="56">
        <f t="shared" si="4"/>
        <v>0.005080481668742825</v>
      </c>
      <c r="J37" s="60">
        <f t="shared" si="3"/>
        <v>104</v>
      </c>
    </row>
    <row r="38" spans="1:10" ht="15">
      <c r="A38" s="58">
        <v>37</v>
      </c>
      <c r="B38" s="110" t="s">
        <v>129</v>
      </c>
      <c r="C38" s="45">
        <v>18018</v>
      </c>
      <c r="D38" s="45">
        <v>18255</v>
      </c>
      <c r="E38" s="45">
        <v>18439</v>
      </c>
      <c r="F38" s="109">
        <f t="shared" si="0"/>
        <v>0.006079517410486285</v>
      </c>
      <c r="G38" s="109">
        <f t="shared" si="1"/>
        <v>0.023365523365523364</v>
      </c>
      <c r="H38" s="77">
        <f t="shared" si="2"/>
        <v>421</v>
      </c>
      <c r="I38" s="56">
        <f t="shared" si="4"/>
        <v>0.0034276967668921943</v>
      </c>
      <c r="J38" s="60">
        <f t="shared" si="3"/>
        <v>184</v>
      </c>
    </row>
    <row r="39" spans="1:10" ht="15">
      <c r="A39" s="58">
        <v>38</v>
      </c>
      <c r="B39" s="110" t="s">
        <v>130</v>
      </c>
      <c r="C39" s="45">
        <v>48351</v>
      </c>
      <c r="D39" s="45">
        <v>50202</v>
      </c>
      <c r="E39" s="45">
        <v>50946</v>
      </c>
      <c r="F39" s="109">
        <f t="shared" si="0"/>
        <v>0.01679739107297762</v>
      </c>
      <c r="G39" s="109">
        <f t="shared" si="1"/>
        <v>0.053670037848234785</v>
      </c>
      <c r="H39" s="77">
        <f t="shared" si="2"/>
        <v>2595</v>
      </c>
      <c r="I39" s="56">
        <f t="shared" si="4"/>
        <v>0.02112796463203146</v>
      </c>
      <c r="J39" s="60">
        <f t="shared" si="3"/>
        <v>744</v>
      </c>
    </row>
    <row r="40" spans="1:10" ht="15">
      <c r="A40" s="58">
        <v>39</v>
      </c>
      <c r="B40" s="110" t="s">
        <v>131</v>
      </c>
      <c r="C40" s="45">
        <v>13870</v>
      </c>
      <c r="D40" s="45">
        <v>13637</v>
      </c>
      <c r="E40" s="45">
        <v>13729</v>
      </c>
      <c r="F40" s="109">
        <f t="shared" si="0"/>
        <v>0.004526584659068616</v>
      </c>
      <c r="G40" s="109">
        <f t="shared" si="1"/>
        <v>-0.010165825522710887</v>
      </c>
      <c r="H40" s="77">
        <f t="shared" si="2"/>
        <v>-141</v>
      </c>
      <c r="I40" s="56">
        <f t="shared" si="4"/>
        <v>-0.001147993453994773</v>
      </c>
      <c r="J40" s="60">
        <f t="shared" si="3"/>
        <v>92</v>
      </c>
    </row>
    <row r="41" spans="1:10" ht="15">
      <c r="A41" s="58">
        <v>40</v>
      </c>
      <c r="B41" s="110" t="s">
        <v>132</v>
      </c>
      <c r="C41" s="45">
        <v>11916</v>
      </c>
      <c r="D41" s="45">
        <v>11903</v>
      </c>
      <c r="E41" s="45">
        <v>12507</v>
      </c>
      <c r="F41" s="109">
        <f t="shared" si="0"/>
        <v>0.004123679388955582</v>
      </c>
      <c r="G41" s="109">
        <f t="shared" si="1"/>
        <v>0.04959718026183283</v>
      </c>
      <c r="H41" s="77">
        <f t="shared" si="2"/>
        <v>591</v>
      </c>
      <c r="I41" s="56">
        <f t="shared" si="4"/>
        <v>0.004811802349722772</v>
      </c>
      <c r="J41" s="60">
        <f t="shared" si="3"/>
        <v>604</v>
      </c>
    </row>
    <row r="42" spans="1:10" ht="15">
      <c r="A42" s="58">
        <v>41</v>
      </c>
      <c r="B42" s="110" t="s">
        <v>133</v>
      </c>
      <c r="C42" s="45">
        <v>55172</v>
      </c>
      <c r="D42" s="45">
        <v>56916</v>
      </c>
      <c r="E42" s="45">
        <v>58014</v>
      </c>
      <c r="F42" s="109">
        <f t="shared" si="0"/>
        <v>0.019127779329245153</v>
      </c>
      <c r="G42" s="109">
        <f t="shared" si="1"/>
        <v>0.05151163633727253</v>
      </c>
      <c r="H42" s="77">
        <f t="shared" si="2"/>
        <v>2842</v>
      </c>
      <c r="I42" s="56">
        <f t="shared" si="4"/>
        <v>0.023138988625908827</v>
      </c>
      <c r="J42" s="60">
        <f t="shared" si="3"/>
        <v>1098</v>
      </c>
    </row>
    <row r="43" spans="1:10" ht="15">
      <c r="A43" s="58">
        <v>42</v>
      </c>
      <c r="B43" s="110" t="s">
        <v>134</v>
      </c>
      <c r="C43" s="45">
        <v>74555</v>
      </c>
      <c r="D43" s="45">
        <v>76881</v>
      </c>
      <c r="E43" s="45">
        <v>78193</v>
      </c>
      <c r="F43" s="109">
        <f t="shared" si="0"/>
        <v>0.025780991641529048</v>
      </c>
      <c r="G43" s="109">
        <f t="shared" si="1"/>
        <v>0.048796190731674606</v>
      </c>
      <c r="H43" s="77">
        <f t="shared" si="2"/>
        <v>3638</v>
      </c>
      <c r="I43" s="56">
        <f t="shared" si="4"/>
        <v>0.029619859472574357</v>
      </c>
      <c r="J43" s="60">
        <f t="shared" si="3"/>
        <v>1312</v>
      </c>
    </row>
    <row r="44" spans="1:10" ht="15">
      <c r="A44" s="58">
        <v>43</v>
      </c>
      <c r="B44" s="110" t="s">
        <v>135</v>
      </c>
      <c r="C44" s="45">
        <v>22465</v>
      </c>
      <c r="D44" s="45">
        <v>23278</v>
      </c>
      <c r="E44" s="45">
        <v>22811</v>
      </c>
      <c r="F44" s="109">
        <f t="shared" si="0"/>
        <v>0.0075210082786812005</v>
      </c>
      <c r="G44" s="109">
        <f t="shared" si="1"/>
        <v>0.015401736033830403</v>
      </c>
      <c r="H44" s="77">
        <f t="shared" si="2"/>
        <v>346</v>
      </c>
      <c r="I44" s="56">
        <f t="shared" si="4"/>
        <v>0.002817061950937528</v>
      </c>
      <c r="J44" s="60">
        <f t="shared" si="3"/>
        <v>-467</v>
      </c>
    </row>
    <row r="45" spans="1:10" ht="15">
      <c r="A45" s="58">
        <v>44</v>
      </c>
      <c r="B45" s="110" t="s">
        <v>136</v>
      </c>
      <c r="C45" s="45">
        <v>38751</v>
      </c>
      <c r="D45" s="45">
        <v>38847</v>
      </c>
      <c r="E45" s="45">
        <v>39228</v>
      </c>
      <c r="F45" s="109">
        <f t="shared" si="0"/>
        <v>0.012933852648113022</v>
      </c>
      <c r="G45" s="109">
        <f t="shared" si="1"/>
        <v>0.012309359758457846</v>
      </c>
      <c r="H45" s="77">
        <f t="shared" si="2"/>
        <v>477</v>
      </c>
      <c r="I45" s="56">
        <f t="shared" si="4"/>
        <v>0.003883637429471679</v>
      </c>
      <c r="J45" s="60">
        <f t="shared" si="3"/>
        <v>381</v>
      </c>
    </row>
    <row r="46" spans="1:10" ht="15">
      <c r="A46" s="58">
        <v>45</v>
      </c>
      <c r="B46" s="110" t="s">
        <v>137</v>
      </c>
      <c r="C46" s="45">
        <v>42809</v>
      </c>
      <c r="D46" s="45">
        <v>43960</v>
      </c>
      <c r="E46" s="45">
        <v>44330</v>
      </c>
      <c r="F46" s="109">
        <f t="shared" si="0"/>
        <v>0.014616031607291993</v>
      </c>
      <c r="G46" s="109">
        <f t="shared" si="1"/>
        <v>0.035529911934406314</v>
      </c>
      <c r="H46" s="77">
        <f t="shared" si="2"/>
        <v>1521</v>
      </c>
      <c r="I46" s="56">
        <f t="shared" si="4"/>
        <v>0.012383674067560637</v>
      </c>
      <c r="J46" s="60">
        <f t="shared" si="3"/>
        <v>370</v>
      </c>
    </row>
    <row r="47" spans="1:10" ht="15">
      <c r="A47" s="58">
        <v>46</v>
      </c>
      <c r="B47" s="110" t="s">
        <v>138</v>
      </c>
      <c r="C47" s="45">
        <v>35624</v>
      </c>
      <c r="D47" s="45">
        <v>37064</v>
      </c>
      <c r="E47" s="45">
        <v>37454</v>
      </c>
      <c r="F47" s="109">
        <f t="shared" si="0"/>
        <v>0.0123489476160504</v>
      </c>
      <c r="G47" s="109">
        <f t="shared" si="1"/>
        <v>0.05136986301369863</v>
      </c>
      <c r="H47" s="77">
        <f t="shared" si="2"/>
        <v>1830</v>
      </c>
      <c r="I47" s="56">
        <f t="shared" si="4"/>
        <v>0.014899489509293862</v>
      </c>
      <c r="J47" s="60">
        <f t="shared" si="3"/>
        <v>390</v>
      </c>
    </row>
    <row r="48" spans="1:10" ht="15">
      <c r="A48" s="58">
        <v>47</v>
      </c>
      <c r="B48" s="110" t="s">
        <v>139</v>
      </c>
      <c r="C48" s="45">
        <v>25364</v>
      </c>
      <c r="D48" s="45">
        <v>27316</v>
      </c>
      <c r="E48" s="45">
        <v>27741</v>
      </c>
      <c r="F48" s="109">
        <f t="shared" si="0"/>
        <v>0.009146477167107763</v>
      </c>
      <c r="G48" s="109">
        <f t="shared" si="1"/>
        <v>0.09371550228670557</v>
      </c>
      <c r="H48" s="77">
        <f t="shared" si="2"/>
        <v>2377</v>
      </c>
      <c r="I48" s="56">
        <f t="shared" si="4"/>
        <v>0.019353052766989898</v>
      </c>
      <c r="J48" s="60">
        <f t="shared" si="3"/>
        <v>425</v>
      </c>
    </row>
    <row r="49" spans="1:10" ht="15">
      <c r="A49" s="58">
        <v>48</v>
      </c>
      <c r="B49" s="110" t="s">
        <v>140</v>
      </c>
      <c r="C49" s="45">
        <v>35397</v>
      </c>
      <c r="D49" s="45">
        <v>36258</v>
      </c>
      <c r="E49" s="45">
        <v>36768</v>
      </c>
      <c r="F49" s="109">
        <f t="shared" si="0"/>
        <v>0.012122766752468124</v>
      </c>
      <c r="G49" s="109">
        <f t="shared" si="1"/>
        <v>0.03873209594033393</v>
      </c>
      <c r="H49" s="77">
        <f t="shared" si="2"/>
        <v>1371</v>
      </c>
      <c r="I49" s="56">
        <f t="shared" si="4"/>
        <v>0.011162404435651302</v>
      </c>
      <c r="J49" s="60">
        <f t="shared" si="3"/>
        <v>510</v>
      </c>
    </row>
    <row r="50" spans="1:10" ht="15">
      <c r="A50" s="58">
        <v>49</v>
      </c>
      <c r="B50" s="110" t="s">
        <v>141</v>
      </c>
      <c r="C50" s="45">
        <v>14654</v>
      </c>
      <c r="D50" s="45">
        <v>15262</v>
      </c>
      <c r="E50" s="45">
        <v>15431</v>
      </c>
      <c r="F50" s="109">
        <f t="shared" si="0"/>
        <v>0.005087750591746509</v>
      </c>
      <c r="G50" s="109">
        <f t="shared" si="1"/>
        <v>0.053023065374641735</v>
      </c>
      <c r="H50" s="77">
        <f t="shared" si="2"/>
        <v>777</v>
      </c>
      <c r="I50" s="56">
        <f t="shared" si="4"/>
        <v>0.006326176693290345</v>
      </c>
      <c r="J50" s="60">
        <f t="shared" si="3"/>
        <v>169</v>
      </c>
    </row>
    <row r="51" spans="1:10" ht="15">
      <c r="A51" s="58">
        <v>50</v>
      </c>
      <c r="B51" s="110" t="s">
        <v>142</v>
      </c>
      <c r="C51" s="45">
        <v>11986</v>
      </c>
      <c r="D51" s="45">
        <v>12205</v>
      </c>
      <c r="E51" s="45">
        <v>12358</v>
      </c>
      <c r="F51" s="109">
        <f t="shared" si="0"/>
        <v>0.00407455264161774</v>
      </c>
      <c r="G51" s="109">
        <f t="shared" si="1"/>
        <v>0.031036208910395463</v>
      </c>
      <c r="H51" s="77">
        <f t="shared" si="2"/>
        <v>372</v>
      </c>
      <c r="I51" s="56">
        <f t="shared" si="4"/>
        <v>0.0030287486871351456</v>
      </c>
      <c r="J51" s="60">
        <f t="shared" si="3"/>
        <v>153</v>
      </c>
    </row>
    <row r="52" spans="1:10" ht="15">
      <c r="A52" s="58">
        <v>51</v>
      </c>
      <c r="B52" s="110" t="s">
        <v>143</v>
      </c>
      <c r="C52" s="45">
        <v>14791</v>
      </c>
      <c r="D52" s="45">
        <v>14310</v>
      </c>
      <c r="E52" s="45">
        <v>14867</v>
      </c>
      <c r="F52" s="109">
        <f t="shared" si="0"/>
        <v>0.0049017943132328</v>
      </c>
      <c r="G52" s="109">
        <f t="shared" si="1"/>
        <v>0.005138259752552228</v>
      </c>
      <c r="H52" s="77">
        <f t="shared" si="2"/>
        <v>76</v>
      </c>
      <c r="I52" s="56">
        <f t="shared" si="4"/>
        <v>0.0006187766135007287</v>
      </c>
      <c r="J52" s="60">
        <f t="shared" si="3"/>
        <v>557</v>
      </c>
    </row>
    <row r="53" spans="1:10" ht="15">
      <c r="A53" s="58">
        <v>52</v>
      </c>
      <c r="B53" s="110" t="s">
        <v>144</v>
      </c>
      <c r="C53" s="45">
        <v>25238</v>
      </c>
      <c r="D53" s="45">
        <v>25611</v>
      </c>
      <c r="E53" s="45">
        <v>25855</v>
      </c>
      <c r="F53" s="109">
        <f t="shared" si="0"/>
        <v>0.008524644647113342</v>
      </c>
      <c r="G53" s="109">
        <f t="shared" si="1"/>
        <v>0.02444726206513987</v>
      </c>
      <c r="H53" s="77">
        <f t="shared" si="2"/>
        <v>617</v>
      </c>
      <c r="I53" s="56">
        <f t="shared" si="4"/>
        <v>0.00502348908592039</v>
      </c>
      <c r="J53" s="60">
        <f t="shared" si="3"/>
        <v>244</v>
      </c>
    </row>
    <row r="54" spans="1:10" ht="15">
      <c r="A54" s="58">
        <v>53</v>
      </c>
      <c r="B54" s="110" t="s">
        <v>145</v>
      </c>
      <c r="C54" s="45">
        <v>15252</v>
      </c>
      <c r="D54" s="45">
        <v>14939</v>
      </c>
      <c r="E54" s="45">
        <v>15103</v>
      </c>
      <c r="F54" s="109">
        <f t="shared" si="0"/>
        <v>0.0049796058056605225</v>
      </c>
      <c r="G54" s="109">
        <f t="shared" si="1"/>
        <v>-0.00976921059533176</v>
      </c>
      <c r="H54" s="77">
        <f t="shared" si="2"/>
        <v>-149</v>
      </c>
      <c r="I54" s="56">
        <f t="shared" si="4"/>
        <v>-0.0012131278343632708</v>
      </c>
      <c r="J54" s="60">
        <f t="shared" si="3"/>
        <v>164</v>
      </c>
    </row>
    <row r="55" spans="1:10" ht="15">
      <c r="A55" s="58">
        <v>54</v>
      </c>
      <c r="B55" s="110" t="s">
        <v>146</v>
      </c>
      <c r="C55" s="45">
        <v>29505</v>
      </c>
      <c r="D55" s="45">
        <v>29894</v>
      </c>
      <c r="E55" s="45">
        <v>30269</v>
      </c>
      <c r="F55" s="109">
        <f t="shared" si="0"/>
        <v>0.009979983323282681</v>
      </c>
      <c r="G55" s="109">
        <f t="shared" si="1"/>
        <v>0.02589391628537536</v>
      </c>
      <c r="H55" s="77">
        <f t="shared" si="2"/>
        <v>764</v>
      </c>
      <c r="I55" s="56">
        <f t="shared" si="4"/>
        <v>0.006220333325191536</v>
      </c>
      <c r="J55" s="60">
        <f t="shared" si="3"/>
        <v>375</v>
      </c>
    </row>
    <row r="56" spans="1:10" ht="15">
      <c r="A56" s="58">
        <v>55</v>
      </c>
      <c r="B56" s="110" t="s">
        <v>147</v>
      </c>
      <c r="C56" s="45">
        <v>51662</v>
      </c>
      <c r="D56" s="45">
        <v>53723</v>
      </c>
      <c r="E56" s="45">
        <v>53846</v>
      </c>
      <c r="F56" s="109">
        <f t="shared" si="0"/>
        <v>0.0177535492426403</v>
      </c>
      <c r="G56" s="109">
        <f t="shared" si="1"/>
        <v>0.042274786109713136</v>
      </c>
      <c r="H56" s="77">
        <f t="shared" si="2"/>
        <v>2184</v>
      </c>
      <c r="I56" s="56">
        <f t="shared" si="4"/>
        <v>0.017781685840599887</v>
      </c>
      <c r="J56" s="60">
        <f t="shared" si="3"/>
        <v>123</v>
      </c>
    </row>
    <row r="57" spans="1:10" ht="15">
      <c r="A57" s="58">
        <v>56</v>
      </c>
      <c r="B57" s="110" t="s">
        <v>148</v>
      </c>
      <c r="C57" s="45">
        <v>15387</v>
      </c>
      <c r="D57" s="45">
        <v>15358</v>
      </c>
      <c r="E57" s="45">
        <v>15486</v>
      </c>
      <c r="F57" s="109">
        <f t="shared" si="0"/>
        <v>0.005105884625998732</v>
      </c>
      <c r="G57" s="109">
        <f t="shared" si="1"/>
        <v>0.006434002729576916</v>
      </c>
      <c r="H57" s="77">
        <f t="shared" si="2"/>
        <v>99</v>
      </c>
      <c r="I57" s="56">
        <f t="shared" si="4"/>
        <v>0.0008060379570601598</v>
      </c>
      <c r="J57" s="60">
        <f t="shared" si="3"/>
        <v>128</v>
      </c>
    </row>
    <row r="58" spans="1:10" ht="15">
      <c r="A58" s="58">
        <v>57</v>
      </c>
      <c r="B58" s="110" t="s">
        <v>149</v>
      </c>
      <c r="C58" s="45">
        <v>10239</v>
      </c>
      <c r="D58" s="45">
        <v>10372</v>
      </c>
      <c r="E58" s="45">
        <v>10460</v>
      </c>
      <c r="F58" s="109">
        <f t="shared" si="0"/>
        <v>0.0034487636050591977</v>
      </c>
      <c r="G58" s="109">
        <f t="shared" si="1"/>
        <v>0.02158413907608165</v>
      </c>
      <c r="H58" s="77">
        <f t="shared" si="2"/>
        <v>221</v>
      </c>
      <c r="I58" s="56">
        <f t="shared" si="4"/>
        <v>0.0017993372576797506</v>
      </c>
      <c r="J58" s="60">
        <f t="shared" si="3"/>
        <v>88</v>
      </c>
    </row>
    <row r="59" spans="1:10" ht="15">
      <c r="A59" s="58">
        <v>58</v>
      </c>
      <c r="B59" s="110" t="s">
        <v>150</v>
      </c>
      <c r="C59" s="45">
        <v>28506</v>
      </c>
      <c r="D59" s="45">
        <v>28924</v>
      </c>
      <c r="E59" s="45">
        <v>29361</v>
      </c>
      <c r="F59" s="109">
        <f t="shared" si="0"/>
        <v>0.00968060690326416</v>
      </c>
      <c r="G59" s="109">
        <f t="shared" si="1"/>
        <v>0.02999368553988634</v>
      </c>
      <c r="H59" s="77">
        <f t="shared" si="2"/>
        <v>855</v>
      </c>
      <c r="I59" s="56">
        <f t="shared" si="4"/>
        <v>0.0069612369018831975</v>
      </c>
      <c r="J59" s="60">
        <f t="shared" si="3"/>
        <v>437</v>
      </c>
    </row>
    <row r="60" spans="1:10" ht="15">
      <c r="A60" s="58">
        <v>59</v>
      </c>
      <c r="B60" s="110" t="s">
        <v>151</v>
      </c>
      <c r="C60" s="45">
        <v>26739</v>
      </c>
      <c r="D60" s="45">
        <v>27477</v>
      </c>
      <c r="E60" s="45">
        <v>27763</v>
      </c>
      <c r="F60" s="109">
        <f t="shared" si="0"/>
        <v>0.009153730780808653</v>
      </c>
      <c r="G60" s="109">
        <f t="shared" si="1"/>
        <v>0.03829612176969969</v>
      </c>
      <c r="H60" s="77">
        <f t="shared" si="2"/>
        <v>1024</v>
      </c>
      <c r="I60" s="56">
        <f t="shared" si="4"/>
        <v>0.008337200687167713</v>
      </c>
      <c r="J60" s="60">
        <f t="shared" si="3"/>
        <v>286</v>
      </c>
    </row>
    <row r="61" spans="1:10" ht="15">
      <c r="A61" s="58">
        <v>60</v>
      </c>
      <c r="B61" s="110" t="s">
        <v>152</v>
      </c>
      <c r="C61" s="45">
        <v>25056</v>
      </c>
      <c r="D61" s="45">
        <v>25312</v>
      </c>
      <c r="E61" s="45">
        <v>25703</v>
      </c>
      <c r="F61" s="109">
        <f t="shared" si="0"/>
        <v>0.00847452877063447</v>
      </c>
      <c r="G61" s="109">
        <f t="shared" si="1"/>
        <v>0.025822158365261815</v>
      </c>
      <c r="H61" s="77">
        <f t="shared" si="2"/>
        <v>647</v>
      </c>
      <c r="I61" s="56">
        <f t="shared" si="4"/>
        <v>0.0052677430123022565</v>
      </c>
      <c r="J61" s="60">
        <f t="shared" si="3"/>
        <v>391</v>
      </c>
    </row>
    <row r="62" spans="1:10" ht="15">
      <c r="A62" s="58">
        <v>61</v>
      </c>
      <c r="B62" s="110" t="s">
        <v>153</v>
      </c>
      <c r="C62" s="45">
        <v>36047</v>
      </c>
      <c r="D62" s="45">
        <v>36826</v>
      </c>
      <c r="E62" s="45">
        <v>37211</v>
      </c>
      <c r="F62" s="109">
        <f t="shared" si="0"/>
        <v>0.012268828155626941</v>
      </c>
      <c r="G62" s="109">
        <f t="shared" si="1"/>
        <v>0.032291175409881544</v>
      </c>
      <c r="H62" s="77">
        <f t="shared" si="2"/>
        <v>1164</v>
      </c>
      <c r="I62" s="56">
        <f t="shared" si="4"/>
        <v>0.009477052343616423</v>
      </c>
      <c r="J62" s="60">
        <f t="shared" si="3"/>
        <v>385</v>
      </c>
    </row>
    <row r="63" spans="1:10" ht="15">
      <c r="A63" s="58">
        <v>62</v>
      </c>
      <c r="B63" s="110" t="s">
        <v>154</v>
      </c>
      <c r="C63" s="45">
        <v>10326</v>
      </c>
      <c r="D63" s="45">
        <v>10402</v>
      </c>
      <c r="E63" s="45">
        <v>10648</v>
      </c>
      <c r="F63" s="109">
        <f t="shared" si="0"/>
        <v>0.0035107490312304337</v>
      </c>
      <c r="G63" s="109">
        <f t="shared" si="1"/>
        <v>0.031183420491962037</v>
      </c>
      <c r="H63" s="77">
        <f t="shared" si="2"/>
        <v>322</v>
      </c>
      <c r="I63" s="56">
        <f t="shared" si="4"/>
        <v>0.0026216588098320346</v>
      </c>
      <c r="J63" s="60">
        <f t="shared" si="3"/>
        <v>246</v>
      </c>
    </row>
    <row r="64" spans="1:10" ht="15">
      <c r="A64" s="58">
        <v>63</v>
      </c>
      <c r="B64" s="110" t="s">
        <v>155</v>
      </c>
      <c r="C64" s="45">
        <v>45227</v>
      </c>
      <c r="D64" s="45">
        <v>50320</v>
      </c>
      <c r="E64" s="45">
        <v>51077</v>
      </c>
      <c r="F64" s="109">
        <f t="shared" si="0"/>
        <v>0.016840583045469277</v>
      </c>
      <c r="G64" s="109">
        <f t="shared" si="1"/>
        <v>0.12934751365334865</v>
      </c>
      <c r="H64" s="77">
        <f t="shared" si="2"/>
        <v>5850</v>
      </c>
      <c r="I64" s="56">
        <f t="shared" si="4"/>
        <v>0.047629515644463986</v>
      </c>
      <c r="J64" s="60">
        <f t="shared" si="3"/>
        <v>757</v>
      </c>
    </row>
    <row r="65" spans="1:10" ht="15">
      <c r="A65" s="58">
        <v>64</v>
      </c>
      <c r="B65" s="110" t="s">
        <v>156</v>
      </c>
      <c r="C65" s="45">
        <v>13103</v>
      </c>
      <c r="D65" s="45">
        <v>13297</v>
      </c>
      <c r="E65" s="45">
        <v>13459</v>
      </c>
      <c r="F65" s="109">
        <f t="shared" si="0"/>
        <v>0.0044375630363758835</v>
      </c>
      <c r="G65" s="109">
        <f t="shared" si="1"/>
        <v>0.027169350530412882</v>
      </c>
      <c r="H65" s="77">
        <f t="shared" si="2"/>
        <v>356</v>
      </c>
      <c r="I65" s="56">
        <f t="shared" si="4"/>
        <v>0.0028984799263981503</v>
      </c>
      <c r="J65" s="60">
        <f t="shared" si="3"/>
        <v>162</v>
      </c>
    </row>
    <row r="66" spans="1:10" ht="15">
      <c r="A66" s="58">
        <v>65</v>
      </c>
      <c r="B66" s="110" t="s">
        <v>157</v>
      </c>
      <c r="C66" s="45">
        <v>37100</v>
      </c>
      <c r="D66" s="45">
        <v>39710</v>
      </c>
      <c r="E66" s="45">
        <v>39963</v>
      </c>
      <c r="F66" s="109">
        <f aca="true" t="shared" si="5" ref="F66:F83">E66/$E$83</f>
        <v>0.01317618928766546</v>
      </c>
      <c r="G66" s="109">
        <f aca="true" t="shared" si="6" ref="G66:G83">(E66-C66)/C66</f>
        <v>0.07716981132075472</v>
      </c>
      <c r="H66" s="77">
        <f aca="true" t="shared" si="7" ref="H66:H83">E66-C66</f>
        <v>2863</v>
      </c>
      <c r="I66" s="56">
        <f t="shared" si="4"/>
        <v>0.023309966374376136</v>
      </c>
      <c r="J66" s="60">
        <f aca="true" t="shared" si="8" ref="J66:J83">E66-D66</f>
        <v>253</v>
      </c>
    </row>
    <row r="67" spans="1:10" ht="15">
      <c r="A67" s="58">
        <v>66</v>
      </c>
      <c r="B67" s="110" t="s">
        <v>158</v>
      </c>
      <c r="C67" s="45">
        <v>18721</v>
      </c>
      <c r="D67" s="45">
        <v>17964</v>
      </c>
      <c r="E67" s="45">
        <v>18152</v>
      </c>
      <c r="F67" s="109">
        <f t="shared" si="5"/>
        <v>0.005984890722661048</v>
      </c>
      <c r="G67" s="109">
        <f t="shared" si="6"/>
        <v>-0.030393675551519683</v>
      </c>
      <c r="H67" s="77">
        <f t="shared" si="7"/>
        <v>-569</v>
      </c>
      <c r="I67" s="56">
        <f aca="true" t="shared" si="9" ref="I67:I83">H67/$H$83</f>
        <v>-0.004632682803709403</v>
      </c>
      <c r="J67" s="60">
        <f t="shared" si="8"/>
        <v>188</v>
      </c>
    </row>
    <row r="68" spans="1:20" ht="15">
      <c r="A68" s="58">
        <v>67</v>
      </c>
      <c r="B68" s="110" t="s">
        <v>159</v>
      </c>
      <c r="C68" s="45">
        <v>23077</v>
      </c>
      <c r="D68" s="45">
        <v>23114</v>
      </c>
      <c r="E68" s="45">
        <v>23263</v>
      </c>
      <c r="F68" s="109">
        <f t="shared" si="5"/>
        <v>0.0076700370692631085</v>
      </c>
      <c r="G68" s="109">
        <f t="shared" si="6"/>
        <v>0.008059973133422889</v>
      </c>
      <c r="H68" s="77">
        <f t="shared" si="7"/>
        <v>186</v>
      </c>
      <c r="I68" s="56">
        <f t="shared" si="9"/>
        <v>0.0015143743435675728</v>
      </c>
      <c r="J68" s="60">
        <f t="shared" si="8"/>
        <v>149</v>
      </c>
      <c r="S68" s="13"/>
      <c r="T68" s="13"/>
    </row>
    <row r="69" spans="1:10" ht="15">
      <c r="A69" s="58">
        <v>68</v>
      </c>
      <c r="B69" s="110" t="s">
        <v>160</v>
      </c>
      <c r="C69" s="45">
        <v>13411</v>
      </c>
      <c r="D69" s="45">
        <v>13419</v>
      </c>
      <c r="E69" s="45">
        <v>13609</v>
      </c>
      <c r="F69" s="109">
        <f t="shared" si="5"/>
        <v>0.0044870194934274014</v>
      </c>
      <c r="G69" s="109">
        <f t="shared" si="6"/>
        <v>0.01476399970173738</v>
      </c>
      <c r="H69" s="77">
        <f t="shared" si="7"/>
        <v>198</v>
      </c>
      <c r="I69" s="56">
        <f t="shared" si="9"/>
        <v>0.0016120759141203195</v>
      </c>
      <c r="J69" s="60">
        <f t="shared" si="8"/>
        <v>190</v>
      </c>
    </row>
    <row r="70" spans="1:10" ht="15">
      <c r="A70" s="58">
        <v>69</v>
      </c>
      <c r="B70" s="110" t="s">
        <v>161</v>
      </c>
      <c r="C70" s="45">
        <v>4978</v>
      </c>
      <c r="D70" s="45">
        <v>4600</v>
      </c>
      <c r="E70" s="45">
        <v>5033</v>
      </c>
      <c r="F70" s="109">
        <f t="shared" si="5"/>
        <v>0.0016594289889352717</v>
      </c>
      <c r="G70" s="109">
        <f t="shared" si="6"/>
        <v>0.011048613901165126</v>
      </c>
      <c r="H70" s="77">
        <f t="shared" si="7"/>
        <v>55</v>
      </c>
      <c r="I70" s="56">
        <f t="shared" si="9"/>
        <v>0.0004477988650334221</v>
      </c>
      <c r="J70" s="60">
        <f t="shared" si="8"/>
        <v>433</v>
      </c>
    </row>
    <row r="71" spans="1:10" ht="15">
      <c r="A71" s="58">
        <v>70</v>
      </c>
      <c r="B71" s="110" t="s">
        <v>162</v>
      </c>
      <c r="C71" s="45">
        <v>9095</v>
      </c>
      <c r="D71" s="45">
        <v>9363</v>
      </c>
      <c r="E71" s="45">
        <v>9493</v>
      </c>
      <c r="F71" s="109">
        <f t="shared" si="5"/>
        <v>0.003129934311933744</v>
      </c>
      <c r="G71" s="109">
        <f t="shared" si="6"/>
        <v>0.043760307861462344</v>
      </c>
      <c r="H71" s="77">
        <f t="shared" si="7"/>
        <v>398</v>
      </c>
      <c r="I71" s="56">
        <f t="shared" si="9"/>
        <v>0.0032404354233327632</v>
      </c>
      <c r="J71" s="60">
        <f t="shared" si="8"/>
        <v>130</v>
      </c>
    </row>
    <row r="72" spans="1:10" ht="15">
      <c r="A72" s="58">
        <v>71</v>
      </c>
      <c r="B72" s="110" t="s">
        <v>163</v>
      </c>
      <c r="C72" s="45">
        <v>16423</v>
      </c>
      <c r="D72" s="45">
        <v>16621</v>
      </c>
      <c r="E72" s="45">
        <v>16785</v>
      </c>
      <c r="F72" s="109">
        <f t="shared" si="5"/>
        <v>0.005534177544064879</v>
      </c>
      <c r="G72" s="109">
        <f t="shared" si="6"/>
        <v>0.022042257809170067</v>
      </c>
      <c r="H72" s="77">
        <f t="shared" si="7"/>
        <v>362</v>
      </c>
      <c r="I72" s="56">
        <f t="shared" si="9"/>
        <v>0.0029473307116745233</v>
      </c>
      <c r="J72" s="60">
        <f t="shared" si="8"/>
        <v>164</v>
      </c>
    </row>
    <row r="73" spans="1:10" ht="15">
      <c r="A73" s="58">
        <v>72</v>
      </c>
      <c r="B73" s="110" t="s">
        <v>164</v>
      </c>
      <c r="C73" s="45">
        <v>19158</v>
      </c>
      <c r="D73" s="45">
        <v>20818</v>
      </c>
      <c r="E73" s="45">
        <v>21008</v>
      </c>
      <c r="F73" s="109">
        <f t="shared" si="5"/>
        <v>0.006926541664921953</v>
      </c>
      <c r="G73" s="109">
        <f t="shared" si="6"/>
        <v>0.09656540348679403</v>
      </c>
      <c r="H73" s="77">
        <f t="shared" si="7"/>
        <v>1850</v>
      </c>
      <c r="I73" s="56">
        <f t="shared" si="9"/>
        <v>0.015062325460215107</v>
      </c>
      <c r="J73" s="60">
        <f t="shared" si="8"/>
        <v>190</v>
      </c>
    </row>
    <row r="74" spans="1:10" ht="15">
      <c r="A74" s="58">
        <v>73</v>
      </c>
      <c r="B74" s="110" t="s">
        <v>165</v>
      </c>
      <c r="C74" s="45">
        <v>22170</v>
      </c>
      <c r="D74" s="45">
        <v>25227</v>
      </c>
      <c r="E74" s="45">
        <v>25263</v>
      </c>
      <c r="F74" s="109">
        <f t="shared" si="5"/>
        <v>0.008329456496616684</v>
      </c>
      <c r="G74" s="109">
        <f t="shared" si="6"/>
        <v>0.1395128552097429</v>
      </c>
      <c r="H74" s="77">
        <f t="shared" si="7"/>
        <v>3093</v>
      </c>
      <c r="I74" s="56">
        <f t="shared" si="9"/>
        <v>0.025182579809970445</v>
      </c>
      <c r="J74" s="60">
        <f t="shared" si="8"/>
        <v>36</v>
      </c>
    </row>
    <row r="75" spans="1:10" ht="15">
      <c r="A75" s="58">
        <v>74</v>
      </c>
      <c r="B75" s="110" t="s">
        <v>166</v>
      </c>
      <c r="C75" s="45">
        <v>8137</v>
      </c>
      <c r="D75" s="45">
        <v>8227</v>
      </c>
      <c r="E75" s="45">
        <v>8297</v>
      </c>
      <c r="F75" s="109">
        <f t="shared" si="5"/>
        <v>0.0027356014943763062</v>
      </c>
      <c r="G75" s="109">
        <f t="shared" si="6"/>
        <v>0.019663266560157305</v>
      </c>
      <c r="H75" s="77">
        <f t="shared" si="7"/>
        <v>160</v>
      </c>
      <c r="I75" s="56">
        <f t="shared" si="9"/>
        <v>0.0013026876073699552</v>
      </c>
      <c r="J75" s="60">
        <f t="shared" si="8"/>
        <v>70</v>
      </c>
    </row>
    <row r="76" spans="1:10" ht="15">
      <c r="A76" s="58">
        <v>75</v>
      </c>
      <c r="B76" s="110" t="s">
        <v>167</v>
      </c>
      <c r="C76" s="45">
        <v>5447</v>
      </c>
      <c r="D76" s="45">
        <v>5288</v>
      </c>
      <c r="E76" s="45">
        <v>5357</v>
      </c>
      <c r="F76" s="109">
        <f t="shared" si="5"/>
        <v>0.0017662549361665508</v>
      </c>
      <c r="G76" s="109">
        <f t="shared" si="6"/>
        <v>-0.01652285661832201</v>
      </c>
      <c r="H76" s="77">
        <f t="shared" si="7"/>
        <v>-90</v>
      </c>
      <c r="I76" s="56">
        <f t="shared" si="9"/>
        <v>-0.0007327617791455998</v>
      </c>
      <c r="J76" s="60">
        <f t="shared" si="8"/>
        <v>69</v>
      </c>
    </row>
    <row r="77" spans="1:10" ht="15">
      <c r="A77" s="58">
        <v>76</v>
      </c>
      <c r="B77" s="110" t="s">
        <v>168</v>
      </c>
      <c r="C77" s="45">
        <v>7466</v>
      </c>
      <c r="D77" s="45">
        <v>7800</v>
      </c>
      <c r="E77" s="45">
        <v>7900</v>
      </c>
      <c r="F77" s="109">
        <f t="shared" si="5"/>
        <v>0.0026047067380466217</v>
      </c>
      <c r="G77" s="109">
        <f t="shared" si="6"/>
        <v>0.058130190195553176</v>
      </c>
      <c r="H77" s="77">
        <f t="shared" si="7"/>
        <v>434</v>
      </c>
      <c r="I77" s="56">
        <f t="shared" si="9"/>
        <v>0.003533540134991003</v>
      </c>
      <c r="J77" s="60">
        <f t="shared" si="8"/>
        <v>100</v>
      </c>
    </row>
    <row r="78" spans="1:10" ht="15">
      <c r="A78" s="58">
        <v>77</v>
      </c>
      <c r="B78" s="110" t="s">
        <v>169</v>
      </c>
      <c r="C78" s="45">
        <v>10316</v>
      </c>
      <c r="D78" s="45">
        <v>10575</v>
      </c>
      <c r="E78" s="45">
        <v>10711</v>
      </c>
      <c r="F78" s="109">
        <f t="shared" si="5"/>
        <v>0.0035315207431920715</v>
      </c>
      <c r="G78" s="109">
        <f t="shared" si="6"/>
        <v>0.03829003489724699</v>
      </c>
      <c r="H78" s="77">
        <f t="shared" si="7"/>
        <v>395</v>
      </c>
      <c r="I78" s="56">
        <f t="shared" si="9"/>
        <v>0.0032160100306945767</v>
      </c>
      <c r="J78" s="60">
        <f t="shared" si="8"/>
        <v>136</v>
      </c>
    </row>
    <row r="79" spans="1:10" ht="15">
      <c r="A79" s="58">
        <v>78</v>
      </c>
      <c r="B79" s="110" t="s">
        <v>170</v>
      </c>
      <c r="C79" s="45">
        <v>11303</v>
      </c>
      <c r="D79" s="45">
        <v>11451</v>
      </c>
      <c r="E79" s="45">
        <v>12076</v>
      </c>
      <c r="F79" s="109">
        <f t="shared" si="5"/>
        <v>0.003981574502360886</v>
      </c>
      <c r="G79" s="109">
        <f t="shared" si="6"/>
        <v>0.06838892329470052</v>
      </c>
      <c r="H79" s="77">
        <f t="shared" si="7"/>
        <v>773</v>
      </c>
      <c r="I79" s="56">
        <f t="shared" si="9"/>
        <v>0.006293609503106095</v>
      </c>
      <c r="J79" s="60">
        <f t="shared" si="8"/>
        <v>625</v>
      </c>
    </row>
    <row r="80" spans="1:10" ht="15">
      <c r="A80" s="58">
        <v>79</v>
      </c>
      <c r="B80" s="110" t="s">
        <v>171</v>
      </c>
      <c r="C80" s="45">
        <v>5850</v>
      </c>
      <c r="D80" s="45">
        <v>6427</v>
      </c>
      <c r="E80" s="45">
        <v>6146</v>
      </c>
      <c r="F80" s="109">
        <f t="shared" si="5"/>
        <v>0.0020263959002575363</v>
      </c>
      <c r="G80" s="109">
        <f t="shared" si="6"/>
        <v>0.0505982905982906</v>
      </c>
      <c r="H80" s="77">
        <f t="shared" si="7"/>
        <v>296</v>
      </c>
      <c r="I80" s="56">
        <f t="shared" si="9"/>
        <v>0.002409972073634417</v>
      </c>
      <c r="J80" s="60">
        <f t="shared" si="8"/>
        <v>-281</v>
      </c>
    </row>
    <row r="81" spans="1:10" ht="15">
      <c r="A81" s="58">
        <v>80</v>
      </c>
      <c r="B81" s="110" t="s">
        <v>172</v>
      </c>
      <c r="C81" s="45">
        <v>17877</v>
      </c>
      <c r="D81" s="45">
        <v>18431</v>
      </c>
      <c r="E81" s="45">
        <v>18619</v>
      </c>
      <c r="F81" s="109">
        <f t="shared" si="5"/>
        <v>0.006138865158948108</v>
      </c>
      <c r="G81" s="109">
        <f t="shared" si="6"/>
        <v>0.04150584549980422</v>
      </c>
      <c r="H81" s="77">
        <f t="shared" si="7"/>
        <v>742</v>
      </c>
      <c r="I81" s="56">
        <f t="shared" si="9"/>
        <v>0.006041213779178167</v>
      </c>
      <c r="J81" s="60">
        <f t="shared" si="8"/>
        <v>188</v>
      </c>
    </row>
    <row r="82" spans="1:10" ht="15">
      <c r="A82" s="58">
        <v>81</v>
      </c>
      <c r="B82" s="110" t="s">
        <v>173</v>
      </c>
      <c r="C82" s="45">
        <v>12176</v>
      </c>
      <c r="D82" s="45">
        <v>12568</v>
      </c>
      <c r="E82" s="45">
        <v>12718</v>
      </c>
      <c r="F82" s="109">
        <f t="shared" si="5"/>
        <v>0.004193248138541384</v>
      </c>
      <c r="G82" s="109">
        <f t="shared" si="6"/>
        <v>0.044513797634691196</v>
      </c>
      <c r="H82" s="77">
        <f t="shared" si="7"/>
        <v>542</v>
      </c>
      <c r="I82" s="56">
        <f t="shared" si="9"/>
        <v>0.004412854269965723</v>
      </c>
      <c r="J82" s="60">
        <f t="shared" si="8"/>
        <v>150</v>
      </c>
    </row>
    <row r="83" spans="1:20" s="13" customFormat="1" ht="15">
      <c r="A83" s="144" t="s">
        <v>174</v>
      </c>
      <c r="B83" s="144"/>
      <c r="C83" s="97">
        <v>2910148</v>
      </c>
      <c r="D83" s="97">
        <v>2996123</v>
      </c>
      <c r="E83" s="91">
        <v>3032971</v>
      </c>
      <c r="F83" s="109">
        <f t="shared" si="5"/>
        <v>1</v>
      </c>
      <c r="G83" s="109">
        <f t="shared" si="6"/>
        <v>0.04220506998269504</v>
      </c>
      <c r="H83" s="77">
        <f t="shared" si="7"/>
        <v>122823</v>
      </c>
      <c r="I83" s="56">
        <f t="shared" si="9"/>
        <v>1</v>
      </c>
      <c r="J83" s="60">
        <f t="shared" si="8"/>
        <v>36848</v>
      </c>
      <c r="S83" s="9"/>
      <c r="T83" s="9"/>
    </row>
    <row r="84" spans="3:9" ht="15">
      <c r="C84" s="10"/>
      <c r="D84" s="10"/>
      <c r="E84" s="10"/>
      <c r="I84" s="18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143"/>
  <sheetViews>
    <sheetView workbookViewId="0" topLeftCell="A1">
      <pane ySplit="1" topLeftCell="A38" activePane="bottomLeft" state="frozen"/>
      <selection pane="bottomLeft" activeCell="R19" sqref="R19"/>
    </sheetView>
  </sheetViews>
  <sheetFormatPr defaultColWidth="9.140625" defaultRowHeight="15"/>
  <cols>
    <col min="1" max="1" width="12.7109375" style="9" bestFit="1" customWidth="1"/>
    <col min="2" max="2" width="16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19.140625" style="9" customWidth="1"/>
    <col min="7" max="8" width="33.140625" style="9" customWidth="1"/>
    <col min="9" max="9" width="18.421875" style="9" customWidth="1"/>
    <col min="10" max="10" width="33.140625" style="9" customWidth="1"/>
    <col min="11" max="11" width="9.140625" style="9" customWidth="1"/>
    <col min="12" max="12" width="22.28125" style="9" customWidth="1"/>
    <col min="13" max="18" width="9.140625" style="9" customWidth="1"/>
    <col min="19" max="19" width="11.7109375" style="9" bestFit="1" customWidth="1"/>
    <col min="20" max="16384" width="9.140625" style="9" customWidth="1"/>
  </cols>
  <sheetData>
    <row r="1" spans="1:10" ht="29">
      <c r="A1" s="66" t="s">
        <v>92</v>
      </c>
      <c r="B1" s="66" t="s">
        <v>175</v>
      </c>
      <c r="C1" s="66">
        <v>41974</v>
      </c>
      <c r="D1" s="66">
        <v>42309</v>
      </c>
      <c r="E1" s="66">
        <v>42339</v>
      </c>
      <c r="F1" s="1" t="s">
        <v>283</v>
      </c>
      <c r="G1" s="1" t="s">
        <v>289</v>
      </c>
      <c r="H1" s="1" t="s">
        <v>290</v>
      </c>
      <c r="I1" s="1" t="s">
        <v>293</v>
      </c>
      <c r="J1" s="52" t="s">
        <v>291</v>
      </c>
    </row>
    <row r="2" spans="1:20" ht="15">
      <c r="A2" s="58">
        <v>1</v>
      </c>
      <c r="B2" s="110" t="s">
        <v>93</v>
      </c>
      <c r="C2" s="99">
        <v>38378</v>
      </c>
      <c r="D2" s="77">
        <v>39428</v>
      </c>
      <c r="E2" s="99">
        <v>39506</v>
      </c>
      <c r="F2" s="109">
        <f aca="true" t="shared" si="0" ref="F2:F65">E2/$E$83</f>
        <v>0.02270215787153909</v>
      </c>
      <c r="G2" s="109">
        <f aca="true" t="shared" si="1" ref="G2:G65">(E2-C2)/C2</f>
        <v>0.02939183907446975</v>
      </c>
      <c r="H2" s="77">
        <f aca="true" t="shared" si="2" ref="H2:H65">E2-C2</f>
        <v>1128</v>
      </c>
      <c r="I2" s="56">
        <f>H2/$H$83</f>
        <v>0.01873847533930262</v>
      </c>
      <c r="J2" s="99">
        <f aca="true" t="shared" si="3" ref="J2:J65">E2-D2</f>
        <v>78</v>
      </c>
      <c r="L2" s="140"/>
      <c r="M2" s="83"/>
      <c r="O2" s="6"/>
      <c r="P2" s="12"/>
      <c r="S2" s="6"/>
      <c r="T2" s="12"/>
    </row>
    <row r="3" spans="1:20" ht="15">
      <c r="A3" s="58">
        <v>2</v>
      </c>
      <c r="B3" s="110" t="s">
        <v>94</v>
      </c>
      <c r="C3" s="99">
        <v>5811</v>
      </c>
      <c r="D3" s="77">
        <v>6224</v>
      </c>
      <c r="E3" s="99">
        <v>6248</v>
      </c>
      <c r="F3" s="109">
        <f t="shared" si="0"/>
        <v>0.003590418730860534</v>
      </c>
      <c r="G3" s="109">
        <f t="shared" si="1"/>
        <v>0.07520220271898125</v>
      </c>
      <c r="H3" s="77">
        <f t="shared" si="2"/>
        <v>437</v>
      </c>
      <c r="I3" s="56">
        <f aca="true" t="shared" si="4" ref="I3:I66">H3/$H$83</f>
        <v>0.007259497981626992</v>
      </c>
      <c r="J3" s="99">
        <f t="shared" si="3"/>
        <v>24</v>
      </c>
      <c r="L3" s="140"/>
      <c r="M3" s="83"/>
      <c r="O3" s="11"/>
      <c r="P3" s="12"/>
      <c r="S3" s="6"/>
      <c r="T3" s="12"/>
    </row>
    <row r="4" spans="1:20" ht="15">
      <c r="A4" s="58">
        <v>3</v>
      </c>
      <c r="B4" s="110" t="s">
        <v>95</v>
      </c>
      <c r="C4" s="99">
        <v>11646</v>
      </c>
      <c r="D4" s="77">
        <v>12451</v>
      </c>
      <c r="E4" s="99">
        <v>12507</v>
      </c>
      <c r="F4" s="109">
        <f t="shared" si="0"/>
        <v>0.007187158621458498</v>
      </c>
      <c r="G4" s="109">
        <f t="shared" si="1"/>
        <v>0.07393096342091705</v>
      </c>
      <c r="H4" s="77">
        <f t="shared" si="2"/>
        <v>861</v>
      </c>
      <c r="I4" s="56">
        <f t="shared" si="4"/>
        <v>0.014303038357393225</v>
      </c>
      <c r="J4" s="99">
        <f t="shared" si="3"/>
        <v>56</v>
      </c>
      <c r="L4" s="140"/>
      <c r="M4" s="83"/>
      <c r="O4" s="6"/>
      <c r="P4" s="12"/>
      <c r="S4" s="5"/>
      <c r="T4" s="12"/>
    </row>
    <row r="5" spans="1:20" ht="15">
      <c r="A5" s="58">
        <v>4</v>
      </c>
      <c r="B5" s="110" t="s">
        <v>96</v>
      </c>
      <c r="C5" s="99">
        <v>2281</v>
      </c>
      <c r="D5" s="77">
        <v>2448</v>
      </c>
      <c r="E5" s="99">
        <v>2401</v>
      </c>
      <c r="F5" s="109">
        <f t="shared" si="0"/>
        <v>0.0013797367754155158</v>
      </c>
      <c r="G5" s="109">
        <f t="shared" si="1"/>
        <v>0.0526085050416484</v>
      </c>
      <c r="H5" s="77">
        <f t="shared" si="2"/>
        <v>120</v>
      </c>
      <c r="I5" s="56">
        <f t="shared" si="4"/>
        <v>0.0019934548233300664</v>
      </c>
      <c r="J5" s="99">
        <f t="shared" si="3"/>
        <v>-47</v>
      </c>
      <c r="L5" s="140"/>
      <c r="M5" s="83"/>
      <c r="O5" s="6"/>
      <c r="P5" s="12"/>
      <c r="S5" s="6"/>
      <c r="T5" s="12"/>
    </row>
    <row r="6" spans="1:20" ht="15">
      <c r="A6" s="58">
        <v>5</v>
      </c>
      <c r="B6" s="110" t="s">
        <v>97</v>
      </c>
      <c r="C6" s="99">
        <v>5490</v>
      </c>
      <c r="D6" s="77">
        <v>5599</v>
      </c>
      <c r="E6" s="99">
        <v>5615</v>
      </c>
      <c r="F6" s="109">
        <f t="shared" si="0"/>
        <v>0.0032266647205156686</v>
      </c>
      <c r="G6" s="109">
        <f t="shared" si="1"/>
        <v>0.022768670309653915</v>
      </c>
      <c r="H6" s="77">
        <f t="shared" si="2"/>
        <v>125</v>
      </c>
      <c r="I6" s="56">
        <f t="shared" si="4"/>
        <v>0.002076515440968819</v>
      </c>
      <c r="J6" s="99">
        <f t="shared" si="3"/>
        <v>16</v>
      </c>
      <c r="L6" s="140"/>
      <c r="M6" s="83"/>
      <c r="O6" s="6"/>
      <c r="P6" s="12"/>
      <c r="S6" s="6"/>
      <c r="T6" s="12"/>
    </row>
    <row r="7" spans="1:20" ht="15">
      <c r="A7" s="58">
        <v>6</v>
      </c>
      <c r="B7" s="110" t="s">
        <v>98</v>
      </c>
      <c r="C7" s="99">
        <v>134016</v>
      </c>
      <c r="D7" s="77">
        <v>137075</v>
      </c>
      <c r="E7" s="99">
        <v>137408</v>
      </c>
      <c r="F7" s="109">
        <f t="shared" si="0"/>
        <v>0.07896162883644114</v>
      </c>
      <c r="G7" s="109">
        <f t="shared" si="1"/>
        <v>0.025310410697230182</v>
      </c>
      <c r="H7" s="77">
        <f t="shared" si="2"/>
        <v>3392</v>
      </c>
      <c r="I7" s="56">
        <f t="shared" si="4"/>
        <v>0.05634832300612987</v>
      </c>
      <c r="J7" s="99">
        <f t="shared" si="3"/>
        <v>333</v>
      </c>
      <c r="L7" s="140"/>
      <c r="M7" s="83"/>
      <c r="O7" s="6"/>
      <c r="P7" s="12"/>
      <c r="S7" s="6"/>
      <c r="T7" s="12"/>
    </row>
    <row r="8" spans="1:20" ht="15">
      <c r="A8" s="58">
        <v>7</v>
      </c>
      <c r="B8" s="110" t="s">
        <v>99</v>
      </c>
      <c r="C8" s="99">
        <v>65506</v>
      </c>
      <c r="D8" s="77">
        <v>68783</v>
      </c>
      <c r="E8" s="99">
        <v>68133</v>
      </c>
      <c r="F8" s="109">
        <f t="shared" si="0"/>
        <v>0.0391526887627594</v>
      </c>
      <c r="G8" s="109">
        <f t="shared" si="1"/>
        <v>0.040103196653741645</v>
      </c>
      <c r="H8" s="77">
        <f t="shared" si="2"/>
        <v>2627</v>
      </c>
      <c r="I8" s="56">
        <f t="shared" si="4"/>
        <v>0.0436400485074007</v>
      </c>
      <c r="J8" s="99">
        <f t="shared" si="3"/>
        <v>-650</v>
      </c>
      <c r="L8" s="140"/>
      <c r="M8" s="83"/>
      <c r="O8" s="6"/>
      <c r="P8" s="12"/>
      <c r="S8" s="6"/>
      <c r="T8" s="12"/>
    </row>
    <row r="9" spans="1:20" ht="15">
      <c r="A9" s="58">
        <v>8</v>
      </c>
      <c r="B9" s="110" t="s">
        <v>100</v>
      </c>
      <c r="C9" s="99">
        <v>3300</v>
      </c>
      <c r="D9" s="77">
        <v>3516</v>
      </c>
      <c r="E9" s="99">
        <v>3487</v>
      </c>
      <c r="F9" s="109">
        <f t="shared" si="0"/>
        <v>0.002003807636765474</v>
      </c>
      <c r="G9" s="109">
        <f t="shared" si="1"/>
        <v>0.056666666666666664</v>
      </c>
      <c r="H9" s="77">
        <f t="shared" si="2"/>
        <v>187</v>
      </c>
      <c r="I9" s="56">
        <f t="shared" si="4"/>
        <v>0.0031064670996893535</v>
      </c>
      <c r="J9" s="99">
        <f t="shared" si="3"/>
        <v>-29</v>
      </c>
      <c r="L9" s="140"/>
      <c r="M9" s="83"/>
      <c r="O9" s="5"/>
      <c r="P9" s="12"/>
      <c r="S9" s="5"/>
      <c r="T9" s="12"/>
    </row>
    <row r="10" spans="1:20" ht="15">
      <c r="A10" s="58">
        <v>9</v>
      </c>
      <c r="B10" s="110" t="s">
        <v>101</v>
      </c>
      <c r="C10" s="99">
        <v>24255</v>
      </c>
      <c r="D10" s="77">
        <v>25484</v>
      </c>
      <c r="E10" s="99">
        <v>25520</v>
      </c>
      <c r="F10" s="109">
        <f t="shared" si="0"/>
        <v>0.0146650905908388</v>
      </c>
      <c r="G10" s="109">
        <f t="shared" si="1"/>
        <v>0.05215419501133787</v>
      </c>
      <c r="H10" s="77">
        <f t="shared" si="2"/>
        <v>1265</v>
      </c>
      <c r="I10" s="56">
        <f t="shared" si="4"/>
        <v>0.02101433626260445</v>
      </c>
      <c r="J10" s="99">
        <f t="shared" si="3"/>
        <v>36</v>
      </c>
      <c r="L10" s="140"/>
      <c r="M10" s="83"/>
      <c r="O10" s="6"/>
      <c r="P10" s="12"/>
      <c r="S10" s="6"/>
      <c r="T10" s="12"/>
    </row>
    <row r="11" spans="1:20" ht="15">
      <c r="A11" s="58">
        <v>10</v>
      </c>
      <c r="B11" s="110" t="s">
        <v>102</v>
      </c>
      <c r="C11" s="99">
        <v>26363</v>
      </c>
      <c r="D11" s="77">
        <v>27153</v>
      </c>
      <c r="E11" s="99">
        <v>27296</v>
      </c>
      <c r="F11" s="109">
        <f t="shared" si="0"/>
        <v>0.01568567056299122</v>
      </c>
      <c r="G11" s="109">
        <f t="shared" si="1"/>
        <v>0.035390509426089595</v>
      </c>
      <c r="H11" s="77">
        <f t="shared" si="2"/>
        <v>933</v>
      </c>
      <c r="I11" s="56">
        <f t="shared" si="4"/>
        <v>0.015499111251391265</v>
      </c>
      <c r="J11" s="99">
        <f t="shared" si="3"/>
        <v>143</v>
      </c>
      <c r="L11" s="140"/>
      <c r="M11" s="83"/>
      <c r="O11" s="6"/>
      <c r="P11" s="12"/>
      <c r="S11" s="5"/>
      <c r="T11" s="12"/>
    </row>
    <row r="12" spans="1:20" ht="15">
      <c r="A12" s="58">
        <v>11</v>
      </c>
      <c r="B12" s="110" t="s">
        <v>103</v>
      </c>
      <c r="C12" s="99">
        <v>4358</v>
      </c>
      <c r="D12" s="77">
        <v>4482</v>
      </c>
      <c r="E12" s="99">
        <v>4482</v>
      </c>
      <c r="F12" s="109">
        <f t="shared" si="0"/>
        <v>0.0025755852675603255</v>
      </c>
      <c r="G12" s="109">
        <f t="shared" si="1"/>
        <v>0.028453418999541073</v>
      </c>
      <c r="H12" s="77">
        <f t="shared" si="2"/>
        <v>124</v>
      </c>
      <c r="I12" s="56">
        <f t="shared" si="4"/>
        <v>0.0020599033174410683</v>
      </c>
      <c r="J12" s="99">
        <f t="shared" si="3"/>
        <v>0</v>
      </c>
      <c r="L12" s="140"/>
      <c r="M12" s="83"/>
      <c r="O12" s="6"/>
      <c r="P12" s="12"/>
      <c r="S12" s="6"/>
      <c r="T12" s="12"/>
    </row>
    <row r="13" spans="1:20" ht="15">
      <c r="A13" s="58">
        <v>12</v>
      </c>
      <c r="B13" s="110" t="s">
        <v>104</v>
      </c>
      <c r="C13" s="99">
        <v>1775</v>
      </c>
      <c r="D13" s="77">
        <v>2158</v>
      </c>
      <c r="E13" s="99">
        <v>2110</v>
      </c>
      <c r="F13" s="109">
        <f t="shared" si="0"/>
        <v>0.0012125133678162175</v>
      </c>
      <c r="G13" s="109">
        <f t="shared" si="1"/>
        <v>0.18873239436619718</v>
      </c>
      <c r="H13" s="77">
        <f t="shared" si="2"/>
        <v>335</v>
      </c>
      <c r="I13" s="56">
        <f t="shared" si="4"/>
        <v>0.005565061381796435</v>
      </c>
      <c r="J13" s="99">
        <f t="shared" si="3"/>
        <v>-48</v>
      </c>
      <c r="L13" s="140"/>
      <c r="M13" s="83"/>
      <c r="O13" s="6"/>
      <c r="P13" s="12"/>
      <c r="S13" s="6"/>
      <c r="T13" s="12"/>
    </row>
    <row r="14" spans="1:20" ht="15">
      <c r="A14" s="58">
        <v>13</v>
      </c>
      <c r="B14" s="110" t="s">
        <v>105</v>
      </c>
      <c r="C14" s="99">
        <v>2450</v>
      </c>
      <c r="D14" s="77">
        <v>2558</v>
      </c>
      <c r="E14" s="99">
        <v>2507</v>
      </c>
      <c r="F14" s="109">
        <f t="shared" si="0"/>
        <v>0.0014406497692489371</v>
      </c>
      <c r="G14" s="109">
        <f t="shared" si="1"/>
        <v>0.02326530612244898</v>
      </c>
      <c r="H14" s="77">
        <f t="shared" si="2"/>
        <v>57</v>
      </c>
      <c r="I14" s="56">
        <f t="shared" si="4"/>
        <v>0.0009468910410817815</v>
      </c>
      <c r="J14" s="99">
        <f t="shared" si="3"/>
        <v>-51</v>
      </c>
      <c r="L14" s="140"/>
      <c r="M14" s="83"/>
      <c r="O14" s="6"/>
      <c r="P14" s="12"/>
      <c r="S14" s="6"/>
      <c r="T14" s="12"/>
    </row>
    <row r="15" spans="1:20" ht="15">
      <c r="A15" s="58">
        <v>14</v>
      </c>
      <c r="B15" s="110" t="s">
        <v>106</v>
      </c>
      <c r="C15" s="99">
        <v>6831</v>
      </c>
      <c r="D15" s="77">
        <v>7066</v>
      </c>
      <c r="E15" s="99">
        <v>7079</v>
      </c>
      <c r="F15" s="109">
        <f t="shared" si="0"/>
        <v>0.004067953616479148</v>
      </c>
      <c r="G15" s="109">
        <f t="shared" si="1"/>
        <v>0.03630507978334065</v>
      </c>
      <c r="H15" s="77">
        <f t="shared" si="2"/>
        <v>248</v>
      </c>
      <c r="I15" s="56">
        <f t="shared" si="4"/>
        <v>0.004119806634882137</v>
      </c>
      <c r="J15" s="99">
        <f t="shared" si="3"/>
        <v>13</v>
      </c>
      <c r="L15" s="140"/>
      <c r="M15" s="83"/>
      <c r="O15" s="6"/>
      <c r="P15" s="12"/>
      <c r="S15" s="6"/>
      <c r="T15" s="12"/>
    </row>
    <row r="16" spans="1:20" ht="15">
      <c r="A16" s="58">
        <v>15</v>
      </c>
      <c r="B16" s="110" t="s">
        <v>107</v>
      </c>
      <c r="C16" s="99">
        <v>5606</v>
      </c>
      <c r="D16" s="77">
        <v>5781</v>
      </c>
      <c r="E16" s="99">
        <v>5780</v>
      </c>
      <c r="F16" s="109">
        <f t="shared" si="0"/>
        <v>0.0033214821165771266</v>
      </c>
      <c r="G16" s="109">
        <f t="shared" si="1"/>
        <v>0.031038173385658223</v>
      </c>
      <c r="H16" s="77">
        <f t="shared" si="2"/>
        <v>174</v>
      </c>
      <c r="I16" s="56">
        <f t="shared" si="4"/>
        <v>0.002890509493828596</v>
      </c>
      <c r="J16" s="99">
        <f t="shared" si="3"/>
        <v>-1</v>
      </c>
      <c r="L16" s="140"/>
      <c r="M16" s="83"/>
      <c r="O16" s="6"/>
      <c r="P16" s="12"/>
      <c r="S16" s="6"/>
      <c r="T16" s="12"/>
    </row>
    <row r="17" spans="1:20" ht="15">
      <c r="A17" s="58">
        <v>16</v>
      </c>
      <c r="B17" s="110" t="s">
        <v>108</v>
      </c>
      <c r="C17" s="99">
        <v>69035</v>
      </c>
      <c r="D17" s="77">
        <v>71201</v>
      </c>
      <c r="E17" s="99">
        <v>71548</v>
      </c>
      <c r="F17" s="109">
        <f t="shared" si="0"/>
        <v>0.04111512153578897</v>
      </c>
      <c r="G17" s="109">
        <f t="shared" si="1"/>
        <v>0.03640182516115014</v>
      </c>
      <c r="H17" s="77">
        <f t="shared" si="2"/>
        <v>2513</v>
      </c>
      <c r="I17" s="56">
        <f t="shared" si="4"/>
        <v>0.04174626642523714</v>
      </c>
      <c r="J17" s="99">
        <f t="shared" si="3"/>
        <v>347</v>
      </c>
      <c r="S17" s="11"/>
      <c r="T17" s="11"/>
    </row>
    <row r="18" spans="1:12" ht="15">
      <c r="A18" s="58">
        <v>17</v>
      </c>
      <c r="B18" s="110" t="s">
        <v>109</v>
      </c>
      <c r="C18" s="99">
        <v>12811</v>
      </c>
      <c r="D18" s="77">
        <v>13399</v>
      </c>
      <c r="E18" s="99">
        <v>13523</v>
      </c>
      <c r="F18" s="109">
        <f t="shared" si="0"/>
        <v>0.00777100392084299</v>
      </c>
      <c r="G18" s="109">
        <f t="shared" si="1"/>
        <v>0.055577238310826636</v>
      </c>
      <c r="H18" s="77">
        <f t="shared" si="2"/>
        <v>712</v>
      </c>
      <c r="I18" s="56">
        <f t="shared" si="4"/>
        <v>0.011827831951758393</v>
      </c>
      <c r="J18" s="99">
        <f t="shared" si="3"/>
        <v>124</v>
      </c>
      <c r="L18" s="6"/>
    </row>
    <row r="19" spans="1:12" ht="15">
      <c r="A19" s="58">
        <v>18</v>
      </c>
      <c r="B19" s="110" t="s">
        <v>110</v>
      </c>
      <c r="C19" s="99">
        <v>2765</v>
      </c>
      <c r="D19" s="77">
        <v>2978</v>
      </c>
      <c r="E19" s="99">
        <v>2919</v>
      </c>
      <c r="F19" s="109">
        <f t="shared" si="0"/>
        <v>0.0016774059339599709</v>
      </c>
      <c r="G19" s="109">
        <f t="shared" si="1"/>
        <v>0.05569620253164557</v>
      </c>
      <c r="H19" s="77">
        <f t="shared" si="2"/>
        <v>154</v>
      </c>
      <c r="I19" s="56">
        <f t="shared" si="4"/>
        <v>0.0025582670232735852</v>
      </c>
      <c r="J19" s="99">
        <f t="shared" si="3"/>
        <v>-59</v>
      </c>
      <c r="L19" s="6"/>
    </row>
    <row r="20" spans="1:12" ht="15">
      <c r="A20" s="58">
        <v>19</v>
      </c>
      <c r="B20" s="110" t="s">
        <v>111</v>
      </c>
      <c r="C20" s="99">
        <v>7876</v>
      </c>
      <c r="D20" s="77">
        <v>8216</v>
      </c>
      <c r="E20" s="99">
        <v>8200</v>
      </c>
      <c r="F20" s="109">
        <f t="shared" si="0"/>
        <v>0.00471213725881184</v>
      </c>
      <c r="G20" s="109">
        <f t="shared" si="1"/>
        <v>0.041137633316404264</v>
      </c>
      <c r="H20" s="77">
        <f t="shared" si="2"/>
        <v>324</v>
      </c>
      <c r="I20" s="56">
        <f t="shared" si="4"/>
        <v>0.005382328022991179</v>
      </c>
      <c r="J20" s="99">
        <f t="shared" si="3"/>
        <v>-16</v>
      </c>
      <c r="K20" s="6"/>
      <c r="L20" s="6"/>
    </row>
    <row r="21" spans="1:12" ht="15">
      <c r="A21" s="58">
        <v>20</v>
      </c>
      <c r="B21" s="110" t="s">
        <v>112</v>
      </c>
      <c r="C21" s="99">
        <v>23532</v>
      </c>
      <c r="D21" s="77">
        <v>24228</v>
      </c>
      <c r="E21" s="99">
        <v>24430</v>
      </c>
      <c r="F21" s="109">
        <f t="shared" si="0"/>
        <v>0.01403872112594796</v>
      </c>
      <c r="G21" s="109">
        <f t="shared" si="1"/>
        <v>0.038160802311745706</v>
      </c>
      <c r="H21" s="77">
        <f t="shared" si="2"/>
        <v>898</v>
      </c>
      <c r="I21" s="56">
        <f t="shared" si="4"/>
        <v>0.014917686927919995</v>
      </c>
      <c r="J21" s="99">
        <f t="shared" si="3"/>
        <v>202</v>
      </c>
      <c r="K21" s="5"/>
      <c r="L21" s="6"/>
    </row>
    <row r="22" spans="1:12" ht="15">
      <c r="A22" s="58">
        <v>21</v>
      </c>
      <c r="B22" s="110" t="s">
        <v>113</v>
      </c>
      <c r="C22" s="99">
        <v>12649</v>
      </c>
      <c r="D22" s="77">
        <v>13319</v>
      </c>
      <c r="E22" s="99">
        <v>13253</v>
      </c>
      <c r="F22" s="109">
        <f t="shared" si="0"/>
        <v>0.007615848181833332</v>
      </c>
      <c r="G22" s="109">
        <f t="shared" si="1"/>
        <v>0.0477508103407384</v>
      </c>
      <c r="H22" s="77">
        <f t="shared" si="2"/>
        <v>604</v>
      </c>
      <c r="I22" s="56">
        <f t="shared" si="4"/>
        <v>0.010033722610761334</v>
      </c>
      <c r="J22" s="99">
        <f t="shared" si="3"/>
        <v>-66</v>
      </c>
      <c r="K22" s="6"/>
      <c r="L22" s="6"/>
    </row>
    <row r="23" spans="1:12" ht="15">
      <c r="A23" s="58">
        <v>22</v>
      </c>
      <c r="B23" s="110" t="s">
        <v>114</v>
      </c>
      <c r="C23" s="99">
        <v>9233</v>
      </c>
      <c r="D23" s="77">
        <v>9417</v>
      </c>
      <c r="E23" s="99">
        <v>9434</v>
      </c>
      <c r="F23" s="109">
        <f t="shared" si="0"/>
        <v>0.0054212564511745</v>
      </c>
      <c r="G23" s="109">
        <f t="shared" si="1"/>
        <v>0.021769738979746562</v>
      </c>
      <c r="H23" s="77">
        <f t="shared" si="2"/>
        <v>201</v>
      </c>
      <c r="I23" s="56">
        <f t="shared" si="4"/>
        <v>0.003339036829077861</v>
      </c>
      <c r="J23" s="99">
        <f t="shared" si="3"/>
        <v>17</v>
      </c>
      <c r="K23" s="6"/>
      <c r="L23" s="6"/>
    </row>
    <row r="24" spans="1:12" ht="15">
      <c r="A24" s="58">
        <v>23</v>
      </c>
      <c r="B24" s="110" t="s">
        <v>115</v>
      </c>
      <c r="C24" s="99">
        <v>6641</v>
      </c>
      <c r="D24" s="77">
        <v>7175</v>
      </c>
      <c r="E24" s="99">
        <v>7140</v>
      </c>
      <c r="F24" s="109">
        <f t="shared" si="0"/>
        <v>0.004103007320477627</v>
      </c>
      <c r="G24" s="109">
        <f t="shared" si="1"/>
        <v>0.07513928625207048</v>
      </c>
      <c r="H24" s="77">
        <f t="shared" si="2"/>
        <v>499</v>
      </c>
      <c r="I24" s="56">
        <f t="shared" si="4"/>
        <v>0.008289449640347526</v>
      </c>
      <c r="J24" s="99">
        <f t="shared" si="3"/>
        <v>-35</v>
      </c>
      <c r="K24" s="6"/>
      <c r="L24" s="6"/>
    </row>
    <row r="25" spans="1:12" ht="15">
      <c r="A25" s="58">
        <v>24</v>
      </c>
      <c r="B25" s="110" t="s">
        <v>116</v>
      </c>
      <c r="C25" s="99">
        <v>3159</v>
      </c>
      <c r="D25" s="77">
        <v>3419</v>
      </c>
      <c r="E25" s="99">
        <v>3350</v>
      </c>
      <c r="F25" s="109">
        <f t="shared" si="0"/>
        <v>0.001925080465490203</v>
      </c>
      <c r="G25" s="109">
        <f t="shared" si="1"/>
        <v>0.06046217157328269</v>
      </c>
      <c r="H25" s="77">
        <f t="shared" si="2"/>
        <v>191</v>
      </c>
      <c r="I25" s="56">
        <f t="shared" si="4"/>
        <v>0.0031729155938003554</v>
      </c>
      <c r="J25" s="99">
        <f t="shared" si="3"/>
        <v>-69</v>
      </c>
      <c r="K25" s="6"/>
      <c r="L25" s="6"/>
    </row>
    <row r="26" spans="1:12" ht="15">
      <c r="A26" s="58">
        <v>25</v>
      </c>
      <c r="B26" s="110" t="s">
        <v>117</v>
      </c>
      <c r="C26" s="99">
        <v>8882</v>
      </c>
      <c r="D26" s="77">
        <v>9538</v>
      </c>
      <c r="E26" s="99">
        <v>9405</v>
      </c>
      <c r="F26" s="109">
        <f t="shared" si="0"/>
        <v>0.0054045915755030925</v>
      </c>
      <c r="G26" s="109">
        <f t="shared" si="1"/>
        <v>0.05888313442918262</v>
      </c>
      <c r="H26" s="77">
        <f t="shared" si="2"/>
        <v>523</v>
      </c>
      <c r="I26" s="56">
        <f t="shared" si="4"/>
        <v>0.00868814060501354</v>
      </c>
      <c r="J26" s="99">
        <f t="shared" si="3"/>
        <v>-133</v>
      </c>
      <c r="K26" s="6"/>
      <c r="L26" s="6"/>
    </row>
    <row r="27" spans="1:12" ht="15">
      <c r="A27" s="58">
        <v>26</v>
      </c>
      <c r="B27" s="110" t="s">
        <v>118</v>
      </c>
      <c r="C27" s="99">
        <v>19031</v>
      </c>
      <c r="D27" s="77">
        <v>19587</v>
      </c>
      <c r="E27" s="99">
        <v>19632</v>
      </c>
      <c r="F27" s="109">
        <f t="shared" si="0"/>
        <v>0.01128154617865781</v>
      </c>
      <c r="G27" s="109">
        <f t="shared" si="1"/>
        <v>0.03158005359676318</v>
      </c>
      <c r="H27" s="77">
        <f t="shared" si="2"/>
        <v>601</v>
      </c>
      <c r="I27" s="56">
        <f t="shared" si="4"/>
        <v>0.009983886240178081</v>
      </c>
      <c r="J27" s="99">
        <f t="shared" si="3"/>
        <v>45</v>
      </c>
      <c r="K27" s="5"/>
      <c r="L27" s="6"/>
    </row>
    <row r="28" spans="1:12" ht="15">
      <c r="A28" s="58">
        <v>27</v>
      </c>
      <c r="B28" s="110" t="s">
        <v>119</v>
      </c>
      <c r="C28" s="99">
        <v>31433</v>
      </c>
      <c r="D28" s="77">
        <v>32108</v>
      </c>
      <c r="E28" s="99">
        <v>32252</v>
      </c>
      <c r="F28" s="109">
        <f t="shared" si="0"/>
        <v>0.018533640350146277</v>
      </c>
      <c r="G28" s="109">
        <f t="shared" si="1"/>
        <v>0.026055419463621034</v>
      </c>
      <c r="H28" s="77">
        <f t="shared" si="2"/>
        <v>819</v>
      </c>
      <c r="I28" s="56">
        <f t="shared" si="4"/>
        <v>0.013605329169227702</v>
      </c>
      <c r="J28" s="99">
        <f t="shared" si="3"/>
        <v>144</v>
      </c>
      <c r="K28" s="6"/>
      <c r="L28" s="6"/>
    </row>
    <row r="29" spans="1:12" ht="15">
      <c r="A29" s="58">
        <v>28</v>
      </c>
      <c r="B29" s="110" t="s">
        <v>120</v>
      </c>
      <c r="C29" s="99">
        <v>7474</v>
      </c>
      <c r="D29" s="77">
        <v>7792</v>
      </c>
      <c r="E29" s="99">
        <v>7863</v>
      </c>
      <c r="F29" s="109">
        <f t="shared" si="0"/>
        <v>0.004518479910492378</v>
      </c>
      <c r="G29" s="109">
        <f t="shared" si="1"/>
        <v>0.052047096601552045</v>
      </c>
      <c r="H29" s="77">
        <f t="shared" si="2"/>
        <v>389</v>
      </c>
      <c r="I29" s="56">
        <f t="shared" si="4"/>
        <v>0.006462116052294965</v>
      </c>
      <c r="J29" s="99">
        <f t="shared" si="3"/>
        <v>71</v>
      </c>
      <c r="K29" s="6"/>
      <c r="L29" s="6"/>
    </row>
    <row r="30" spans="1:12" ht="15">
      <c r="A30" s="58">
        <v>29</v>
      </c>
      <c r="B30" s="110" t="s">
        <v>121</v>
      </c>
      <c r="C30" s="99">
        <v>1986</v>
      </c>
      <c r="D30" s="77">
        <v>2163</v>
      </c>
      <c r="E30" s="99">
        <v>2076</v>
      </c>
      <c r="F30" s="109">
        <f t="shared" si="0"/>
        <v>0.001192975237718705</v>
      </c>
      <c r="G30" s="109">
        <f t="shared" si="1"/>
        <v>0.045317220543806644</v>
      </c>
      <c r="H30" s="77">
        <f t="shared" si="2"/>
        <v>90</v>
      </c>
      <c r="I30" s="56">
        <f t="shared" si="4"/>
        <v>0.0014950911174975497</v>
      </c>
      <c r="J30" s="99">
        <f t="shared" si="3"/>
        <v>-87</v>
      </c>
      <c r="K30" s="5"/>
      <c r="L30" s="6"/>
    </row>
    <row r="31" spans="1:12" ht="15">
      <c r="A31" s="58">
        <v>30</v>
      </c>
      <c r="B31" s="110" t="s">
        <v>122</v>
      </c>
      <c r="C31" s="99">
        <v>1174</v>
      </c>
      <c r="D31" s="77">
        <v>1532</v>
      </c>
      <c r="E31" s="99">
        <v>1355</v>
      </c>
      <c r="F31" s="109">
        <f t="shared" si="0"/>
        <v>0.0007786519494743956</v>
      </c>
      <c r="G31" s="109">
        <f t="shared" si="1"/>
        <v>0.15417376490630325</v>
      </c>
      <c r="H31" s="77">
        <f t="shared" si="2"/>
        <v>181</v>
      </c>
      <c r="I31" s="56">
        <f t="shared" si="4"/>
        <v>0.00300679435852285</v>
      </c>
      <c r="J31" s="99">
        <f t="shared" si="3"/>
        <v>-177</v>
      </c>
      <c r="K31" s="6"/>
      <c r="L31" s="6"/>
    </row>
    <row r="32" spans="1:12" ht="15">
      <c r="A32" s="58">
        <v>31</v>
      </c>
      <c r="B32" s="110" t="s">
        <v>123</v>
      </c>
      <c r="C32" s="99">
        <v>20569</v>
      </c>
      <c r="D32" s="77">
        <v>21327</v>
      </c>
      <c r="E32" s="99">
        <v>21420</v>
      </c>
      <c r="F32" s="109">
        <f t="shared" si="0"/>
        <v>0.012309021961432881</v>
      </c>
      <c r="G32" s="109">
        <f t="shared" si="1"/>
        <v>0.041372939860955804</v>
      </c>
      <c r="H32" s="77">
        <f t="shared" si="2"/>
        <v>851</v>
      </c>
      <c r="I32" s="56">
        <f t="shared" si="4"/>
        <v>0.014136917122115721</v>
      </c>
      <c r="J32" s="99">
        <f t="shared" si="3"/>
        <v>93</v>
      </c>
      <c r="K32" s="6"/>
      <c r="L32" s="6"/>
    </row>
    <row r="33" spans="1:12" ht="15">
      <c r="A33" s="58">
        <v>32</v>
      </c>
      <c r="B33" s="110" t="s">
        <v>124</v>
      </c>
      <c r="C33" s="99">
        <v>8167</v>
      </c>
      <c r="D33" s="77">
        <v>8510</v>
      </c>
      <c r="E33" s="99">
        <v>8534</v>
      </c>
      <c r="F33" s="109">
        <f t="shared" si="0"/>
        <v>0.0049040706544756394</v>
      </c>
      <c r="G33" s="109">
        <f t="shared" si="1"/>
        <v>0.04493694134933268</v>
      </c>
      <c r="H33" s="77">
        <f t="shared" si="2"/>
        <v>367</v>
      </c>
      <c r="I33" s="56">
        <f t="shared" si="4"/>
        <v>0.006096649334684453</v>
      </c>
      <c r="J33" s="99">
        <f t="shared" si="3"/>
        <v>24</v>
      </c>
      <c r="K33" s="6"/>
      <c r="L33" s="12"/>
    </row>
    <row r="34" spans="1:12" ht="15">
      <c r="A34" s="58">
        <v>33</v>
      </c>
      <c r="B34" s="110" t="s">
        <v>125</v>
      </c>
      <c r="C34" s="99">
        <v>33233</v>
      </c>
      <c r="D34" s="77">
        <v>34717</v>
      </c>
      <c r="E34" s="99">
        <v>34966</v>
      </c>
      <c r="F34" s="109">
        <f t="shared" si="0"/>
        <v>0.020093242852635952</v>
      </c>
      <c r="G34" s="109">
        <f t="shared" si="1"/>
        <v>0.052146962356693645</v>
      </c>
      <c r="H34" s="77">
        <f t="shared" si="2"/>
        <v>1733</v>
      </c>
      <c r="I34" s="56">
        <f t="shared" si="4"/>
        <v>0.028788810073591707</v>
      </c>
      <c r="J34" s="99">
        <f t="shared" si="3"/>
        <v>249</v>
      </c>
      <c r="K34" s="6"/>
      <c r="L34" s="12"/>
    </row>
    <row r="35" spans="1:10" ht="15">
      <c r="A35" s="58">
        <v>34</v>
      </c>
      <c r="B35" s="110" t="s">
        <v>126</v>
      </c>
      <c r="C35" s="99">
        <v>494345</v>
      </c>
      <c r="D35" s="77">
        <v>503303</v>
      </c>
      <c r="E35" s="99">
        <v>504796</v>
      </c>
      <c r="F35" s="109">
        <f t="shared" si="0"/>
        <v>0.2900814682559978</v>
      </c>
      <c r="G35" s="109">
        <f t="shared" si="1"/>
        <v>0.021141105907817415</v>
      </c>
      <c r="H35" s="77">
        <f t="shared" si="2"/>
        <v>10451</v>
      </c>
      <c r="I35" s="56">
        <f t="shared" si="4"/>
        <v>0.173613302988521</v>
      </c>
      <c r="J35" s="99">
        <f t="shared" si="3"/>
        <v>1493</v>
      </c>
    </row>
    <row r="36" spans="1:10" ht="15">
      <c r="A36" s="58">
        <v>35</v>
      </c>
      <c r="B36" s="110" t="s">
        <v>127</v>
      </c>
      <c r="C36" s="99">
        <v>117012</v>
      </c>
      <c r="D36" s="77">
        <v>120360</v>
      </c>
      <c r="E36" s="99">
        <v>121081</v>
      </c>
      <c r="F36" s="109">
        <f t="shared" si="0"/>
        <v>0.06957930383343859</v>
      </c>
      <c r="G36" s="109">
        <f t="shared" si="1"/>
        <v>0.034774211192014494</v>
      </c>
      <c r="H36" s="77">
        <f t="shared" si="2"/>
        <v>4069</v>
      </c>
      <c r="I36" s="56">
        <f t="shared" si="4"/>
        <v>0.067594730634417</v>
      </c>
      <c r="J36" s="99">
        <f t="shared" si="3"/>
        <v>721</v>
      </c>
    </row>
    <row r="37" spans="1:10" ht="15">
      <c r="A37" s="58">
        <v>36</v>
      </c>
      <c r="B37" s="110" t="s">
        <v>128</v>
      </c>
      <c r="C37" s="99">
        <v>2628</v>
      </c>
      <c r="D37" s="77">
        <v>2869</v>
      </c>
      <c r="E37" s="99">
        <v>2792</v>
      </c>
      <c r="F37" s="109">
        <f t="shared" si="0"/>
        <v>0.0016044252715369095</v>
      </c>
      <c r="G37" s="109">
        <f t="shared" si="1"/>
        <v>0.0624048706240487</v>
      </c>
      <c r="H37" s="77">
        <f t="shared" si="2"/>
        <v>164</v>
      </c>
      <c r="I37" s="56">
        <f t="shared" si="4"/>
        <v>0.0027243882585510906</v>
      </c>
      <c r="J37" s="99">
        <f t="shared" si="3"/>
        <v>-77</v>
      </c>
    </row>
    <row r="38" spans="1:10" ht="15">
      <c r="A38" s="58">
        <v>37</v>
      </c>
      <c r="B38" s="110" t="s">
        <v>129</v>
      </c>
      <c r="C38" s="99">
        <v>6524</v>
      </c>
      <c r="D38" s="77">
        <v>6934</v>
      </c>
      <c r="E38" s="99">
        <v>6863</v>
      </c>
      <c r="F38" s="109">
        <f t="shared" si="0"/>
        <v>0.003943829025271422</v>
      </c>
      <c r="G38" s="109">
        <f t="shared" si="1"/>
        <v>0.051961986511342734</v>
      </c>
      <c r="H38" s="77">
        <f t="shared" si="2"/>
        <v>339</v>
      </c>
      <c r="I38" s="56">
        <f t="shared" si="4"/>
        <v>0.0056315098759074375</v>
      </c>
      <c r="J38" s="99">
        <f t="shared" si="3"/>
        <v>-71</v>
      </c>
    </row>
    <row r="39" spans="1:10" ht="15">
      <c r="A39" s="58">
        <v>38</v>
      </c>
      <c r="B39" s="110" t="s">
        <v>130</v>
      </c>
      <c r="C39" s="99">
        <v>28237</v>
      </c>
      <c r="D39" s="77">
        <v>29196</v>
      </c>
      <c r="E39" s="99">
        <v>29346</v>
      </c>
      <c r="F39" s="109">
        <f t="shared" si="0"/>
        <v>0.016863704877694178</v>
      </c>
      <c r="G39" s="109">
        <f t="shared" si="1"/>
        <v>0.039274710486241454</v>
      </c>
      <c r="H39" s="77">
        <f t="shared" si="2"/>
        <v>1109</v>
      </c>
      <c r="I39" s="56">
        <f t="shared" si="4"/>
        <v>0.018422844992275363</v>
      </c>
      <c r="J39" s="99">
        <f t="shared" si="3"/>
        <v>150</v>
      </c>
    </row>
    <row r="40" spans="1:10" ht="15">
      <c r="A40" s="58">
        <v>39</v>
      </c>
      <c r="B40" s="110" t="s">
        <v>131</v>
      </c>
      <c r="C40" s="99">
        <v>7514</v>
      </c>
      <c r="D40" s="77">
        <v>7896</v>
      </c>
      <c r="E40" s="99">
        <v>7891</v>
      </c>
      <c r="F40" s="109">
        <f t="shared" si="0"/>
        <v>0.004534570135278565</v>
      </c>
      <c r="G40" s="109">
        <f t="shared" si="1"/>
        <v>0.050173010380622836</v>
      </c>
      <c r="H40" s="77">
        <f t="shared" si="2"/>
        <v>377</v>
      </c>
      <c r="I40" s="56">
        <f t="shared" si="4"/>
        <v>0.006262770569961958</v>
      </c>
      <c r="J40" s="99">
        <f t="shared" si="3"/>
        <v>-5</v>
      </c>
    </row>
    <row r="41" spans="1:10" ht="15">
      <c r="A41" s="58">
        <v>40</v>
      </c>
      <c r="B41" s="110" t="s">
        <v>132</v>
      </c>
      <c r="C41" s="99">
        <v>3467</v>
      </c>
      <c r="D41" s="77">
        <v>3699</v>
      </c>
      <c r="E41" s="99">
        <v>3718</v>
      </c>
      <c r="F41" s="109">
        <f t="shared" si="0"/>
        <v>0.002136551991251515</v>
      </c>
      <c r="G41" s="109">
        <f t="shared" si="1"/>
        <v>0.07239688491491203</v>
      </c>
      <c r="H41" s="77">
        <f t="shared" si="2"/>
        <v>251</v>
      </c>
      <c r="I41" s="56">
        <f t="shared" si="4"/>
        <v>0.004169643005465388</v>
      </c>
      <c r="J41" s="99">
        <f t="shared" si="3"/>
        <v>19</v>
      </c>
    </row>
    <row r="42" spans="1:10" ht="15">
      <c r="A42" s="58">
        <v>41</v>
      </c>
      <c r="B42" s="110" t="s">
        <v>133</v>
      </c>
      <c r="C42" s="99">
        <v>40447</v>
      </c>
      <c r="D42" s="77">
        <v>42156</v>
      </c>
      <c r="E42" s="99">
        <v>42443</v>
      </c>
      <c r="F42" s="109">
        <f t="shared" si="0"/>
        <v>0.02438990752143304</v>
      </c>
      <c r="G42" s="109">
        <f t="shared" si="1"/>
        <v>0.04934853017529112</v>
      </c>
      <c r="H42" s="77">
        <f t="shared" si="2"/>
        <v>1996</v>
      </c>
      <c r="I42" s="56">
        <f t="shared" si="4"/>
        <v>0.0331577985613901</v>
      </c>
      <c r="J42" s="99">
        <f t="shared" si="3"/>
        <v>287</v>
      </c>
    </row>
    <row r="43" spans="1:10" ht="15">
      <c r="A43" s="58">
        <v>42</v>
      </c>
      <c r="B43" s="110" t="s">
        <v>134</v>
      </c>
      <c r="C43" s="99">
        <v>40488</v>
      </c>
      <c r="D43" s="77">
        <v>42753</v>
      </c>
      <c r="E43" s="99">
        <v>42900</v>
      </c>
      <c r="F43" s="109">
        <f t="shared" si="0"/>
        <v>0.02465252297597902</v>
      </c>
      <c r="G43" s="109">
        <f t="shared" si="1"/>
        <v>0.059573206876111444</v>
      </c>
      <c r="H43" s="77">
        <f t="shared" si="2"/>
        <v>2412</v>
      </c>
      <c r="I43" s="56">
        <f t="shared" si="4"/>
        <v>0.04006844194893433</v>
      </c>
      <c r="J43" s="99">
        <f t="shared" si="3"/>
        <v>147</v>
      </c>
    </row>
    <row r="44" spans="1:10" ht="15">
      <c r="A44" s="58">
        <v>43</v>
      </c>
      <c r="B44" s="110" t="s">
        <v>135</v>
      </c>
      <c r="C44" s="99">
        <v>9987</v>
      </c>
      <c r="D44" s="77">
        <v>10249</v>
      </c>
      <c r="E44" s="99">
        <v>10224</v>
      </c>
      <c r="F44" s="109">
        <f t="shared" si="0"/>
        <v>0.005875230650499055</v>
      </c>
      <c r="G44" s="109">
        <f t="shared" si="1"/>
        <v>0.02373085010513668</v>
      </c>
      <c r="H44" s="77">
        <f t="shared" si="2"/>
        <v>237</v>
      </c>
      <c r="I44" s="56">
        <f t="shared" si="4"/>
        <v>0.003937073276076881</v>
      </c>
      <c r="J44" s="99">
        <f t="shared" si="3"/>
        <v>-25</v>
      </c>
    </row>
    <row r="45" spans="1:10" ht="15">
      <c r="A45" s="58">
        <v>44</v>
      </c>
      <c r="B45" s="110" t="s">
        <v>136</v>
      </c>
      <c r="C45" s="99">
        <v>10181</v>
      </c>
      <c r="D45" s="77">
        <v>10741</v>
      </c>
      <c r="E45" s="99">
        <v>10845</v>
      </c>
      <c r="F45" s="109">
        <f t="shared" si="0"/>
        <v>0.0062320888502212695</v>
      </c>
      <c r="G45" s="109">
        <f t="shared" si="1"/>
        <v>0.06521952656909931</v>
      </c>
      <c r="H45" s="77">
        <f t="shared" si="2"/>
        <v>664</v>
      </c>
      <c r="I45" s="56">
        <f t="shared" si="4"/>
        <v>0.011030450022426367</v>
      </c>
      <c r="J45" s="99">
        <f t="shared" si="3"/>
        <v>104</v>
      </c>
    </row>
    <row r="46" spans="1:10" ht="15">
      <c r="A46" s="58">
        <v>45</v>
      </c>
      <c r="B46" s="110" t="s">
        <v>137</v>
      </c>
      <c r="C46" s="99">
        <v>25295</v>
      </c>
      <c r="D46" s="77">
        <v>26350</v>
      </c>
      <c r="E46" s="99">
        <v>26508</v>
      </c>
      <c r="F46" s="109">
        <f t="shared" si="0"/>
        <v>0.015232845665437105</v>
      </c>
      <c r="G46" s="109">
        <f t="shared" si="1"/>
        <v>0.047954141134611585</v>
      </c>
      <c r="H46" s="77">
        <f t="shared" si="2"/>
        <v>1213</v>
      </c>
      <c r="I46" s="56">
        <f t="shared" si="4"/>
        <v>0.02015050583916142</v>
      </c>
      <c r="J46" s="99">
        <f t="shared" si="3"/>
        <v>158</v>
      </c>
    </row>
    <row r="47" spans="1:10" ht="15">
      <c r="A47" s="58">
        <v>46</v>
      </c>
      <c r="B47" s="110" t="s">
        <v>138</v>
      </c>
      <c r="C47" s="99">
        <v>13066</v>
      </c>
      <c r="D47" s="77">
        <v>13964</v>
      </c>
      <c r="E47" s="99">
        <v>14005</v>
      </c>
      <c r="F47" s="109">
        <f t="shared" si="0"/>
        <v>0.00804798564751949</v>
      </c>
      <c r="G47" s="109">
        <f t="shared" si="1"/>
        <v>0.07186591152609827</v>
      </c>
      <c r="H47" s="77">
        <f t="shared" si="2"/>
        <v>939</v>
      </c>
      <c r="I47" s="56">
        <f t="shared" si="4"/>
        <v>0.015598783992557768</v>
      </c>
      <c r="J47" s="99">
        <f t="shared" si="3"/>
        <v>41</v>
      </c>
    </row>
    <row r="48" spans="1:10" ht="15">
      <c r="A48" s="58">
        <v>47</v>
      </c>
      <c r="B48" s="110" t="s">
        <v>139</v>
      </c>
      <c r="C48" s="99">
        <v>4896</v>
      </c>
      <c r="D48" s="77">
        <v>5011</v>
      </c>
      <c r="E48" s="99">
        <v>5050</v>
      </c>
      <c r="F48" s="109">
        <f t="shared" si="0"/>
        <v>0.0029019869703658286</v>
      </c>
      <c r="G48" s="109">
        <f t="shared" si="1"/>
        <v>0.03145424836601307</v>
      </c>
      <c r="H48" s="77">
        <f t="shared" si="2"/>
        <v>154</v>
      </c>
      <c r="I48" s="56">
        <f t="shared" si="4"/>
        <v>0.0025582670232735852</v>
      </c>
      <c r="J48" s="99">
        <f t="shared" si="3"/>
        <v>39</v>
      </c>
    </row>
    <row r="49" spans="1:10" ht="15">
      <c r="A49" s="58">
        <v>48</v>
      </c>
      <c r="B49" s="110" t="s">
        <v>140</v>
      </c>
      <c r="C49" s="99">
        <v>31548</v>
      </c>
      <c r="D49" s="77">
        <v>33180</v>
      </c>
      <c r="E49" s="99">
        <v>32961</v>
      </c>
      <c r="F49" s="109">
        <f t="shared" si="0"/>
        <v>0.018941067827767936</v>
      </c>
      <c r="G49" s="109">
        <f t="shared" si="1"/>
        <v>0.04478889311525295</v>
      </c>
      <c r="H49" s="77">
        <f t="shared" si="2"/>
        <v>1413</v>
      </c>
      <c r="I49" s="56">
        <f t="shared" si="4"/>
        <v>0.02347293054471153</v>
      </c>
      <c r="J49" s="99">
        <f t="shared" si="3"/>
        <v>-219</v>
      </c>
    </row>
    <row r="50" spans="1:10" ht="15">
      <c r="A50" s="58">
        <v>49</v>
      </c>
      <c r="B50" s="110" t="s">
        <v>141</v>
      </c>
      <c r="C50" s="99">
        <v>1869</v>
      </c>
      <c r="D50" s="77">
        <v>2067</v>
      </c>
      <c r="E50" s="99">
        <v>1996</v>
      </c>
      <c r="F50" s="109">
        <f t="shared" si="0"/>
        <v>0.0011470031669010285</v>
      </c>
      <c r="G50" s="109">
        <f t="shared" si="1"/>
        <v>0.06795077581594436</v>
      </c>
      <c r="H50" s="77">
        <f t="shared" si="2"/>
        <v>127</v>
      </c>
      <c r="I50" s="56">
        <f t="shared" si="4"/>
        <v>0.00210973968802432</v>
      </c>
      <c r="J50" s="99">
        <f t="shared" si="3"/>
        <v>-71</v>
      </c>
    </row>
    <row r="51" spans="1:10" ht="15">
      <c r="A51" s="58">
        <v>50</v>
      </c>
      <c r="B51" s="110" t="s">
        <v>142</v>
      </c>
      <c r="C51" s="99">
        <v>5670</v>
      </c>
      <c r="D51" s="77">
        <v>5934</v>
      </c>
      <c r="E51" s="99">
        <v>5946</v>
      </c>
      <c r="F51" s="109">
        <f t="shared" si="0"/>
        <v>0.003416874163523805</v>
      </c>
      <c r="G51" s="109">
        <f t="shared" si="1"/>
        <v>0.04867724867724868</v>
      </c>
      <c r="H51" s="77">
        <f t="shared" si="2"/>
        <v>276</v>
      </c>
      <c r="I51" s="56">
        <f t="shared" si="4"/>
        <v>0.004584946093659153</v>
      </c>
      <c r="J51" s="99">
        <f t="shared" si="3"/>
        <v>12</v>
      </c>
    </row>
    <row r="52" spans="1:10" ht="15">
      <c r="A52" s="58">
        <v>51</v>
      </c>
      <c r="B52" s="110" t="s">
        <v>143</v>
      </c>
      <c r="C52" s="99">
        <v>5253</v>
      </c>
      <c r="D52" s="77">
        <v>5559</v>
      </c>
      <c r="E52" s="99">
        <v>5540</v>
      </c>
      <c r="F52" s="109">
        <f t="shared" si="0"/>
        <v>0.003183565904124097</v>
      </c>
      <c r="G52" s="109">
        <f t="shared" si="1"/>
        <v>0.05463544641157434</v>
      </c>
      <c r="H52" s="77">
        <f t="shared" si="2"/>
        <v>287</v>
      </c>
      <c r="I52" s="56">
        <f t="shared" si="4"/>
        <v>0.004767679452464408</v>
      </c>
      <c r="J52" s="99">
        <f t="shared" si="3"/>
        <v>-19</v>
      </c>
    </row>
    <row r="53" spans="1:10" ht="15">
      <c r="A53" s="58">
        <v>52</v>
      </c>
      <c r="B53" s="110" t="s">
        <v>144</v>
      </c>
      <c r="C53" s="99">
        <v>11096</v>
      </c>
      <c r="D53" s="77">
        <v>11376</v>
      </c>
      <c r="E53" s="99">
        <v>11445</v>
      </c>
      <c r="F53" s="109">
        <f t="shared" si="0"/>
        <v>0.006576879381353843</v>
      </c>
      <c r="G53" s="109">
        <f t="shared" si="1"/>
        <v>0.03145277577505407</v>
      </c>
      <c r="H53" s="77">
        <f t="shared" si="2"/>
        <v>349</v>
      </c>
      <c r="I53" s="56">
        <f t="shared" si="4"/>
        <v>0.0057976311111849425</v>
      </c>
      <c r="J53" s="99">
        <f t="shared" si="3"/>
        <v>69</v>
      </c>
    </row>
    <row r="54" spans="1:10" ht="15">
      <c r="A54" s="58">
        <v>53</v>
      </c>
      <c r="B54" s="110" t="s">
        <v>145</v>
      </c>
      <c r="C54" s="99">
        <v>6030</v>
      </c>
      <c r="D54" s="77">
        <v>6227</v>
      </c>
      <c r="E54" s="99">
        <v>6213</v>
      </c>
      <c r="F54" s="109">
        <f t="shared" si="0"/>
        <v>0.0035703059498778003</v>
      </c>
      <c r="G54" s="109">
        <f t="shared" si="1"/>
        <v>0.03034825870646766</v>
      </c>
      <c r="H54" s="77">
        <f t="shared" si="2"/>
        <v>183</v>
      </c>
      <c r="I54" s="56">
        <f t="shared" si="4"/>
        <v>0.003040018605578351</v>
      </c>
      <c r="J54" s="99">
        <f t="shared" si="3"/>
        <v>-14</v>
      </c>
    </row>
    <row r="55" spans="1:10" ht="15">
      <c r="A55" s="58">
        <v>54</v>
      </c>
      <c r="B55" s="110" t="s">
        <v>146</v>
      </c>
      <c r="C55" s="99">
        <v>20172</v>
      </c>
      <c r="D55" s="77">
        <v>21386</v>
      </c>
      <c r="E55" s="99">
        <v>21603</v>
      </c>
      <c r="F55" s="109">
        <f t="shared" si="0"/>
        <v>0.012414183073428316</v>
      </c>
      <c r="G55" s="109">
        <f t="shared" si="1"/>
        <v>0.07093991671624034</v>
      </c>
      <c r="H55" s="77">
        <f t="shared" si="2"/>
        <v>1431</v>
      </c>
      <c r="I55" s="56">
        <f t="shared" si="4"/>
        <v>0.02377194876821104</v>
      </c>
      <c r="J55" s="99">
        <f t="shared" si="3"/>
        <v>217</v>
      </c>
    </row>
    <row r="56" spans="1:10" ht="15">
      <c r="A56" s="58">
        <v>55</v>
      </c>
      <c r="B56" s="110" t="s">
        <v>147</v>
      </c>
      <c r="C56" s="99">
        <v>22795</v>
      </c>
      <c r="D56" s="77">
        <v>23560</v>
      </c>
      <c r="E56" s="99">
        <v>23744</v>
      </c>
      <c r="F56" s="109">
        <f t="shared" si="0"/>
        <v>0.013644510618686382</v>
      </c>
      <c r="G56" s="109">
        <f t="shared" si="1"/>
        <v>0.04163193682825181</v>
      </c>
      <c r="H56" s="77">
        <f t="shared" si="2"/>
        <v>949</v>
      </c>
      <c r="I56" s="56">
        <f t="shared" si="4"/>
        <v>0.015764905227835274</v>
      </c>
      <c r="J56" s="99">
        <f t="shared" si="3"/>
        <v>184</v>
      </c>
    </row>
    <row r="57" spans="1:10" ht="15">
      <c r="A57" s="58">
        <v>56</v>
      </c>
      <c r="B57" s="110" t="s">
        <v>148</v>
      </c>
      <c r="C57" s="99">
        <v>1909</v>
      </c>
      <c r="D57" s="77">
        <v>2012</v>
      </c>
      <c r="E57" s="99">
        <v>2018</v>
      </c>
      <c r="F57" s="109">
        <f t="shared" si="0"/>
        <v>0.0011596454863758894</v>
      </c>
      <c r="G57" s="109">
        <f t="shared" si="1"/>
        <v>0.0570979570455736</v>
      </c>
      <c r="H57" s="77">
        <f t="shared" si="2"/>
        <v>109</v>
      </c>
      <c r="I57" s="56">
        <f t="shared" si="4"/>
        <v>0.0018107214645248103</v>
      </c>
      <c r="J57" s="99">
        <f t="shared" si="3"/>
        <v>6</v>
      </c>
    </row>
    <row r="58" spans="1:10" ht="15">
      <c r="A58" s="58">
        <v>57</v>
      </c>
      <c r="B58" s="110" t="s">
        <v>149</v>
      </c>
      <c r="C58" s="99">
        <v>3723</v>
      </c>
      <c r="D58" s="77">
        <v>3873</v>
      </c>
      <c r="E58" s="99">
        <v>3884</v>
      </c>
      <c r="F58" s="109">
        <f t="shared" si="0"/>
        <v>0.0022319440381981938</v>
      </c>
      <c r="G58" s="109">
        <f t="shared" si="1"/>
        <v>0.043244695138329306</v>
      </c>
      <c r="H58" s="77">
        <f t="shared" si="2"/>
        <v>161</v>
      </c>
      <c r="I58" s="56">
        <f t="shared" si="4"/>
        <v>0.002674551887967839</v>
      </c>
      <c r="J58" s="99">
        <f t="shared" si="3"/>
        <v>11</v>
      </c>
    </row>
    <row r="59" spans="1:10" ht="15">
      <c r="A59" s="58">
        <v>58</v>
      </c>
      <c r="B59" s="110" t="s">
        <v>150</v>
      </c>
      <c r="C59" s="99">
        <v>8478</v>
      </c>
      <c r="D59" s="77">
        <v>9197</v>
      </c>
      <c r="E59" s="99">
        <v>9158</v>
      </c>
      <c r="F59" s="109">
        <f t="shared" si="0"/>
        <v>0.005262652806853516</v>
      </c>
      <c r="G59" s="109">
        <f t="shared" si="1"/>
        <v>0.08020759613116302</v>
      </c>
      <c r="H59" s="77">
        <f t="shared" si="2"/>
        <v>680</v>
      </c>
      <c r="I59" s="56">
        <f t="shared" si="4"/>
        <v>0.011296243998870376</v>
      </c>
      <c r="J59" s="99">
        <f t="shared" si="3"/>
        <v>-39</v>
      </c>
    </row>
    <row r="60" spans="1:10" ht="15">
      <c r="A60" s="58">
        <v>59</v>
      </c>
      <c r="B60" s="110" t="s">
        <v>151</v>
      </c>
      <c r="C60" s="99">
        <v>21264</v>
      </c>
      <c r="D60" s="77">
        <v>22085</v>
      </c>
      <c r="E60" s="99">
        <v>22271</v>
      </c>
      <c r="F60" s="109">
        <f t="shared" si="0"/>
        <v>0.012798049864755915</v>
      </c>
      <c r="G60" s="109">
        <f t="shared" si="1"/>
        <v>0.047357035364936045</v>
      </c>
      <c r="H60" s="77">
        <f t="shared" si="2"/>
        <v>1007</v>
      </c>
      <c r="I60" s="56">
        <f t="shared" si="4"/>
        <v>0.016728408392444806</v>
      </c>
      <c r="J60" s="99">
        <f t="shared" si="3"/>
        <v>186</v>
      </c>
    </row>
    <row r="61" spans="1:10" ht="15">
      <c r="A61" s="58">
        <v>60</v>
      </c>
      <c r="B61" s="110" t="s">
        <v>152</v>
      </c>
      <c r="C61" s="99">
        <v>7613</v>
      </c>
      <c r="D61" s="77">
        <v>7825</v>
      </c>
      <c r="E61" s="99">
        <v>7779</v>
      </c>
      <c r="F61" s="109">
        <f t="shared" si="0"/>
        <v>0.0044702092361338175</v>
      </c>
      <c r="G61" s="109">
        <f t="shared" si="1"/>
        <v>0.021804807566005516</v>
      </c>
      <c r="H61" s="77">
        <f t="shared" si="2"/>
        <v>166</v>
      </c>
      <c r="I61" s="56">
        <f t="shared" si="4"/>
        <v>0.0027576125056065917</v>
      </c>
      <c r="J61" s="99">
        <f t="shared" si="3"/>
        <v>-46</v>
      </c>
    </row>
    <row r="62" spans="1:10" ht="15">
      <c r="A62" s="58">
        <v>61</v>
      </c>
      <c r="B62" s="110" t="s">
        <v>153</v>
      </c>
      <c r="C62" s="99">
        <v>16037</v>
      </c>
      <c r="D62" s="77">
        <v>16345</v>
      </c>
      <c r="E62" s="99">
        <v>16357</v>
      </c>
      <c r="F62" s="109">
        <f t="shared" si="0"/>
        <v>0.00939956452955918</v>
      </c>
      <c r="G62" s="109">
        <f t="shared" si="1"/>
        <v>0.019953856706366527</v>
      </c>
      <c r="H62" s="77">
        <f t="shared" si="2"/>
        <v>320</v>
      </c>
      <c r="I62" s="56">
        <f t="shared" si="4"/>
        <v>0.0053158795288801765</v>
      </c>
      <c r="J62" s="99">
        <f t="shared" si="3"/>
        <v>12</v>
      </c>
    </row>
    <row r="63" spans="1:10" ht="15">
      <c r="A63" s="58">
        <v>62</v>
      </c>
      <c r="B63" s="110" t="s">
        <v>154</v>
      </c>
      <c r="C63" s="99">
        <v>1068</v>
      </c>
      <c r="D63" s="77">
        <v>1215</v>
      </c>
      <c r="E63" s="99">
        <v>1167</v>
      </c>
      <c r="F63" s="109">
        <f t="shared" si="0"/>
        <v>0.0006706175830528559</v>
      </c>
      <c r="G63" s="109">
        <f t="shared" si="1"/>
        <v>0.09269662921348315</v>
      </c>
      <c r="H63" s="77">
        <f t="shared" si="2"/>
        <v>99</v>
      </c>
      <c r="I63" s="56">
        <f t="shared" si="4"/>
        <v>0.0016446002292473047</v>
      </c>
      <c r="J63" s="99">
        <f t="shared" si="3"/>
        <v>-48</v>
      </c>
    </row>
    <row r="64" spans="1:10" ht="15">
      <c r="A64" s="58">
        <v>63</v>
      </c>
      <c r="B64" s="110" t="s">
        <v>155</v>
      </c>
      <c r="C64" s="99">
        <v>10801</v>
      </c>
      <c r="D64" s="77">
        <v>11693</v>
      </c>
      <c r="E64" s="99">
        <v>11842</v>
      </c>
      <c r="F64" s="109">
        <f t="shared" si="0"/>
        <v>0.006805015782786562</v>
      </c>
      <c r="G64" s="109">
        <f t="shared" si="1"/>
        <v>0.0963799648180724</v>
      </c>
      <c r="H64" s="77">
        <f t="shared" si="2"/>
        <v>1041</v>
      </c>
      <c r="I64" s="56">
        <f t="shared" si="4"/>
        <v>0.017293220592388324</v>
      </c>
      <c r="J64" s="99">
        <f t="shared" si="3"/>
        <v>149</v>
      </c>
    </row>
    <row r="65" spans="1:10" ht="15">
      <c r="A65" s="58">
        <v>64</v>
      </c>
      <c r="B65" s="110" t="s">
        <v>156</v>
      </c>
      <c r="C65" s="99">
        <v>8072</v>
      </c>
      <c r="D65" s="77">
        <v>8264</v>
      </c>
      <c r="E65" s="99">
        <v>8333</v>
      </c>
      <c r="F65" s="109">
        <f t="shared" si="0"/>
        <v>0.004788565826546227</v>
      </c>
      <c r="G65" s="109">
        <f t="shared" si="1"/>
        <v>0.03233399405351833</v>
      </c>
      <c r="H65" s="77">
        <f t="shared" si="2"/>
        <v>261</v>
      </c>
      <c r="I65" s="56">
        <f t="shared" si="4"/>
        <v>0.004335764240742894</v>
      </c>
      <c r="J65" s="99">
        <f t="shared" si="3"/>
        <v>69</v>
      </c>
    </row>
    <row r="66" spans="1:10" ht="15">
      <c r="A66" s="58">
        <v>65</v>
      </c>
      <c r="B66" s="110" t="s">
        <v>157</v>
      </c>
      <c r="C66" s="99">
        <v>6459</v>
      </c>
      <c r="D66" s="77">
        <v>6970</v>
      </c>
      <c r="E66" s="99">
        <v>6931</v>
      </c>
      <c r="F66" s="109">
        <f aca="true" t="shared" si="5" ref="F66:F83">E66/$E$83</f>
        <v>0.003982905285466447</v>
      </c>
      <c r="G66" s="109">
        <f aca="true" t="shared" si="6" ref="G66:G83">(E66-C66)/C66</f>
        <v>0.0730763276048924</v>
      </c>
      <c r="H66" s="77">
        <f aca="true" t="shared" si="7" ref="H66:H83">E66-C66</f>
        <v>472</v>
      </c>
      <c r="I66" s="56">
        <f t="shared" si="4"/>
        <v>0.007840922305098261</v>
      </c>
      <c r="J66" s="99">
        <f aca="true" t="shared" si="8" ref="J66:J83">E66-D66</f>
        <v>-39</v>
      </c>
    </row>
    <row r="67" spans="1:10" ht="15">
      <c r="A67" s="58">
        <v>66</v>
      </c>
      <c r="B67" s="110" t="s">
        <v>158</v>
      </c>
      <c r="C67" s="99">
        <v>5212</v>
      </c>
      <c r="D67" s="77">
        <v>5590</v>
      </c>
      <c r="E67" s="99">
        <v>5550</v>
      </c>
      <c r="F67" s="109">
        <f t="shared" si="5"/>
        <v>0.0031893124129763065</v>
      </c>
      <c r="G67" s="109">
        <f t="shared" si="6"/>
        <v>0.06485034535686876</v>
      </c>
      <c r="H67" s="77">
        <f t="shared" si="7"/>
        <v>338</v>
      </c>
      <c r="I67" s="56">
        <f aca="true" t="shared" si="9" ref="I67:I83">H67/$H$83</f>
        <v>0.005614897752379687</v>
      </c>
      <c r="J67" s="99">
        <f t="shared" si="8"/>
        <v>-40</v>
      </c>
    </row>
    <row r="68" spans="1:12" ht="15">
      <c r="A68" s="58">
        <v>67</v>
      </c>
      <c r="B68" s="110" t="s">
        <v>159</v>
      </c>
      <c r="C68" s="99">
        <v>10573</v>
      </c>
      <c r="D68" s="77">
        <v>10818</v>
      </c>
      <c r="E68" s="99">
        <v>10866</v>
      </c>
      <c r="F68" s="109">
        <f t="shared" si="5"/>
        <v>0.006244156518810909</v>
      </c>
      <c r="G68" s="109">
        <f t="shared" si="6"/>
        <v>0.027712096850468174</v>
      </c>
      <c r="H68" s="77">
        <f t="shared" si="7"/>
        <v>293</v>
      </c>
      <c r="I68" s="56">
        <f t="shared" si="9"/>
        <v>0.004867352193630912</v>
      </c>
      <c r="J68" s="99">
        <f t="shared" si="8"/>
        <v>48</v>
      </c>
      <c r="K68" s="13"/>
      <c r="L68" s="13"/>
    </row>
    <row r="69" spans="1:10" ht="15">
      <c r="A69" s="58">
        <v>68</v>
      </c>
      <c r="B69" s="110" t="s">
        <v>160</v>
      </c>
      <c r="C69" s="99">
        <v>5829</v>
      </c>
      <c r="D69" s="77">
        <v>6355</v>
      </c>
      <c r="E69" s="99">
        <v>6407</v>
      </c>
      <c r="F69" s="109">
        <f t="shared" si="5"/>
        <v>0.003681788221610666</v>
      </c>
      <c r="G69" s="109">
        <f t="shared" si="6"/>
        <v>0.09915937553611254</v>
      </c>
      <c r="H69" s="77">
        <f t="shared" si="7"/>
        <v>578</v>
      </c>
      <c r="I69" s="56">
        <f t="shared" si="9"/>
        <v>0.009601807399039819</v>
      </c>
      <c r="J69" s="99">
        <f t="shared" si="8"/>
        <v>52</v>
      </c>
    </row>
    <row r="70" spans="1:10" ht="15">
      <c r="A70" s="58">
        <v>69</v>
      </c>
      <c r="B70" s="110" t="s">
        <v>161</v>
      </c>
      <c r="C70" s="99">
        <v>1023</v>
      </c>
      <c r="D70" s="77">
        <v>1109</v>
      </c>
      <c r="E70" s="99">
        <v>1091</v>
      </c>
      <c r="F70" s="109">
        <f t="shared" si="5"/>
        <v>0.0006269441157760632</v>
      </c>
      <c r="G70" s="109">
        <f t="shared" si="6"/>
        <v>0.06647116324535679</v>
      </c>
      <c r="H70" s="77">
        <f t="shared" si="7"/>
        <v>68</v>
      </c>
      <c r="I70" s="56">
        <f t="shared" si="9"/>
        <v>0.0011296243998870376</v>
      </c>
      <c r="J70" s="99">
        <f t="shared" si="8"/>
        <v>-18</v>
      </c>
    </row>
    <row r="71" spans="1:10" ht="15">
      <c r="A71" s="58">
        <v>70</v>
      </c>
      <c r="B71" s="110" t="s">
        <v>162</v>
      </c>
      <c r="C71" s="99">
        <v>3911</v>
      </c>
      <c r="D71" s="77">
        <v>4121</v>
      </c>
      <c r="E71" s="99">
        <v>4162</v>
      </c>
      <c r="F71" s="109">
        <f t="shared" si="5"/>
        <v>0.0023916969842896194</v>
      </c>
      <c r="G71" s="109">
        <f t="shared" si="6"/>
        <v>0.06417795960112503</v>
      </c>
      <c r="H71" s="77">
        <f t="shared" si="7"/>
        <v>251</v>
      </c>
      <c r="I71" s="56">
        <f t="shared" si="9"/>
        <v>0.004169643005465388</v>
      </c>
      <c r="J71" s="99">
        <f t="shared" si="8"/>
        <v>41</v>
      </c>
    </row>
    <row r="72" spans="1:10" ht="15">
      <c r="A72" s="58">
        <v>71</v>
      </c>
      <c r="B72" s="110" t="s">
        <v>163</v>
      </c>
      <c r="C72" s="99">
        <v>4451</v>
      </c>
      <c r="D72" s="77">
        <v>4638</v>
      </c>
      <c r="E72" s="99">
        <v>4642</v>
      </c>
      <c r="F72" s="109">
        <f t="shared" si="5"/>
        <v>0.0026675294091956783</v>
      </c>
      <c r="G72" s="109">
        <f t="shared" si="6"/>
        <v>0.042911705234778705</v>
      </c>
      <c r="H72" s="77">
        <f t="shared" si="7"/>
        <v>191</v>
      </c>
      <c r="I72" s="56">
        <f t="shared" si="9"/>
        <v>0.0031729155938003554</v>
      </c>
      <c r="J72" s="99">
        <f t="shared" si="8"/>
        <v>4</v>
      </c>
    </row>
    <row r="73" spans="1:10" ht="15">
      <c r="A73" s="58">
        <v>72</v>
      </c>
      <c r="B73" s="110" t="s">
        <v>164</v>
      </c>
      <c r="C73" s="99">
        <v>3425</v>
      </c>
      <c r="D73" s="77">
        <v>3539</v>
      </c>
      <c r="E73" s="99">
        <v>3541</v>
      </c>
      <c r="F73" s="109">
        <f t="shared" si="5"/>
        <v>0.0020348387845674056</v>
      </c>
      <c r="G73" s="109">
        <f t="shared" si="6"/>
        <v>0.03386861313868613</v>
      </c>
      <c r="H73" s="77">
        <f t="shared" si="7"/>
        <v>116</v>
      </c>
      <c r="I73" s="56">
        <f t="shared" si="9"/>
        <v>0.001927006329219064</v>
      </c>
      <c r="J73" s="99">
        <f t="shared" si="8"/>
        <v>2</v>
      </c>
    </row>
    <row r="74" spans="1:10" ht="15">
      <c r="A74" s="58">
        <v>73</v>
      </c>
      <c r="B74" s="110" t="s">
        <v>165</v>
      </c>
      <c r="C74" s="99">
        <v>1980</v>
      </c>
      <c r="D74" s="77">
        <v>1855</v>
      </c>
      <c r="E74" s="99">
        <v>1260</v>
      </c>
      <c r="F74" s="109">
        <f t="shared" si="5"/>
        <v>0.0007240601153784048</v>
      </c>
      <c r="G74" s="109">
        <f t="shared" si="6"/>
        <v>-0.36363636363636365</v>
      </c>
      <c r="H74" s="77">
        <f t="shared" si="7"/>
        <v>-720</v>
      </c>
      <c r="I74" s="56">
        <f t="shared" si="9"/>
        <v>-0.011960728939980398</v>
      </c>
      <c r="J74" s="99">
        <f t="shared" si="8"/>
        <v>-595</v>
      </c>
    </row>
    <row r="75" spans="1:10" ht="15">
      <c r="A75" s="58">
        <v>74</v>
      </c>
      <c r="B75" s="110" t="s">
        <v>166</v>
      </c>
      <c r="C75" s="99">
        <v>3882</v>
      </c>
      <c r="D75" s="77">
        <v>4059</v>
      </c>
      <c r="E75" s="99">
        <v>4029</v>
      </c>
      <c r="F75" s="109">
        <f t="shared" si="5"/>
        <v>0.0023152684165552322</v>
      </c>
      <c r="G75" s="109">
        <f t="shared" si="6"/>
        <v>0.03786707882534776</v>
      </c>
      <c r="H75" s="77">
        <f t="shared" si="7"/>
        <v>147</v>
      </c>
      <c r="I75" s="56">
        <f t="shared" si="9"/>
        <v>0.002441982158579331</v>
      </c>
      <c r="J75" s="99">
        <f t="shared" si="8"/>
        <v>-30</v>
      </c>
    </row>
    <row r="76" spans="1:10" ht="15">
      <c r="A76" s="58">
        <v>75</v>
      </c>
      <c r="B76" s="110" t="s">
        <v>167</v>
      </c>
      <c r="C76" s="99">
        <v>1089</v>
      </c>
      <c r="D76" s="77">
        <v>1207</v>
      </c>
      <c r="E76" s="99">
        <v>1172</v>
      </c>
      <c r="F76" s="109">
        <f t="shared" si="5"/>
        <v>0.0006734908374789606</v>
      </c>
      <c r="G76" s="109">
        <f t="shared" si="6"/>
        <v>0.07621671258034894</v>
      </c>
      <c r="H76" s="77">
        <f t="shared" si="7"/>
        <v>83</v>
      </c>
      <c r="I76" s="56">
        <f t="shared" si="9"/>
        <v>0.0013788062528032959</v>
      </c>
      <c r="J76" s="99">
        <f t="shared" si="8"/>
        <v>-35</v>
      </c>
    </row>
    <row r="77" spans="1:10" ht="15">
      <c r="A77" s="58">
        <v>76</v>
      </c>
      <c r="B77" s="110" t="s">
        <v>168</v>
      </c>
      <c r="C77" s="99">
        <v>1665</v>
      </c>
      <c r="D77" s="77">
        <v>1710</v>
      </c>
      <c r="E77" s="99">
        <v>1677</v>
      </c>
      <c r="F77" s="109">
        <f t="shared" si="5"/>
        <v>0.0009636895345155435</v>
      </c>
      <c r="G77" s="109">
        <f t="shared" si="6"/>
        <v>0.007207207207207207</v>
      </c>
      <c r="H77" s="77">
        <f t="shared" si="7"/>
        <v>12</v>
      </c>
      <c r="I77" s="56">
        <f t="shared" si="9"/>
        <v>0.00019934548233300662</v>
      </c>
      <c r="J77" s="99">
        <f t="shared" si="8"/>
        <v>-33</v>
      </c>
    </row>
    <row r="78" spans="1:10" ht="15">
      <c r="A78" s="58">
        <v>77</v>
      </c>
      <c r="B78" s="110" t="s">
        <v>169</v>
      </c>
      <c r="C78" s="99">
        <v>6071</v>
      </c>
      <c r="D78" s="77">
        <v>6556</v>
      </c>
      <c r="E78" s="99">
        <v>6547</v>
      </c>
      <c r="F78" s="109">
        <f t="shared" si="5"/>
        <v>0.0037622393455416</v>
      </c>
      <c r="G78" s="109">
        <f t="shared" si="6"/>
        <v>0.07840553450831823</v>
      </c>
      <c r="H78" s="77">
        <f t="shared" si="7"/>
        <v>476</v>
      </c>
      <c r="I78" s="56">
        <f t="shared" si="9"/>
        <v>0.007907370799209263</v>
      </c>
      <c r="J78" s="99">
        <f t="shared" si="8"/>
        <v>-9</v>
      </c>
    </row>
    <row r="79" spans="1:10" ht="15">
      <c r="A79" s="58">
        <v>78</v>
      </c>
      <c r="B79" s="110" t="s">
        <v>170</v>
      </c>
      <c r="C79" s="99">
        <v>5038</v>
      </c>
      <c r="D79" s="77">
        <v>5195</v>
      </c>
      <c r="E79" s="99">
        <v>5142</v>
      </c>
      <c r="F79" s="109">
        <f t="shared" si="5"/>
        <v>0.0029548548518061567</v>
      </c>
      <c r="G79" s="109">
        <f t="shared" si="6"/>
        <v>0.020643112346169116</v>
      </c>
      <c r="H79" s="77">
        <f t="shared" si="7"/>
        <v>104</v>
      </c>
      <c r="I79" s="56">
        <f t="shared" si="9"/>
        <v>0.0017276608468860574</v>
      </c>
      <c r="J79" s="99">
        <f t="shared" si="8"/>
        <v>-53</v>
      </c>
    </row>
    <row r="80" spans="1:10" ht="15">
      <c r="A80" s="58">
        <v>79</v>
      </c>
      <c r="B80" s="110" t="s">
        <v>171</v>
      </c>
      <c r="C80" s="99">
        <v>1510</v>
      </c>
      <c r="D80" s="77">
        <v>1544</v>
      </c>
      <c r="E80" s="99">
        <v>1546</v>
      </c>
      <c r="F80" s="109">
        <f t="shared" si="5"/>
        <v>0.0008884102685515982</v>
      </c>
      <c r="G80" s="109">
        <f t="shared" si="6"/>
        <v>0.02384105960264901</v>
      </c>
      <c r="H80" s="77">
        <f t="shared" si="7"/>
        <v>36</v>
      </c>
      <c r="I80" s="56">
        <f t="shared" si="9"/>
        <v>0.0005980364469990199</v>
      </c>
      <c r="J80" s="99">
        <f t="shared" si="8"/>
        <v>2</v>
      </c>
    </row>
    <row r="81" spans="1:10" ht="15">
      <c r="A81" s="58">
        <v>80</v>
      </c>
      <c r="B81" s="110" t="s">
        <v>172</v>
      </c>
      <c r="C81" s="99">
        <v>5841</v>
      </c>
      <c r="D81" s="77">
        <v>6158</v>
      </c>
      <c r="E81" s="99">
        <v>6176</v>
      </c>
      <c r="F81" s="109">
        <f t="shared" si="5"/>
        <v>0.003549043867124625</v>
      </c>
      <c r="G81" s="109">
        <f t="shared" si="6"/>
        <v>0.057353192946413285</v>
      </c>
      <c r="H81" s="77">
        <f t="shared" si="7"/>
        <v>335</v>
      </c>
      <c r="I81" s="56">
        <f t="shared" si="9"/>
        <v>0.005565061381796435</v>
      </c>
      <c r="J81" s="99">
        <f t="shared" si="8"/>
        <v>18</v>
      </c>
    </row>
    <row r="82" spans="1:10" ht="15">
      <c r="A82" s="58">
        <v>81</v>
      </c>
      <c r="B82" s="110" t="s">
        <v>173</v>
      </c>
      <c r="C82" s="99">
        <v>6830</v>
      </c>
      <c r="D82" s="77">
        <v>7297</v>
      </c>
      <c r="E82" s="99">
        <v>7350</v>
      </c>
      <c r="F82" s="109">
        <f t="shared" si="5"/>
        <v>0.004223684006374027</v>
      </c>
      <c r="G82" s="109">
        <f t="shared" si="6"/>
        <v>0.07613469985358712</v>
      </c>
      <c r="H82" s="77">
        <f t="shared" si="7"/>
        <v>520</v>
      </c>
      <c r="I82" s="56">
        <f t="shared" si="9"/>
        <v>0.008638304234430287</v>
      </c>
      <c r="J82" s="99">
        <f t="shared" si="8"/>
        <v>53</v>
      </c>
    </row>
    <row r="83" spans="1:12" s="13" customFormat="1" ht="15">
      <c r="A83" s="144" t="s">
        <v>174</v>
      </c>
      <c r="B83" s="144"/>
      <c r="C83" s="97">
        <v>1679990</v>
      </c>
      <c r="D83" s="94">
        <v>1736832</v>
      </c>
      <c r="E83" s="97">
        <v>1740187</v>
      </c>
      <c r="F83" s="109">
        <f t="shared" si="5"/>
        <v>1</v>
      </c>
      <c r="G83" s="109">
        <f t="shared" si="6"/>
        <v>0.035831760903338714</v>
      </c>
      <c r="H83" s="77">
        <f t="shared" si="7"/>
        <v>60197</v>
      </c>
      <c r="I83" s="56">
        <f t="shared" si="9"/>
        <v>1</v>
      </c>
      <c r="J83" s="99">
        <f t="shared" si="8"/>
        <v>3355</v>
      </c>
      <c r="K83" s="9"/>
      <c r="L83" s="9"/>
    </row>
    <row r="84" spans="4:9" ht="15">
      <c r="D84" s="10"/>
      <c r="E84" s="10"/>
      <c r="F84" s="83"/>
      <c r="I84" s="18"/>
    </row>
    <row r="85" spans="4:9" ht="15">
      <c r="D85" s="10"/>
      <c r="E85" s="10"/>
      <c r="I85" s="18"/>
    </row>
    <row r="86" spans="4:9" ht="15">
      <c r="D86" s="10"/>
      <c r="E86" s="10"/>
      <c r="I86" s="18"/>
    </row>
    <row r="87" spans="4:9" ht="15">
      <c r="D87" s="10"/>
      <c r="E87" s="10"/>
      <c r="I87" s="18"/>
    </row>
    <row r="88" spans="4:9" ht="15">
      <c r="D88" s="10"/>
      <c r="E88" s="10"/>
      <c r="I88" s="18"/>
    </row>
    <row r="89" spans="4:9" ht="15">
      <c r="D89" s="10"/>
      <c r="E89" s="10"/>
      <c r="I89" s="18"/>
    </row>
    <row r="90" spans="4:5" ht="15">
      <c r="D90" s="10"/>
      <c r="E90" s="10"/>
    </row>
    <row r="91" spans="4:5" ht="15">
      <c r="D91" s="10"/>
      <c r="E91" s="10"/>
    </row>
    <row r="92" spans="4:5" ht="15">
      <c r="D92" s="10"/>
      <c r="E92" s="10"/>
    </row>
    <row r="93" spans="4:5" ht="15">
      <c r="D93" s="10"/>
      <c r="E93" s="10"/>
    </row>
    <row r="94" spans="4:5" ht="15">
      <c r="D94" s="10"/>
      <c r="E94" s="10"/>
    </row>
    <row r="95" spans="4:5" ht="15">
      <c r="D95" s="10"/>
      <c r="E95" s="10"/>
    </row>
    <row r="96" spans="4:5" ht="15">
      <c r="D96" s="10"/>
      <c r="E96" s="10"/>
    </row>
    <row r="97" spans="4:5" ht="15">
      <c r="D97" s="10"/>
      <c r="E97" s="10"/>
    </row>
    <row r="98" spans="4:5" ht="15">
      <c r="D98" s="10"/>
      <c r="E98" s="10"/>
    </row>
    <row r="99" spans="4:5" ht="15">
      <c r="D99" s="10"/>
      <c r="E99" s="10"/>
    </row>
    <row r="100" spans="4:5" ht="15">
      <c r="D100" s="10"/>
      <c r="E100" s="10"/>
    </row>
    <row r="101" spans="4:6" ht="15">
      <c r="D101" s="10"/>
      <c r="E101" s="10"/>
      <c r="F101" s="15"/>
    </row>
    <row r="102" spans="4:5" ht="15">
      <c r="D102" s="10"/>
      <c r="E102" s="10"/>
    </row>
    <row r="103" spans="4:5" ht="15">
      <c r="D103" s="10"/>
      <c r="E103" s="10"/>
    </row>
    <row r="104" spans="4:5" ht="15">
      <c r="D104" s="10"/>
      <c r="E104" s="10"/>
    </row>
    <row r="105" spans="4:5" ht="15">
      <c r="D105" s="10"/>
      <c r="E105" s="10"/>
    </row>
    <row r="106" spans="4:5" ht="15">
      <c r="D106" s="10"/>
      <c r="E106" s="10"/>
    </row>
    <row r="107" spans="4:5" ht="15">
      <c r="D107" s="10"/>
      <c r="E107" s="10"/>
    </row>
    <row r="108" spans="4:5" ht="15">
      <c r="D108" s="10"/>
      <c r="E108" s="10"/>
    </row>
    <row r="109" spans="4:5" ht="15">
      <c r="D109" s="10"/>
      <c r="E109" s="10"/>
    </row>
    <row r="110" spans="4:5" ht="15">
      <c r="D110" s="10"/>
      <c r="E110" s="10"/>
    </row>
    <row r="111" spans="4:5" ht="15">
      <c r="D111" s="10"/>
      <c r="E111" s="10"/>
    </row>
    <row r="112" spans="4:5" ht="15">
      <c r="D112" s="10"/>
      <c r="E112" s="10"/>
    </row>
    <row r="113" spans="4:5" ht="15">
      <c r="D113" s="10"/>
      <c r="E113" s="10"/>
    </row>
    <row r="114" spans="4:5" ht="15">
      <c r="D114" s="10"/>
      <c r="E114" s="10"/>
    </row>
    <row r="115" spans="4:5" ht="15">
      <c r="D115" s="10"/>
      <c r="E115" s="10"/>
    </row>
    <row r="116" spans="4:5" ht="15">
      <c r="D116" s="10"/>
      <c r="E116" s="10"/>
    </row>
    <row r="117" spans="4:5" ht="15">
      <c r="D117" s="10"/>
      <c r="E117" s="10"/>
    </row>
    <row r="118" spans="4:5" ht="15">
      <c r="D118" s="10"/>
      <c r="E118" s="10"/>
    </row>
    <row r="119" spans="4:5" ht="15">
      <c r="D119" s="10"/>
      <c r="E119" s="10"/>
    </row>
    <row r="120" spans="4:5" ht="15">
      <c r="D120" s="10"/>
      <c r="E120" s="10"/>
    </row>
    <row r="121" spans="4:5" ht="15">
      <c r="D121" s="10"/>
      <c r="E121" s="10"/>
    </row>
    <row r="122" spans="4:5" ht="15">
      <c r="D122" s="10"/>
      <c r="E122" s="10"/>
    </row>
    <row r="123" spans="4:5" ht="15">
      <c r="D123" s="10"/>
      <c r="E123" s="10"/>
    </row>
    <row r="124" spans="4:5" ht="15">
      <c r="D124" s="10"/>
      <c r="E124" s="10"/>
    </row>
    <row r="125" spans="4:5" ht="15">
      <c r="D125" s="10"/>
      <c r="E125" s="10"/>
    </row>
    <row r="126" spans="4:5" ht="15">
      <c r="D126" s="10"/>
      <c r="E126" s="10"/>
    </row>
    <row r="127" spans="4:5" ht="15">
      <c r="D127" s="10"/>
      <c r="E127" s="10"/>
    </row>
    <row r="128" spans="4:5" ht="15">
      <c r="D128" s="10"/>
      <c r="E128" s="10"/>
    </row>
    <row r="129" spans="4:5" ht="15">
      <c r="D129" s="10"/>
      <c r="E129" s="10"/>
    </row>
    <row r="130" spans="4:5" ht="15">
      <c r="D130" s="10"/>
      <c r="E130" s="10"/>
    </row>
    <row r="131" spans="4:5" ht="15">
      <c r="D131" s="10"/>
      <c r="E131" s="10"/>
    </row>
    <row r="132" spans="4:5" ht="15">
      <c r="D132" s="10"/>
      <c r="E132" s="10"/>
    </row>
    <row r="133" spans="4:5" ht="15">
      <c r="D133" s="10"/>
      <c r="E133" s="10"/>
    </row>
    <row r="134" spans="4:5" ht="15">
      <c r="D134" s="10"/>
      <c r="E134" s="10"/>
    </row>
    <row r="135" spans="4:5" ht="15">
      <c r="D135" s="10"/>
      <c r="E135" s="10"/>
    </row>
    <row r="136" spans="4:5" ht="15">
      <c r="D136" s="10"/>
      <c r="E136" s="10"/>
    </row>
    <row r="137" spans="4:5" ht="15">
      <c r="D137" s="10"/>
      <c r="E137" s="10"/>
    </row>
    <row r="138" spans="4:5" ht="15">
      <c r="D138" s="10"/>
      <c r="E138" s="10"/>
    </row>
    <row r="139" spans="4:5" ht="15">
      <c r="D139" s="10"/>
      <c r="E139" s="10"/>
    </row>
    <row r="140" spans="4:5" ht="15">
      <c r="D140" s="10"/>
      <c r="E140" s="10"/>
    </row>
    <row r="141" spans="4:5" ht="15">
      <c r="D141" s="10"/>
      <c r="E141" s="10"/>
    </row>
    <row r="142" spans="4:5" ht="15">
      <c r="D142" s="10"/>
      <c r="E142" s="10"/>
    </row>
    <row r="143" spans="4:5" ht="15">
      <c r="D143" s="21"/>
      <c r="E143" s="21"/>
    </row>
  </sheetData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ASUS 10</cp:lastModifiedBy>
  <dcterms:created xsi:type="dcterms:W3CDTF">2011-08-11T09:01:00Z</dcterms:created>
  <dcterms:modified xsi:type="dcterms:W3CDTF">2016-03-19T18:49:54Z</dcterms:modified>
  <cp:category/>
  <cp:version/>
  <cp:contentType/>
  <cp:contentStatus/>
</cp:coreProperties>
</file>