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activeTab="5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definedNames/>
  <calcPr calcId="145621"/>
</workbook>
</file>

<file path=xl/sharedStrings.xml><?xml version="1.0" encoding="utf-8"?>
<sst xmlns="http://schemas.openxmlformats.org/spreadsheetml/2006/main" count="1866" uniqueCount="424">
  <si>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</si>
  <si>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</si>
  <si>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</si>
  <si>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</si>
  <si>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</si>
  <si>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</si>
  <si>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</si>
  <si>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</si>
  <si>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</si>
  <si>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</si>
  <si>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</si>
  <si>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</si>
  <si>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</si>
  <si>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</si>
  <si>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</si>
  <si>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</si>
  <si>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</si>
  <si>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</si>
  <si>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</si>
  <si>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</si>
  <si>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</si>
  <si>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</si>
  <si>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</si>
  <si>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</si>
  <si>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</si>
  <si>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</si>
  <si>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</si>
  <si>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</si>
  <si>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</si>
  <si>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</si>
  <si>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</si>
  <si>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</si>
  <si>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</si>
  <si>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</si>
  <si>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</si>
  <si>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</si>
  <si>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</si>
  <si>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</si>
  <si>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</si>
  <si>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</si>
  <si>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</si>
  <si>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</si>
  <si>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</si>
  <si>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</si>
  <si>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</si>
  <si>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</si>
  <si>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</si>
  <si>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</si>
  <si>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</si>
  <si>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</si>
  <si>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</si>
  <si>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</si>
  <si>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</si>
  <si>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</si>
  <si>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</si>
  <si>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</si>
  <si>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</si>
  <si>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</si>
  <si>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</si>
  <si>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</si>
  <si>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</si>
  <si>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</si>
  <si>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</si>
  <si>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</si>
  <si>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</si>
  <si>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</si>
  <si>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</si>
  <si>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</si>
  <si>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</si>
  <si>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</si>
  <si>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</si>
  <si>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</si>
  <si>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</si>
  <si>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</si>
  <si>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</si>
  <si>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</si>
  <si>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</si>
  <si>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</si>
  <si>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</si>
  <si>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</si>
  <si>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</si>
  <si>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</si>
  <si>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</si>
  <si>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</si>
  <si>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</si>
  <si>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</si>
  <si>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</si>
  <si>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</si>
  <si>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</si>
  <si>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</si>
  <si>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</si>
  <si>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</si>
  <si>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</si>
  <si>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</si>
  <si>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</si>
  <si>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</si>
  <si>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</si>
  <si>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</si>
  <si>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</si>
  <si>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</si>
  <si>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</si>
  <si>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</si>
  <si>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</si>
  <si>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</si>
  <si>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</si>
  <si>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</si>
  <si>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</si>
  <si>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</si>
  <si>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</si>
  <si>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</si>
  <si>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</si>
  <si>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</si>
  <si>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</si>
  <si>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</si>
  <si>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</si>
  <si>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</si>
  <si>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</si>
  <si>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</si>
  <si>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</si>
  <si>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</si>
  <si>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</si>
  <si>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</si>
  <si>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</si>
  <si>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</si>
  <si>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</si>
  <si>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</si>
  <si>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</si>
  <si>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</si>
  <si>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</si>
  <si>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</si>
  <si>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</si>
  <si>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</si>
  <si>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</si>
  <si>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</si>
  <si>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</si>
  <si>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</si>
  <si>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</si>
  <si>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</si>
  <si>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</si>
  <si>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</si>
  <si>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</si>
  <si>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</si>
  <si>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</si>
  <si>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</si>
  <si>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</si>
  <si>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</si>
  <si>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</si>
  <si>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</si>
  <si>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</si>
  <si>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</si>
  <si>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</si>
  <si>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</si>
  <si>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</si>
  <si>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</si>
  <si>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</si>
  <si>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</si>
  <si>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</si>
  <si>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</si>
  <si>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</si>
  <si>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</si>
  <si>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</si>
  <si>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</si>
  <si>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</si>
  <si>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</si>
  <si>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</si>
  <si>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</si>
  <si>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</si>
  <si>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</si>
  <si>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</si>
  <si>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</si>
  <si>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</si>
  <si>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</si>
  <si>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</si>
  <si>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</si>
  <si>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</si>
  <si>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</si>
  <si>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</si>
  <si>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</si>
  <si>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</si>
  <si>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</si>
  <si>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</si>
  <si>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</si>
  <si>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</si>
  <si>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</si>
  <si>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</si>
  <si>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</si>
  <si>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</si>
  <si>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</si>
  <si>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</si>
  <si>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</si>
  <si>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</si>
  <si>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</si>
  <si>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</si>
  <si>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</si>
  <si>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</si>
  <si>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</si>
  <si>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</si>
  <si>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</si>
  <si>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</si>
  <si>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</si>
  <si>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</si>
  <si>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</si>
  <si>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</si>
  <si>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</si>
  <si>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</si>
  <si>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</si>
  <si>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</si>
  <si>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</si>
  <si>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</si>
  <si>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</si>
  <si>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</si>
  <si>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</si>
  <si>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</si>
  <si>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</si>
  <si>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</si>
  <si>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</si>
  <si>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</si>
  <si>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</si>
  <si>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</si>
  <si>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</si>
  <si>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</si>
  <si>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</si>
  <si>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</si>
  <si>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</si>
  <si>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</si>
  <si>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</si>
  <si>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</si>
  <si>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</si>
  <si>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</si>
  <si>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</si>
  <si>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</si>
  <si>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</si>
  <si>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</si>
  <si>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</si>
  <si>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</si>
  <si>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</si>
  <si>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</si>
  <si>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</si>
  <si>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</si>
  <si>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</si>
  <si>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</si>
  <si>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</si>
  <si>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</si>
  <si>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</si>
  <si>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</si>
  <si>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</si>
  <si>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</si>
  <si>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</si>
  <si>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</si>
  <si>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</si>
  <si>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</si>
  <si>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</si>
  <si>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</si>
  <si>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</si>
  <si>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</si>
  <si>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</si>
  <si>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</si>
  <si>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</si>
  <si>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</si>
  <si>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</si>
  <si>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</si>
  <si>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</si>
  <si>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</si>
  <si>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</si>
  <si>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>Deri ve İlgili Ürünler İmalatı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</si>
  <si>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</si>
  <si>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</si>
  <si>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</si>
  <si>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</si>
  <si>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</si>
  <si>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</si>
  <si>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</si>
  <si>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</si>
  <si>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</si>
  <si>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</si>
  <si>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</si>
  <si>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</si>
  <si>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</si>
  <si>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</si>
  <si>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</si>
  <si>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</si>
  <si>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</si>
  <si>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Ev İçi Çalışanların Faaliyetleri</t>
  </si>
  <si>
    <t xml:space="preserve">SİVAS     </t>
  </si>
  <si>
    <t xml:space="preserve">KAHRAMANMARAŞ   </t>
  </si>
  <si>
    <t>Bilgi Hizmet Faaliyetleri</t>
  </si>
  <si>
    <t>Hanehalkları Tar.Kendi İht.Faal.</t>
  </si>
  <si>
    <t>URFA</t>
  </si>
  <si>
    <t>Sektörün payı (Şubat 2016)</t>
  </si>
  <si>
    <t>Çalışan Sayısında Değişim (Şubat 2016 - Şubat 2015)</t>
  </si>
  <si>
    <t>Çalışan Sayısındaki Fark (Şubat 2016 - Şubat 2015)</t>
  </si>
  <si>
    <t>Artışta Sektörün Payı (%) (Şubat 2016)</t>
  </si>
  <si>
    <t xml:space="preserve">DİĞER MADENCİLİK VE TAŞ ŞubatÇILIĞI  </t>
  </si>
  <si>
    <t>Çalışan Sayısındaki Fark (Şubat 2016 - Ocak 2016)</t>
  </si>
  <si>
    <t>İşyeri Sayısında Değişim (Şubat 2016 - Şubat 2015)</t>
  </si>
  <si>
    <t>İşyeri Sayısındaki Fark (Şubat 2016 - Şubat 2015)</t>
  </si>
  <si>
    <t>İşyeri Sayısındaki Fark (Şubat 2016 - Ocak 2016)</t>
  </si>
  <si>
    <t>İlin Payı (Şubat 2016)</t>
  </si>
  <si>
    <t>Çalışan Sayısındaki Fark  (Şubat 2016 - Şubat 2015)</t>
  </si>
  <si>
    <t>Artışta İlin Payı (%) (Şubat 2016)</t>
  </si>
  <si>
    <t>Çalışan Sayısındaki Fark  (Şubat 2016 - Ocak 2016)</t>
  </si>
  <si>
    <t>Esnaf Sayısında Değişim (Şubat 2016 - Şubat 2015)</t>
  </si>
  <si>
    <t>Esnaf Sayısındaki Fark (Şubat 2016 - Şubat 2015)</t>
  </si>
  <si>
    <t>Esnaf Sayısındaki Fark (Şubat 2016 - Ocak 2016)</t>
  </si>
  <si>
    <t>İlin Payı (Şubat 2015)</t>
  </si>
  <si>
    <t>Çiftçi Sayısında Değişim (Şubat 2016 - Şubat 2015)</t>
  </si>
  <si>
    <t>Çiftçi Sayısındaki Fark (Şubat 2016 - Şubat 2015)</t>
  </si>
  <si>
    <t>Çiftçi Sayısındaki Fark (Şubat 2016 - Ocak 2016)</t>
  </si>
  <si>
    <t>Sektörün Sigortalı Kadın İstihdamındaki Payı (Şubat 2016)</t>
  </si>
  <si>
    <t>Çalışan Sayısında Değişim (Şubat 2016- Şubat 2015)</t>
  </si>
  <si>
    <t>Çalışan Sayısındaki Fark (Şubat 2016- Ocak 2016)</t>
  </si>
  <si>
    <t>İldeki Kadın İstihdamının Toplam İstihdama Oranı (Şubat 2016)</t>
  </si>
  <si>
    <t>Kadın İstihdamındaki Değişim (Şubat 2016 - Şubat 2015)</t>
  </si>
  <si>
    <t>Kadın İstihdamındaki Fark (Şubat 2016 - Şubat 2015)</t>
  </si>
  <si>
    <t>Kadın İstihdamındaki Fark (Şubat 2016 - Ocak 2016)</t>
  </si>
  <si>
    <t>Başvuru Sayısındaki Değişim (Şubat 2016 - Şubat 2015)</t>
  </si>
  <si>
    <t>Başvuru Sayısındaki Fark (Şubat 2016 - Şubat 2015)</t>
  </si>
  <si>
    <t>Ödeme Yapılan Kişi Sayısındaki Değişim (Şubat 2016 - Şubat 2015)</t>
  </si>
  <si>
    <t>Ödeme Yapılan Kişi Sayısındaki Fark (Şubat 2016 - Şubat 2015)</t>
  </si>
  <si>
    <t>Ortalama Günlük Kazanç Değişim (Şubat 2016 - Şubat 2015)</t>
  </si>
  <si>
    <t>Ortalama Günlük Kazanç Fark (TL) (Şubat 2016 - Şubat 2015)</t>
  </si>
  <si>
    <t xml:space="preserve">DİĞER MADENCİLİK VE TAŞ Şubat.  </t>
  </si>
  <si>
    <t>Ortalama Günlük Kazanç Fark (TL) (Şubat 2016 - Ocak 2016)</t>
  </si>
  <si>
    <t>KOBİ İşyeri Sayısı Değişim (Şubat 2016 - Şubat 2015)</t>
  </si>
  <si>
    <t>KOBİ İşyeri Sayısı Fark (Şubat 2016 - Şubat 2015)</t>
  </si>
  <si>
    <t>KOBİ İşyeri Sayısı Fark (Şubat 2016 - Ocak 2016)</t>
  </si>
  <si>
    <t>KOBİ İşyeri Sektör Değişim (Şubat 2016 - Şubat 2015)</t>
  </si>
  <si>
    <t>KOBİ İşyeri Sektör Fark (Şubat 2016 - Şubat 2015)</t>
  </si>
  <si>
    <t>KOBİ İşyeri Sektör Fark (Şubat 2016 - Ocak 2016)</t>
  </si>
  <si>
    <t>KOBİ Sigortalı Sayısı Değişim (Şubat 2016 - Şubat 2015)</t>
  </si>
  <si>
    <t>KOBİ Sigortalı Sayısı Fark (Şubat 2016 - Şubat 2015)</t>
  </si>
  <si>
    <t>KOBİ Sigortalı Sayısı Fark (Şubat 2016 - Ocak 2016)</t>
  </si>
  <si>
    <t>KOBİ Sigortalı Sektör Değişim (Şubat 2016 - Şubat 2015)</t>
  </si>
  <si>
    <t>KOBİ Sigortalı Sektör Fark (Şubat 2016 - Şubat 2015)</t>
  </si>
  <si>
    <t>KOBİ Sigortalı Sektör Fark (Şubat 2016 - Ocak 2016)</t>
  </si>
  <si>
    <t>Eğitim</t>
  </si>
  <si>
    <t>Kütüphane,Arşiv ve Müzeler</t>
  </si>
  <si>
    <t>İstihdam Faaliyetleri</t>
  </si>
  <si>
    <t>İyileştirme ve Diğer Atık Yön.Hiz.</t>
  </si>
  <si>
    <t>Diğer Mesleki,Bilim.ve Tek.Faaliyetleri</t>
  </si>
  <si>
    <t xml:space="preserve">Yayımcılık Faaliyetleri </t>
  </si>
  <si>
    <t xml:space="preserve">Kanalizasyon      </t>
  </si>
  <si>
    <t>Hanehalkları Tar.Kendi İht.Faaliyetleri</t>
  </si>
  <si>
    <t>Metal Cevheri Madenciliği</t>
  </si>
  <si>
    <t>Kayıtlı Medyanın Basılması ve Çoğaltılması</t>
  </si>
  <si>
    <t>Kumar Ve Müşterek Bahis Faaliyetleri</t>
  </si>
  <si>
    <t>Sinema Filmi Ve Ses Kaydı Yayımcılığı</t>
  </si>
  <si>
    <t>Madenciliği Destekleyici Hizmet</t>
  </si>
  <si>
    <t>Kömür ve Linyit Çıkartılması</t>
  </si>
  <si>
    <t>Ham Petrol ve Doğalgaz Çıkarımı</t>
  </si>
  <si>
    <t>Kimyasal Ürünleri İmalatı</t>
  </si>
  <si>
    <t>Gıda Ürünleri İmalatı</t>
  </si>
  <si>
    <t>İçecek İmalatı</t>
  </si>
  <si>
    <t>Diğer İmalatlar</t>
  </si>
  <si>
    <t>Tütün Ürünleri İmalatı</t>
  </si>
  <si>
    <t>Elektrikli Techizat İmalatı</t>
  </si>
  <si>
    <t>Motorlu Kara Taşıtı ve Römork İmalatı</t>
  </si>
  <si>
    <t>Eczacılık ve Ecz.İlişkin Malz.İmalatı</t>
  </si>
  <si>
    <t xml:space="preserve">Makine ve Ekipman İmalatı </t>
  </si>
  <si>
    <t>Bina Dışı Yapıların İnşaatı</t>
  </si>
  <si>
    <t>Diğer Mesleki,Bilim.ve Tek.Faal.</t>
  </si>
  <si>
    <t xml:space="preserve">Kütüphane,Arşiv ve Müzeler   </t>
  </si>
  <si>
    <t>Yayımcılık Faaliyetleri</t>
  </si>
  <si>
    <t>Bina ve Çevre Düzenleme Faaliyetleri</t>
  </si>
  <si>
    <t xml:space="preserve">İstihdam Faaliyetleri       </t>
  </si>
  <si>
    <t xml:space="preserve">Kanalizasyon         </t>
  </si>
  <si>
    <t>Ormancılık ve Tomrukçuluk</t>
  </si>
  <si>
    <t>Kamu Yön.ve Savunma,Zor.Sos.Güv.</t>
  </si>
  <si>
    <t>Kauçuk ve Plastik Ürünler İmalatı</t>
  </si>
  <si>
    <t>Metalik Olmayan Ürünler İmalatı</t>
  </si>
  <si>
    <t>Diğer Ulaşım Araçları İmalatı</t>
  </si>
  <si>
    <t xml:space="preserve">SAMSUN  </t>
  </si>
  <si>
    <t>Gayrimenkul Faaliyetleri</t>
  </si>
  <si>
    <t>Bilimsel Araştırma ve Geliş.Faal.</t>
  </si>
  <si>
    <t>Kanalizasyon</t>
  </si>
  <si>
    <t xml:space="preserve">Ormancılık ve Tomrukçuluk </t>
  </si>
  <si>
    <t>Muş</t>
  </si>
  <si>
    <t>Siirt</t>
  </si>
  <si>
    <t>Şırnak</t>
  </si>
  <si>
    <t>Bingöl</t>
  </si>
  <si>
    <t>Erzurum</t>
  </si>
  <si>
    <t>Zonguldak</t>
  </si>
  <si>
    <t>Tokat</t>
  </si>
  <si>
    <t xml:space="preserve">Van </t>
  </si>
  <si>
    <t>Çorum</t>
  </si>
  <si>
    <t>Ordu</t>
  </si>
  <si>
    <t>Trabzon</t>
  </si>
  <si>
    <t>Artvin</t>
  </si>
  <si>
    <t>Bayburt</t>
  </si>
  <si>
    <t>Gümüşhane</t>
  </si>
  <si>
    <t>Batman</t>
  </si>
  <si>
    <t>İzmir</t>
  </si>
  <si>
    <t>Kocaeli</t>
  </si>
  <si>
    <t>Ağrı</t>
  </si>
  <si>
    <t>Kilis</t>
  </si>
  <si>
    <t>Osmaniye</t>
  </si>
  <si>
    <t>Iğdır</t>
  </si>
  <si>
    <t>K.Maraş</t>
  </si>
  <si>
    <t>Hatay</t>
  </si>
  <si>
    <t>Antalya</t>
  </si>
  <si>
    <t xml:space="preserve">Urfa </t>
  </si>
  <si>
    <t>Bitlis</t>
  </si>
  <si>
    <t>Isparta</t>
  </si>
  <si>
    <t>Hakkari</t>
  </si>
  <si>
    <t>Van</t>
  </si>
  <si>
    <t>Diyarbakır</t>
  </si>
  <si>
    <t>Afyonkarahisar</t>
  </si>
  <si>
    <t>Malatya</t>
  </si>
  <si>
    <t>Şanlıurfa</t>
  </si>
  <si>
    <t>Gaziantep</t>
  </si>
  <si>
    <t>Kars</t>
  </si>
  <si>
    <t>Mardin</t>
  </si>
  <si>
    <t xml:space="preserve">Bina İnşaatı   </t>
  </si>
  <si>
    <t xml:space="preserve">Mobilya İmalatı      </t>
  </si>
  <si>
    <t xml:space="preserve">Diğer Hizmet Faaliyetleri </t>
  </si>
  <si>
    <t>Kumar ve Müşterek Bahis Faaliyetleri</t>
  </si>
  <si>
    <t xml:space="preserve">Giyim Eşyaları İmalatı       </t>
  </si>
  <si>
    <t xml:space="preserve">Diğer İmalatlar   </t>
  </si>
  <si>
    <t xml:space="preserve">Bilgi Hizmet Faaliyetleri   </t>
  </si>
  <si>
    <t>Bina ve Çevre Düzenleme Fa.</t>
  </si>
  <si>
    <t>Eczacılık ve Ecz.İlişkin Malz.İmal.</t>
  </si>
  <si>
    <t>Makine ve Ekipman.Kurulumu ve Onar.</t>
  </si>
  <si>
    <t>Makine ve Ekipman İmalatı</t>
  </si>
  <si>
    <t>Uluslararası Örgüt ve Tems.Fa.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</si>
</sst>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b/>
      <sz val="8.5"/>
      <name val="Arial"/>
      <family val="2"/>
    </font>
    <font>
      <b/>
      <sz val="10"/>
      <name val="Arial Tur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9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28" fillId="28" borderId="11" applyNumberFormat="0" applyAlignment="0" applyProtection="0"/>
    <xf numFmtId="0" fontId="28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18" fillId="15" borderId="12" applyNumberFormat="0" applyAlignment="0" applyProtection="0"/>
    <xf numFmtId="0" fontId="18" fillId="15" borderId="12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0" fillId="5" borderId="2" applyNumberFormat="0" applyAlignment="0" applyProtection="0"/>
    <xf numFmtId="0" fontId="31" fillId="32" borderId="14" applyNumberFormat="0" applyAlignment="0" applyProtection="0"/>
    <xf numFmtId="0" fontId="31" fillId="32" borderId="14" applyNumberFormat="0" applyAlignment="0" applyProtection="0"/>
    <xf numFmtId="0" fontId="13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0" borderId="0">
      <alignment/>
      <protection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4">
    <xf numFmtId="0" fontId="0" fillId="0" borderId="0" xfId="0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20" xfId="0" applyNumberFormat="1" applyFont="1" applyFill="1" applyBorder="1" applyAlignment="1">
      <alignment horizontal="center" vertical="center" wrapText="1"/>
    </xf>
    <xf numFmtId="0" fontId="4" fillId="0" borderId="0" xfId="26" applyFont="1" applyFill="1" applyBorder="1" applyAlignment="1">
      <alignment vertical="center"/>
      <protection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11" fillId="39" borderId="19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30" applyNumberFormat="1" applyFont="1"/>
    <xf numFmtId="166" fontId="12" fillId="0" borderId="0" xfId="0" applyNumberFormat="1" applyFont="1" applyFill="1" applyBorder="1"/>
    <xf numFmtId="0" fontId="11" fillId="39" borderId="19" xfId="0" applyFont="1" applyFill="1" applyBorder="1" applyAlignment="1">
      <alignment horizontal="center" vertical="center" wrapText="1"/>
    </xf>
    <xf numFmtId="9" fontId="12" fillId="0" borderId="0" xfId="30" applyFont="1" applyBorder="1"/>
    <xf numFmtId="17" fontId="11" fillId="39" borderId="2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2" fontId="12" fillId="0" borderId="0" xfId="0" applyNumberFormat="1" applyFont="1"/>
    <xf numFmtId="166" fontId="12" fillId="0" borderId="0" xfId="30" applyNumberFormat="1" applyFont="1" applyFill="1" applyBorder="1"/>
    <xf numFmtId="166" fontId="12" fillId="0" borderId="0" xfId="30" applyNumberFormat="1" applyFont="1" applyBorder="1"/>
    <xf numFmtId="9" fontId="11" fillId="0" borderId="0" xfId="30" applyNumberFormat="1" applyFont="1"/>
    <xf numFmtId="17" fontId="11" fillId="39" borderId="23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 applyFill="1"/>
    <xf numFmtId="166" fontId="12" fillId="0" borderId="0" xfId="0" applyNumberFormat="1" applyFont="1"/>
    <xf numFmtId="166" fontId="11" fillId="0" borderId="0" xfId="0" applyNumberFormat="1" applyFont="1" applyBorder="1"/>
    <xf numFmtId="17" fontId="12" fillId="0" borderId="0" xfId="0" applyNumberFormat="1" applyFont="1"/>
    <xf numFmtId="167" fontId="12" fillId="0" borderId="0" xfId="0" applyNumberFormat="1" applyFont="1"/>
    <xf numFmtId="0" fontId="11" fillId="0" borderId="0" xfId="0" applyFont="1" applyBorder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166" fontId="12" fillId="0" borderId="0" xfId="22" applyNumberFormat="1" applyFont="1" applyFill="1" applyBorder="1">
      <alignment/>
      <protection/>
    </xf>
    <xf numFmtId="0" fontId="11" fillId="39" borderId="24" xfId="0" applyFont="1" applyFill="1" applyBorder="1" applyAlignment="1">
      <alignment horizontal="center" vertical="center" wrapText="1"/>
    </xf>
    <xf numFmtId="3" fontId="0" fillId="0" borderId="24" xfId="0" applyNumberFormat="1" applyBorder="1"/>
    <xf numFmtId="0" fontId="11" fillId="11" borderId="24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165" fontId="12" fillId="0" borderId="24" xfId="0" applyNumberFormat="1" applyFont="1" applyBorder="1"/>
    <xf numFmtId="17" fontId="12" fillId="0" borderId="24" xfId="0" applyNumberFormat="1" applyFont="1" applyBorder="1" applyAlignment="1">
      <alignment vertical="center"/>
    </xf>
    <xf numFmtId="168" fontId="12" fillId="0" borderId="24" xfId="0" applyNumberFormat="1" applyFont="1" applyBorder="1" applyAlignment="1">
      <alignment horizontal="right"/>
    </xf>
    <xf numFmtId="168" fontId="12" fillId="0" borderId="24" xfId="0" applyNumberFormat="1" applyFont="1" applyBorder="1" applyAlignment="1">
      <alignment vertical="center"/>
    </xf>
    <xf numFmtId="168" fontId="12" fillId="0" borderId="24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17" fontId="11" fillId="39" borderId="0" xfId="0" applyNumberFormat="1" applyFont="1" applyFill="1" applyBorder="1" applyAlignment="1">
      <alignment horizontal="center" vertical="center" wrapText="1"/>
    </xf>
    <xf numFmtId="0" fontId="7" fillId="0" borderId="24" xfId="26" applyNumberFormat="1" applyFont="1" applyFill="1" applyBorder="1" applyAlignment="1" quotePrefix="1">
      <alignment horizontal="center" vertical="top"/>
      <protection/>
    </xf>
    <xf numFmtId="0" fontId="8" fillId="0" borderId="24" xfId="26" applyFont="1" applyFill="1" applyBorder="1" applyAlignment="1">
      <alignment vertical="center"/>
      <protection/>
    </xf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8" fillId="0" borderId="24" xfId="22" applyFont="1" applyFill="1" applyBorder="1" applyAlignment="1">
      <alignment horizontal="center"/>
      <protection/>
    </xf>
    <xf numFmtId="17" fontId="11" fillId="39" borderId="21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/>
    <xf numFmtId="0" fontId="12" fillId="0" borderId="24" xfId="0" applyFont="1" applyFill="1" applyBorder="1"/>
    <xf numFmtId="0" fontId="11" fillId="0" borderId="24" xfId="0" applyFont="1" applyFill="1" applyBorder="1"/>
    <xf numFmtId="17" fontId="11" fillId="39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/>
    <xf numFmtId="17" fontId="12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24" xfId="28" applyNumberFormat="1" applyFont="1" applyBorder="1" applyAlignment="1">
      <alignment horizontal="right"/>
    </xf>
    <xf numFmtId="17" fontId="12" fillId="0" borderId="24" xfId="0" applyNumberFormat="1" applyFont="1" applyBorder="1"/>
    <xf numFmtId="3" fontId="0" fillId="0" borderId="25" xfId="0" applyNumberFormat="1" applyBorder="1"/>
    <xf numFmtId="169" fontId="0" fillId="0" borderId="25" xfId="0" applyNumberFormat="1" applyFont="1" applyBorder="1" applyAlignment="1">
      <alignment horizontal="right"/>
    </xf>
    <xf numFmtId="3" fontId="12" fillId="0" borderId="24" xfId="0" applyNumberFormat="1" applyFont="1" applyBorder="1"/>
    <xf numFmtId="3" fontId="12" fillId="0" borderId="24" xfId="0" applyNumberFormat="1" applyFont="1" applyFill="1" applyBorder="1"/>
    <xf numFmtId="170" fontId="0" fillId="0" borderId="24" xfId="0" applyNumberFormat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/>
    <xf numFmtId="0" fontId="8" fillId="0" borderId="0" xfId="26" applyFont="1" applyFill="1" applyBorder="1" applyAlignment="1">
      <alignment vertical="center"/>
      <protection/>
    </xf>
    <xf numFmtId="166" fontId="12" fillId="0" borderId="0" xfId="0" applyNumberFormat="1" applyFont="1" applyFill="1" applyBorder="1"/>
    <xf numFmtId="0" fontId="0" fillId="0" borderId="0" xfId="0" applyBorder="1"/>
    <xf numFmtId="3" fontId="0" fillId="0" borderId="24" xfId="0" applyNumberFormat="1" applyFont="1" applyBorder="1" applyAlignment="1">
      <alignment horizontal="right"/>
    </xf>
    <xf numFmtId="17" fontId="11" fillId="39" borderId="2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7" fontId="11" fillId="39" borderId="24" xfId="0" applyNumberFormat="1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3" fontId="12" fillId="0" borderId="24" xfId="0" applyNumberFormat="1" applyFon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11" fillId="0" borderId="24" xfId="27" applyNumberFormat="1" applyFont="1" applyFill="1" applyBorder="1" applyAlignment="1">
      <alignment horizontal="right"/>
      <protection/>
    </xf>
    <xf numFmtId="165" fontId="11" fillId="0" borderId="24" xfId="0" applyNumberFormat="1" applyFont="1" applyFill="1" applyBorder="1"/>
    <xf numFmtId="3" fontId="10" fillId="0" borderId="24" xfId="0" applyNumberFormat="1" applyFont="1" applyBorder="1"/>
    <xf numFmtId="170" fontId="10" fillId="0" borderId="24" xfId="0" applyNumberFormat="1" applyFont="1" applyBorder="1" applyAlignment="1">
      <alignment/>
    </xf>
    <xf numFmtId="165" fontId="11" fillId="0" borderId="24" xfId="0" applyNumberFormat="1" applyFont="1" applyBorder="1"/>
    <xf numFmtId="3" fontId="12" fillId="0" borderId="24" xfId="0" applyNumberFormat="1" applyFont="1" applyBorder="1"/>
    <xf numFmtId="166" fontId="11" fillId="0" borderId="24" xfId="0" applyNumberFormat="1" applyFont="1" applyFill="1" applyBorder="1"/>
    <xf numFmtId="166" fontId="11" fillId="0" borderId="24" xfId="30" applyNumberFormat="1" applyFont="1" applyFill="1" applyBorder="1"/>
    <xf numFmtId="0" fontId="4" fillId="0" borderId="24" xfId="33" applyFont="1" applyFill="1" applyBorder="1" applyAlignment="1">
      <alignment vertical="center" wrapText="1"/>
      <protection/>
    </xf>
    <xf numFmtId="166" fontId="0" fillId="0" borderId="0" xfId="30" applyNumberFormat="1" applyFont="1"/>
    <xf numFmtId="4" fontId="3" fillId="0" borderId="0" xfId="33" applyNumberFormat="1" applyFont="1" applyFill="1" applyBorder="1" applyAlignment="1">
      <alignment horizontal="right" vertical="center"/>
      <protection/>
    </xf>
    <xf numFmtId="4" fontId="52" fillId="0" borderId="0" xfId="33" applyNumberFormat="1" applyFont="1" applyFill="1" applyBorder="1" applyAlignment="1">
      <alignment horizontal="right" vertical="center"/>
      <protection/>
    </xf>
    <xf numFmtId="0" fontId="4" fillId="0" borderId="0" xfId="33" applyFont="1" applyFill="1" applyBorder="1" applyAlignment="1">
      <alignment vertical="center" wrapText="1"/>
      <protection/>
    </xf>
    <xf numFmtId="0" fontId="52" fillId="0" borderId="0" xfId="26" applyFont="1" applyFill="1" applyBorder="1" applyAlignment="1">
      <alignment vertical="center"/>
      <protection/>
    </xf>
    <xf numFmtId="166" fontId="0" fillId="0" borderId="0" xfId="0" applyNumberFormat="1"/>
    <xf numFmtId="166" fontId="53" fillId="0" borderId="24" xfId="0" applyNumberFormat="1" applyFont="1" applyBorder="1" applyAlignment="1">
      <alignment vertical="center"/>
    </xf>
    <xf numFmtId="166" fontId="10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0" fontId="4" fillId="0" borderId="24" xfId="22" applyFont="1" applyFill="1" applyBorder="1" applyAlignment="1">
      <alignment horizontal="center"/>
      <protection/>
    </xf>
    <xf numFmtId="3" fontId="1" fillId="0" borderId="24" xfId="0" applyNumberFormat="1" applyFont="1" applyFill="1" applyBorder="1"/>
    <xf numFmtId="3" fontId="52" fillId="0" borderId="24" xfId="0" applyNumberFormat="1" applyFont="1" applyFill="1" applyBorder="1" applyAlignment="1">
      <alignment vertical="center"/>
    </xf>
    <xf numFmtId="166" fontId="10" fillId="0" borderId="24" xfId="30" applyNumberFormat="1" applyFont="1" applyBorder="1"/>
    <xf numFmtId="17" fontId="52" fillId="39" borderId="19" xfId="0" applyNumberFormat="1" applyFont="1" applyFill="1" applyBorder="1" applyAlignment="1">
      <alignment horizontal="center" vertical="center"/>
    </xf>
    <xf numFmtId="0" fontId="3" fillId="0" borderId="24" xfId="26" applyFont="1" applyFill="1" applyBorder="1" applyAlignment="1">
      <alignment vertical="center"/>
      <protection/>
    </xf>
    <xf numFmtId="4" fontId="0" fillId="0" borderId="24" xfId="0" applyNumberFormat="1" applyBorder="1"/>
    <xf numFmtId="4" fontId="10" fillId="0" borderId="24" xfId="0" applyNumberFormat="1" applyFont="1" applyBorder="1"/>
    <xf numFmtId="0" fontId="4" fillId="0" borderId="24" xfId="33" applyFont="1" applyFill="1" applyBorder="1" applyAlignment="1">
      <alignment vertical="center"/>
      <protection/>
    </xf>
    <xf numFmtId="2" fontId="0" fillId="0" borderId="24" xfId="0" applyNumberFormat="1" applyBorder="1"/>
    <xf numFmtId="2" fontId="10" fillId="0" borderId="24" xfId="0" applyNumberFormat="1" applyFont="1" applyBorder="1"/>
    <xf numFmtId="169" fontId="1" fillId="0" borderId="24" xfId="33" applyNumberFormat="1" applyBorder="1">
      <alignment/>
      <protection/>
    </xf>
    <xf numFmtId="169" fontId="0" fillId="0" borderId="24" xfId="0" applyNumberFormat="1" applyBorder="1"/>
    <xf numFmtId="0" fontId="3" fillId="0" borderId="24" xfId="26" applyNumberFormat="1" applyFont="1" applyFill="1" applyBorder="1" applyAlignment="1" quotePrefix="1">
      <alignment horizontal="center" vertical="top"/>
      <protection/>
    </xf>
    <xf numFmtId="0" fontId="4" fillId="0" borderId="24" xfId="26" applyFont="1" applyFill="1" applyBorder="1" applyAlignment="1">
      <alignment vertical="center"/>
      <protection/>
    </xf>
    <xf numFmtId="0" fontId="3" fillId="0" borderId="24" xfId="26" applyFont="1" applyFill="1" applyBorder="1" applyAlignment="1" quotePrefix="1">
      <alignment horizontal="center" vertical="top"/>
      <protection/>
    </xf>
    <xf numFmtId="3" fontId="56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4" fillId="0" borderId="24" xfId="22" applyFont="1" applyFill="1" applyBorder="1">
      <alignment/>
      <protection/>
    </xf>
    <xf numFmtId="166" fontId="0" fillId="0" borderId="24" xfId="30" applyNumberFormat="1" applyFont="1" applyBorder="1"/>
    <xf numFmtId="0" fontId="4" fillId="0" borderId="24" xfId="22" applyFont="1" applyFill="1" applyBorder="1">
      <alignment/>
      <protection/>
    </xf>
    <xf numFmtId="166" fontId="0" fillId="0" borderId="24" xfId="30" applyNumberFormat="1" applyFont="1" applyBorder="1"/>
    <xf numFmtId="166" fontId="12" fillId="0" borderId="24" xfId="0" applyNumberFormat="1" applyFont="1" applyFill="1" applyBorder="1"/>
    <xf numFmtId="0" fontId="4" fillId="0" borderId="24" xfId="22" applyFont="1" applyFill="1" applyBorder="1">
      <alignment/>
      <protection/>
    </xf>
    <xf numFmtId="0" fontId="4" fillId="0" borderId="24" xfId="22" applyFont="1" applyFill="1" applyBorder="1">
      <alignment/>
      <protection/>
    </xf>
    <xf numFmtId="166" fontId="0" fillId="0" borderId="24" xfId="30" applyNumberFormat="1" applyFont="1" applyBorder="1"/>
    <xf numFmtId="166" fontId="0" fillId="0" borderId="29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9" fontId="52" fillId="0" borderId="24" xfId="33" applyNumberFormat="1" applyFont="1" applyBorder="1">
      <alignment/>
      <protection/>
    </xf>
    <xf numFmtId="0" fontId="8" fillId="0" borderId="31" xfId="22" applyFont="1" applyFill="1" applyBorder="1">
      <alignment/>
      <protection/>
    </xf>
    <xf numFmtId="0" fontId="58" fillId="0" borderId="28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9" fillId="0" borderId="28" xfId="0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0" fontId="58" fillId="0" borderId="27" xfId="0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166" fontId="0" fillId="0" borderId="0" xfId="30" applyNumberFormat="1" applyFont="1" applyFill="1"/>
    <xf numFmtId="0" fontId="59" fillId="0" borderId="27" xfId="0" applyFont="1" applyBorder="1" applyAlignment="1">
      <alignment vertical="center"/>
    </xf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19" xfId="0" applyNumberFormat="1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 wrapText="1"/>
    </xf>
    <xf numFmtId="17" fontId="11" fillId="39" borderId="0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/>
    <xf numFmtId="3" fontId="12" fillId="0" borderId="24" xfId="0" applyNumberFormat="1" applyFont="1" applyBorder="1"/>
    <xf numFmtId="0" fontId="8" fillId="0" borderId="24" xfId="26" applyFont="1" applyFill="1" applyBorder="1" applyAlignment="1">
      <alignment vertical="center"/>
      <protection/>
    </xf>
    <xf numFmtId="166" fontId="12" fillId="0" borderId="24" xfId="0" applyNumberFormat="1" applyFont="1" applyFill="1" applyBorder="1"/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166" fontId="0" fillId="0" borderId="0" xfId="30" applyNumberFormat="1" applyFont="1"/>
    <xf numFmtId="0" fontId="8" fillId="0" borderId="24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2" fontId="12" fillId="0" borderId="24" xfId="33" applyNumberFormat="1" applyFont="1" applyFill="1" applyBorder="1" applyAlignment="1">
      <alignment vertical="center"/>
      <protection/>
    </xf>
    <xf numFmtId="4" fontId="12" fillId="0" borderId="24" xfId="33" applyNumberFormat="1" applyFont="1" applyFill="1" applyBorder="1" applyAlignment="1">
      <alignment vertical="center"/>
      <protection/>
    </xf>
    <xf numFmtId="4" fontId="11" fillId="0" borderId="24" xfId="33" applyNumberFormat="1" applyFont="1" applyFill="1" applyBorder="1" applyAlignment="1">
      <alignment horizontal="right" vertical="center"/>
      <protection/>
    </xf>
    <xf numFmtId="4" fontId="12" fillId="0" borderId="24" xfId="33" applyNumberFormat="1" applyFont="1" applyFill="1" applyBorder="1">
      <alignment/>
      <protection/>
    </xf>
    <xf numFmtId="0" fontId="58" fillId="0" borderId="0" xfId="0" applyFont="1" applyAlignment="1">
      <alignment vertical="center"/>
    </xf>
    <xf numFmtId="0" fontId="59" fillId="0" borderId="21" xfId="0" applyFont="1" applyBorder="1" applyAlignment="1">
      <alignment vertical="center"/>
    </xf>
    <xf numFmtId="0" fontId="54" fillId="0" borderId="28" xfId="0" applyFont="1" applyBorder="1" applyAlignment="1">
      <alignment vertical="center" wrapText="1"/>
    </xf>
    <xf numFmtId="0" fontId="54" fillId="0" borderId="27" xfId="0" applyFont="1" applyBorder="1" applyAlignment="1">
      <alignment vertical="center" wrapText="1"/>
    </xf>
    <xf numFmtId="0" fontId="60" fillId="0" borderId="28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9" fillId="0" borderId="24" xfId="26" applyFont="1" applyFill="1" applyBorder="1" applyAlignment="1">
      <alignment horizontal="center" vertical="top" wrapText="1"/>
      <protection/>
    </xf>
    <xf numFmtId="0" fontId="7" fillId="0" borderId="24" xfId="22" applyFont="1" applyFill="1" applyBorder="1" applyAlignment="1">
      <alignment horizontal="center"/>
      <protection/>
    </xf>
    <xf numFmtId="0" fontId="3" fillId="0" borderId="24" xfId="22" applyFont="1" applyFill="1" applyBorder="1" applyAlignment="1">
      <alignment horizontal="center"/>
      <protection/>
    </xf>
    <xf numFmtId="0" fontId="55" fillId="0" borderId="24" xfId="26" applyFont="1" applyFill="1" applyBorder="1" applyAlignment="1">
      <alignment horizontal="center" vertical="top" wrapText="1"/>
      <protection/>
    </xf>
  </cellXfs>
  <cellStyles count="9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  <cellStyle name="Normal 112" xfId="925"/>
    <cellStyle name="Normal 109 2" xfId="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25"/>
          <c:y val="0.042"/>
          <c:w val="0.916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8"/>
              <c:layout>
                <c:manualLayout>
                  <c:x val="-0.00925"/>
                  <c:y val="-0.05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Endeksler!$A$2:$A$90</c:f>
              <c:strCache/>
            </c:strRef>
          </c:cat>
          <c:val>
            <c:numRef>
              <c:f>Endeksler!$C$2:$C$90</c:f>
              <c:numCache/>
            </c:numRef>
          </c:val>
          <c:smooth val="0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8"/>
              <c:layout>
                <c:manualLayout>
                  <c:x val="-0.006"/>
                  <c:y val="0.04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Endeksler!$A$2:$A$90</c:f>
              <c:strCache/>
            </c:strRef>
          </c:cat>
          <c:val>
            <c:numRef>
              <c:f>Endeksler!$E$2:$E$90</c:f>
              <c:numCache/>
            </c:numRef>
          </c:val>
          <c:smooth val="0"/>
        </c:ser>
        <c:ser>
          <c:idx val="2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8"/>
              <c:layout>
                <c:manualLayout>
                  <c:x val="0"/>
                  <c:y val="0.06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Endeksler!$A$2:$A$90</c:f>
              <c:strCache/>
            </c:strRef>
          </c:cat>
          <c:val>
            <c:numRef>
              <c:f>Endeksler!$G$2:$G$90</c:f>
              <c:numCache/>
            </c:numRef>
          </c:val>
          <c:smooth val="0"/>
        </c:ser>
        <c:ser>
          <c:idx val="3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8"/>
              <c:layout>
                <c:manualLayout>
                  <c:x val="-0.00125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Endeksler!$A$2:$A$90</c:f>
              <c:strCache/>
            </c:strRef>
          </c:cat>
          <c:val>
            <c:numRef>
              <c:f>Endeksler!$I$2:$I$90</c:f>
              <c:numCache/>
            </c:numRef>
          </c:val>
          <c:smooth val="0"/>
        </c:ser>
        <c:axId val="42290366"/>
        <c:axId val="26796887"/>
      </c:lineChart>
      <c:dateAx>
        <c:axId val="42290366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26796887"/>
        <c:crosses val="autoZero"/>
        <c:auto val="1"/>
        <c:baseTimeUnit val="months"/>
        <c:noMultiLvlLbl val="0"/>
      </c:dateAx>
      <c:valAx>
        <c:axId val="26796887"/>
        <c:scaling>
          <c:orientation val="minMax"/>
        </c:scaling>
        <c:axPos val="l"/>
        <c:delete val="0"/>
        <c:numFmt formatCode="#,##0.0" sourceLinked="0"/>
        <c:majorTickMark val="out"/>
        <c:minorTickMark val="none"/>
        <c:tickLblPos val="nextTo"/>
        <c:crossAx val="4229036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225"/>
          <c:y val="0.89375"/>
          <c:w val="0.93875"/>
          <c:h val="0.1037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4b_Tarım_İl!$L$2:$L$16</c:f>
              <c:strCache/>
            </c:strRef>
          </c:cat>
          <c:val>
            <c:numRef>
              <c:f>4b_Tarım_İl!$M$2:$M$16</c:f>
              <c:numCache/>
            </c:numRef>
          </c:val>
        </c:ser>
        <c:axId val="24068724"/>
        <c:axId val="573957"/>
      </c:barChart>
      <c:catAx>
        <c:axId val="24068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73957"/>
        <c:crosses val="autoZero"/>
        <c:auto val="1"/>
        <c:lblOffset val="100"/>
        <c:noMultiLvlLbl val="0"/>
      </c:catAx>
      <c:valAx>
        <c:axId val="573957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24068724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'4c_Kamu_İl '!$L$2:$L$16</c:f>
              <c:strCache/>
            </c:strRef>
          </c:cat>
          <c:val>
            <c:numRef>
              <c:f>'4c_Kamu_İl '!$M$2:$M$16</c:f>
              <c:numCache/>
            </c:numRef>
          </c:val>
        </c:ser>
        <c:axId val="30419722"/>
        <c:axId val="1632531"/>
      </c:barChart>
      <c:catAx>
        <c:axId val="30419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32531"/>
        <c:crosses val="autoZero"/>
        <c:auto val="1"/>
        <c:lblOffset val="100"/>
        <c:noMultiLvlLbl val="0"/>
      </c:catAx>
      <c:valAx>
        <c:axId val="1632531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30419722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4a_İşyeri_İl!$L$2:$L$16</c:f>
              <c:strCache/>
            </c:strRef>
          </c:cat>
          <c:val>
            <c:numRef>
              <c:f>4a_İşyeri_İl!$M$2:$M$16</c:f>
              <c:numCache/>
            </c:numRef>
          </c:val>
        </c:ser>
        <c:axId val="19415280"/>
        <c:axId val="22376881"/>
      </c:barChart>
      <c:catAx>
        <c:axId val="19415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76881"/>
        <c:crosses val="autoZero"/>
        <c:auto val="1"/>
        <c:lblOffset val="100"/>
        <c:noMultiLvlLbl val="0"/>
      </c:catAx>
      <c:valAx>
        <c:axId val="22376881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19415280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8"/>
          <c:y val="0.027"/>
          <c:w val="0.395"/>
          <c:h val="0.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4a_İşyeri_İl!$L$2:$L$16</c:f>
              <c:strCache/>
            </c:strRef>
          </c:cat>
          <c:val>
            <c:numRef>
              <c:f>4a_İşyeri_İl!$M$2:$M$16</c:f>
              <c:numCache/>
            </c:numRef>
          </c:val>
        </c:ser>
        <c:axId val="45124006"/>
        <c:axId val="42762079"/>
      </c:barChart>
      <c:catAx>
        <c:axId val="45124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62079"/>
        <c:crosses val="autoZero"/>
        <c:auto val="1"/>
        <c:lblOffset val="100"/>
        <c:noMultiLvlLbl val="0"/>
      </c:catAx>
      <c:valAx>
        <c:axId val="42762079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45124006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4a_Kadın_Sektör!$L$2:$L$11</c:f>
              <c:strCache/>
            </c:strRef>
          </c:cat>
          <c:val>
            <c:numRef>
              <c:f>4a_Kadın_Sektör!$M$2:$M$11</c:f>
              <c:numCache/>
            </c:numRef>
          </c:val>
        </c:ser>
        <c:axId val="51797676"/>
        <c:axId val="60922269"/>
      </c:barChart>
      <c:catAx>
        <c:axId val="51797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22269"/>
        <c:crosses val="autoZero"/>
        <c:auto val="1"/>
        <c:lblOffset val="100"/>
        <c:noMultiLvlLbl val="0"/>
      </c:catAx>
      <c:valAx>
        <c:axId val="60922269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51797676"/>
        <c:crosses val="autoZero"/>
        <c:crossBetween val="between"/>
        <c:dispUnits/>
        <c:majorUnit val="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4a_Kadın_İmalat_Sektör!$M$2:$M$11</c:f>
              <c:strCache/>
            </c:strRef>
          </c:cat>
          <c:val>
            <c:numRef>
              <c:f>4a_Kadın_İmalat_Sektör!$N$2:$N$11</c:f>
              <c:numCache/>
            </c:numRef>
          </c:val>
        </c:ser>
        <c:axId val="7654786"/>
        <c:axId val="3050475"/>
      </c:barChart>
      <c:catAx>
        <c:axId val="7654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50475"/>
        <c:crosses val="autoZero"/>
        <c:auto val="1"/>
        <c:lblOffset val="100"/>
        <c:noMultiLvlLbl val="0"/>
      </c:catAx>
      <c:valAx>
        <c:axId val="3050475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7654786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4a_Kadın_İl!$M$2:$M$16</c:f>
              <c:strCache/>
            </c:strRef>
          </c:cat>
          <c:val>
            <c:numRef>
              <c:f>4a_Kadın_İl!$N$2:$N$16</c:f>
              <c:numCache/>
            </c:numRef>
          </c:val>
        </c:ser>
        <c:axId val="27457448"/>
        <c:axId val="45958601"/>
      </c:barChart>
      <c:catAx>
        <c:axId val="27457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58601"/>
        <c:crosses val="autoZero"/>
        <c:auto val="1"/>
        <c:lblOffset val="100"/>
        <c:noMultiLvlLbl val="0"/>
      </c:catAx>
      <c:valAx>
        <c:axId val="45958601"/>
        <c:scaling>
          <c:orientation val="minMax"/>
          <c:min val="0"/>
        </c:scaling>
        <c:axPos val="b"/>
        <c:delete val="0"/>
        <c:numFmt formatCode="#,#00%" sourceLinked="1"/>
        <c:majorTickMark val="out"/>
        <c:minorTickMark val="none"/>
        <c:tickLblPos val="nextTo"/>
        <c:crossAx val="27457448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4a_Kadın_İl!$V$2:$V$16</c:f>
              <c:strCache/>
            </c:strRef>
          </c:cat>
          <c:val>
            <c:numRef>
              <c:f>4a_Kadın_İl!$W$2:$W$16</c:f>
              <c:numCache/>
            </c:numRef>
          </c:val>
        </c:ser>
        <c:axId val="19886750"/>
        <c:axId val="47364791"/>
      </c:barChart>
      <c:catAx>
        <c:axId val="19886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64791"/>
        <c:crosses val="autoZero"/>
        <c:auto val="1"/>
        <c:lblOffset val="100"/>
        <c:noMultiLvlLbl val="0"/>
      </c:catAx>
      <c:valAx>
        <c:axId val="47364791"/>
        <c:scaling>
          <c:orientation val="minMax"/>
          <c:min val="0"/>
        </c:scaling>
        <c:axPos val="b"/>
        <c:delete val="0"/>
        <c:numFmt formatCode="#,#00%" sourceLinked="1"/>
        <c:majorTickMark val="out"/>
        <c:minorTickMark val="none"/>
        <c:tickLblPos val="nextTo"/>
        <c:crossAx val="19886750"/>
        <c:crosses val="autoZero"/>
        <c:crossBetween val="between"/>
        <c:dispUnits/>
        <c:majorUnit val="0.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4a_Kadın_İl!$AE$2:$AE$16</c:f>
              <c:strCache/>
            </c:strRef>
          </c:cat>
          <c:val>
            <c:numRef>
              <c:f>4a_Kadın_İl!$AF$2:$AF$16</c:f>
              <c:numCache/>
            </c:numRef>
          </c:val>
        </c:ser>
        <c:axId val="27305956"/>
        <c:axId val="37929525"/>
      </c:barChart>
      <c:catAx>
        <c:axId val="27305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929525"/>
        <c:crosses val="autoZero"/>
        <c:auto val="1"/>
        <c:lblOffset val="100"/>
        <c:noMultiLvlLbl val="0"/>
      </c:catAx>
      <c:valAx>
        <c:axId val="37929525"/>
        <c:scaling>
          <c:orientation val="minMax"/>
          <c:min val="0"/>
        </c:scaling>
        <c:axPos val="b"/>
        <c:delete val="0"/>
        <c:numFmt formatCode="#,#00%" sourceLinked="1"/>
        <c:majorTickMark val="out"/>
        <c:minorTickMark val="none"/>
        <c:tickLblPos val="nextTo"/>
        <c:crossAx val="27305956"/>
        <c:crosses val="autoZero"/>
        <c:crossBetween val="between"/>
        <c:dispUnits/>
        <c:majorUnit val="0.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Ortalama_Günlük_Kazanç_Sektör!$I$2:$I$11</c:f>
              <c:strCache/>
            </c:strRef>
          </c:cat>
          <c:val>
            <c:numRef>
              <c:f>Ortalama_Günlük_Kazanç_Sektör!$J$2:$J$11</c:f>
              <c:numCache/>
            </c:numRef>
          </c:val>
        </c:ser>
        <c:axId val="64107770"/>
        <c:axId val="42268611"/>
      </c:barChart>
      <c:catAx>
        <c:axId val="64107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68611"/>
        <c:crosses val="autoZero"/>
        <c:auto val="1"/>
        <c:lblOffset val="100"/>
        <c:noMultiLvlLbl val="0"/>
      </c:catAx>
      <c:valAx>
        <c:axId val="42268611"/>
        <c:scaling>
          <c:orientation val="minMax"/>
          <c:max val="0.4"/>
          <c:min val="0"/>
        </c:scaling>
        <c:axPos val="b"/>
        <c:delete val="0"/>
        <c:numFmt formatCode="#,#00%" sourceLinked="1"/>
        <c:majorTickMark val="out"/>
        <c:minorTickMark val="none"/>
        <c:tickLblPos val="nextTo"/>
        <c:crossAx val="64107770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25"/>
          <c:y val="0.03"/>
          <c:w val="0.47575"/>
          <c:h val="0.94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4a_Sektör!$U$2:$U$11</c:f>
              <c:strCache/>
            </c:strRef>
          </c:cat>
          <c:val>
            <c:numRef>
              <c:f>4a_Sektör!$V$2:$V$11</c:f>
              <c:numCache/>
            </c:numRef>
          </c:val>
        </c:ser>
        <c:axId val="10948868"/>
        <c:axId val="43419093"/>
      </c:barChart>
      <c:catAx>
        <c:axId val="10948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3419093"/>
        <c:crosses val="autoZero"/>
        <c:auto val="1"/>
        <c:lblOffset val="100"/>
        <c:noMultiLvlLbl val="0"/>
      </c:catAx>
      <c:valAx>
        <c:axId val="43419093"/>
        <c:scaling>
          <c:orientation val="minMax"/>
        </c:scaling>
        <c:axPos val="b"/>
        <c:delete val="1"/>
        <c:majorTickMark val="out"/>
        <c:minorTickMark val="none"/>
        <c:tickLblPos val="none"/>
        <c:crossAx val="10948868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Ortalama_Günlük_Kazanç_İl!$I$2:$I$16</c:f>
              <c:strCache/>
            </c:strRef>
          </c:cat>
          <c:val>
            <c:numRef>
              <c:f>Ortalama_Günlük_Kazanç_İl!$J$2:$J$16</c:f>
              <c:numCache/>
            </c:numRef>
          </c:val>
        </c:ser>
        <c:axId val="25643872"/>
        <c:axId val="16947937"/>
      </c:barChart>
      <c:catAx>
        <c:axId val="25643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47937"/>
        <c:crosses val="autoZero"/>
        <c:auto val="1"/>
        <c:lblOffset val="100"/>
        <c:noMultiLvlLbl val="0"/>
      </c:catAx>
      <c:valAx>
        <c:axId val="16947937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25643872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KOBİ_İşyeri_İl!$J$2:$J$16</c:f>
              <c:strCache/>
            </c:strRef>
          </c:cat>
          <c:val>
            <c:numRef>
              <c:f>KOBİ_İşyeri_İl!$K$2:$K$16</c:f>
              <c:numCache/>
            </c:numRef>
          </c:val>
        </c:ser>
        <c:axId val="25825430"/>
        <c:axId val="26570511"/>
      </c:barChart>
      <c:catAx>
        <c:axId val="25825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70511"/>
        <c:crosses val="autoZero"/>
        <c:auto val="1"/>
        <c:lblOffset val="100"/>
        <c:noMultiLvlLbl val="0"/>
      </c:catAx>
      <c:valAx>
        <c:axId val="26570511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25825430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5"/>
          <c:y val="0.0235"/>
          <c:w val="0.4315"/>
          <c:h val="0.88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KOBİ_İşyeri_Sektör!$J$3:$J$12</c:f>
              <c:strCache/>
            </c:strRef>
          </c:cat>
          <c:val>
            <c:numRef>
              <c:f>KOBİ_İşyeri_Sektör!$K$3:$K$12</c:f>
              <c:numCache/>
            </c:numRef>
          </c:val>
        </c:ser>
        <c:axId val="66059804"/>
        <c:axId val="11508685"/>
      </c:barChart>
      <c:catAx>
        <c:axId val="66059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508685"/>
        <c:crosses val="autoZero"/>
        <c:auto val="1"/>
        <c:lblOffset val="100"/>
        <c:noMultiLvlLbl val="0"/>
      </c:catAx>
      <c:valAx>
        <c:axId val="11508685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66059804"/>
        <c:crosses val="autoZero"/>
        <c:crossBetween val="between"/>
        <c:dispUnits/>
        <c:minorUnit val="0.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KOBİ_Sigortalı_İl!$J$2:$J$16</c:f>
              <c:strCache/>
            </c:strRef>
          </c:cat>
          <c:val>
            <c:numRef>
              <c:f>KOBİ_Sigortalı_İl!$K$2:$K$16</c:f>
              <c:numCache/>
            </c:numRef>
          </c:val>
        </c:ser>
        <c:axId val="5980530"/>
        <c:axId val="48532635"/>
      </c:barChart>
      <c:catAx>
        <c:axId val="5980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32635"/>
        <c:crosses val="autoZero"/>
        <c:auto val="1"/>
        <c:lblOffset val="100"/>
        <c:noMultiLvlLbl val="0"/>
      </c:catAx>
      <c:valAx>
        <c:axId val="48532635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5980530"/>
        <c:crosses val="autoZero"/>
        <c:crossBetween val="between"/>
        <c:dispUnits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KOBİ_Sigortalı_Sektör!$J$2:$J$11</c:f>
              <c:strCache/>
            </c:strRef>
          </c:cat>
          <c:val>
            <c:numRef>
              <c:f>KOBİ_Sigortalı_Sektör!$K$2:$K$11</c:f>
              <c:numCache/>
            </c:numRef>
          </c:val>
        </c:ser>
        <c:axId val="22092824"/>
        <c:axId val="30068985"/>
      </c:barChart>
      <c:catAx>
        <c:axId val="22092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068985"/>
        <c:crosses val="autoZero"/>
        <c:auto val="1"/>
        <c:lblOffset val="100"/>
        <c:noMultiLvlLbl val="0"/>
      </c:catAx>
      <c:valAx>
        <c:axId val="30068985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22092824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4a_Sektör!$L$2:$L$11</c:f>
              <c:strCache/>
            </c:strRef>
          </c:cat>
          <c:val>
            <c:numRef>
              <c:f>4a_Sektör!$M$2:$M$11</c:f>
              <c:numCache/>
            </c:numRef>
          </c:val>
        </c:ser>
        <c:axId val="19510554"/>
        <c:axId val="27426403"/>
      </c:barChart>
      <c:catAx>
        <c:axId val="19510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426403"/>
        <c:crosses val="autoZero"/>
        <c:auto val="1"/>
        <c:lblOffset val="100"/>
        <c:noMultiLvlLbl val="0"/>
      </c:catAx>
      <c:valAx>
        <c:axId val="27426403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19510554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4a_İmalat_Sektör!$L$2:$L$11</c:f>
              <c:strCache/>
            </c:strRef>
          </c:cat>
          <c:val>
            <c:numRef>
              <c:f>4a_İmalat_Sektör!$M$2:$M$11</c:f>
              <c:numCache/>
            </c:numRef>
          </c:val>
        </c:ser>
        <c:axId val="44313216"/>
        <c:axId val="66899073"/>
      </c:barChart>
      <c:catAx>
        <c:axId val="44313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899073"/>
        <c:crosses val="autoZero"/>
        <c:auto val="1"/>
        <c:lblOffset val="100"/>
        <c:noMultiLvlLbl val="0"/>
      </c:catAx>
      <c:valAx>
        <c:axId val="66899073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44313216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875"/>
          <c:y val="0.024"/>
          <c:w val="0.419"/>
          <c:h val="0.8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4a_İşyeri_Sektör!$M$2:$M$11</c:f>
              <c:strCache/>
            </c:strRef>
          </c:cat>
          <c:val>
            <c:numRef>
              <c:f>4a_İşyeri_Sektör!$N$2:$N$11</c:f>
              <c:numCache/>
            </c:numRef>
          </c:val>
        </c:ser>
        <c:axId val="55989942"/>
        <c:axId val="14676911"/>
      </c:barChart>
      <c:catAx>
        <c:axId val="55989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76911"/>
        <c:crosses val="autoZero"/>
        <c:auto val="1"/>
        <c:lblOffset val="100"/>
        <c:noMultiLvlLbl val="0"/>
      </c:catAx>
      <c:valAx>
        <c:axId val="14676911"/>
        <c:scaling>
          <c:orientation val="minMax"/>
          <c:max val="1"/>
        </c:scaling>
        <c:axPos val="b"/>
        <c:delete val="0"/>
        <c:numFmt formatCode="#,#00%" sourceLinked="1"/>
        <c:majorTickMark val="out"/>
        <c:minorTickMark val="none"/>
        <c:tickLblPos val="nextTo"/>
        <c:crossAx val="55989942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4a_İl!$L$2:$L$16</c:f>
              <c:strCache/>
            </c:strRef>
          </c:cat>
          <c:val>
            <c:numRef>
              <c:f>4a_İl!$M$2:$M$16</c:f>
              <c:numCache/>
            </c:numRef>
          </c:val>
        </c:ser>
        <c:axId val="39678780"/>
        <c:axId val="22600557"/>
      </c:barChart>
      <c:catAx>
        <c:axId val="39678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600557"/>
        <c:crosses val="autoZero"/>
        <c:auto val="1"/>
        <c:lblOffset val="100"/>
        <c:noMultiLvlLbl val="0"/>
      </c:catAx>
      <c:valAx>
        <c:axId val="22600557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39678780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"/>
          <c:y val="0.03225"/>
          <c:w val="0.634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4b_Esnaf_İl!$L$2:$L$16</c:f>
              <c:strCache/>
            </c:strRef>
          </c:cat>
          <c:val>
            <c:numRef>
              <c:f>4b_Esnaf_İl!$M$2:$M$16</c:f>
              <c:numCache/>
            </c:numRef>
          </c:val>
        </c:ser>
        <c:axId val="56978834"/>
        <c:axId val="67088187"/>
      </c:barChart>
      <c:catAx>
        <c:axId val="56978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88187"/>
        <c:crosses val="autoZero"/>
        <c:auto val="1"/>
        <c:lblOffset val="100"/>
        <c:noMultiLvlLbl val="0"/>
      </c:catAx>
      <c:valAx>
        <c:axId val="67088187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56978834"/>
        <c:crosses val="autoZero"/>
        <c:crossBetween val="between"/>
        <c:dispUnits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"/>
          <c:y val="0.03225"/>
          <c:w val="0.634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4b_Esnaf_İl!$L$2:$L$16</c:f>
              <c:strCache/>
            </c:strRef>
          </c:cat>
          <c:val>
            <c:numRef>
              <c:f>4b_Esnaf_İl!$M$2:$M$16</c:f>
              <c:numCache/>
            </c:numRef>
          </c:val>
        </c:ser>
        <c:axId val="66012984"/>
        <c:axId val="9027225"/>
      </c:barChart>
      <c:catAx>
        <c:axId val="66012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9027225"/>
        <c:crosses val="autoZero"/>
        <c:auto val="1"/>
        <c:lblOffset val="100"/>
        <c:noMultiLvlLbl val="0"/>
      </c:catAx>
      <c:valAx>
        <c:axId val="9027225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66012984"/>
        <c:crosses val="autoZero"/>
        <c:crossBetween val="between"/>
        <c:dispUnits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4b_Tarım_İl!$L$2:$L$16</c:f>
              <c:strCache/>
            </c:strRef>
          </c:cat>
          <c:val>
            <c:numRef>
              <c:f>4b_Tarım_İl!$M$2:$M$16</c:f>
              <c:numCache/>
            </c:numRef>
          </c:val>
        </c:ser>
        <c:axId val="8680878"/>
        <c:axId val="57433351"/>
      </c:barChart>
      <c:catAx>
        <c:axId val="868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7433351"/>
        <c:crosses val="autoZero"/>
        <c:auto val="1"/>
        <c:lblOffset val="100"/>
        <c:noMultiLvlLbl val="0"/>
      </c:catAx>
      <c:valAx>
        <c:axId val="57433351"/>
        <c:scaling>
          <c:orientation val="minMax"/>
        </c:scaling>
        <c:axPos val="b"/>
        <c:delete val="0"/>
        <c:numFmt formatCode="#,#00%" sourceLinked="1"/>
        <c:majorTickMark val="out"/>
        <c:minorTickMark val="none"/>
        <c:tickLblPos val="nextTo"/>
        <c:crossAx val="8680878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19050</xdr:rowOff>
    </xdr:from>
    <xdr:to>
      <xdr:col>22</xdr:col>
      <xdr:colOff>590550</xdr:colOff>
      <xdr:row>20</xdr:row>
      <xdr:rowOff>57150</xdr:rowOff>
    </xdr:to>
    <xdr:graphicFrame macro="">
      <xdr:nvGraphicFramePr>
        <xdr:cNvPr id="4" name="Grafik 3"/>
        <xdr:cNvGraphicFramePr/>
      </xdr:nvGraphicFramePr>
      <xdr:xfrm>
        <a:off x="9182100" y="400050"/>
        <a:ext cx="77628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9525</xdr:rowOff>
    </xdr:from>
    <xdr:to>
      <xdr:col>19</xdr:col>
      <xdr:colOff>85725</xdr:colOff>
      <xdr:row>22</xdr:row>
      <xdr:rowOff>152400</xdr:rowOff>
    </xdr:to>
    <xdr:graphicFrame macro="">
      <xdr:nvGraphicFramePr>
        <xdr:cNvPr id="12332" name="1 Grafik"/>
        <xdr:cNvGraphicFramePr/>
      </xdr:nvGraphicFramePr>
      <xdr:xfrm>
        <a:off x="19221450" y="381000"/>
        <a:ext cx="31337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</xdr:row>
      <xdr:rowOff>9525</xdr:rowOff>
    </xdr:from>
    <xdr:to>
      <xdr:col>20</xdr:col>
      <xdr:colOff>19050</xdr:colOff>
      <xdr:row>26</xdr:row>
      <xdr:rowOff>38100</xdr:rowOff>
    </xdr:to>
    <xdr:graphicFrame macro="">
      <xdr:nvGraphicFramePr>
        <xdr:cNvPr id="13370" name="1 Grafik"/>
        <xdr:cNvGraphicFramePr/>
      </xdr:nvGraphicFramePr>
      <xdr:xfrm>
        <a:off x="18935700" y="561975"/>
        <a:ext cx="29622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1</xdr:row>
      <xdr:rowOff>9525</xdr:rowOff>
    </xdr:from>
    <xdr:to>
      <xdr:col>19</xdr:col>
      <xdr:colOff>180975</xdr:colOff>
      <xdr:row>26</xdr:row>
      <xdr:rowOff>161925</xdr:rowOff>
    </xdr:to>
    <xdr:graphicFrame macro="">
      <xdr:nvGraphicFramePr>
        <xdr:cNvPr id="2" name="Grafik 1"/>
        <xdr:cNvGraphicFramePr/>
      </xdr:nvGraphicFramePr>
      <xdr:xfrm>
        <a:off x="16840200" y="742950"/>
        <a:ext cx="26193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600075</xdr:colOff>
      <xdr:row>1</xdr:row>
      <xdr:rowOff>9525</xdr:rowOff>
    </xdr:from>
    <xdr:to>
      <xdr:col>28</xdr:col>
      <xdr:colOff>142875</xdr:colOff>
      <xdr:row>26</xdr:row>
      <xdr:rowOff>171450</xdr:rowOff>
    </xdr:to>
    <xdr:graphicFrame macro="">
      <xdr:nvGraphicFramePr>
        <xdr:cNvPr id="3" name="Grafik 2"/>
        <xdr:cNvGraphicFramePr/>
      </xdr:nvGraphicFramePr>
      <xdr:xfrm>
        <a:off x="22317075" y="742950"/>
        <a:ext cx="25908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609600</xdr:colOff>
      <xdr:row>0</xdr:row>
      <xdr:rowOff>714375</xdr:rowOff>
    </xdr:from>
    <xdr:to>
      <xdr:col>37</xdr:col>
      <xdr:colOff>171450</xdr:colOff>
      <xdr:row>26</xdr:row>
      <xdr:rowOff>142875</xdr:rowOff>
    </xdr:to>
    <xdr:graphicFrame macro="">
      <xdr:nvGraphicFramePr>
        <xdr:cNvPr id="4" name="Grafik 3"/>
        <xdr:cNvGraphicFramePr/>
      </xdr:nvGraphicFramePr>
      <xdr:xfrm>
        <a:off x="27813000" y="714375"/>
        <a:ext cx="260985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371475</xdr:colOff>
      <xdr:row>4</xdr:row>
      <xdr:rowOff>161925</xdr:rowOff>
    </xdr:from>
    <xdr:to>
      <xdr:col>39</xdr:col>
      <xdr:colOff>38100</xdr:colOff>
      <xdr:row>8</xdr:row>
      <xdr:rowOff>85725</xdr:rowOff>
    </xdr:to>
    <xdr:sp macro="" textlink="">
      <xdr:nvSpPr>
        <xdr:cNvPr id="5" name="Metin kutusu 4"/>
        <xdr:cNvSpPr txBox="1"/>
      </xdr:nvSpPr>
      <xdr:spPr>
        <a:xfrm>
          <a:off x="30622875" y="1466850"/>
          <a:ext cx="885825" cy="68580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tr-TR" sz="1100"/>
            <a:t>En sonuncuyu güncelledim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1</xdr:row>
      <xdr:rowOff>57150</xdr:rowOff>
    </xdr:from>
    <xdr:to>
      <xdr:col>16</xdr:col>
      <xdr:colOff>76200</xdr:colOff>
      <xdr:row>22</xdr:row>
      <xdr:rowOff>47625</xdr:rowOff>
    </xdr:to>
    <xdr:graphicFrame macro="">
      <xdr:nvGraphicFramePr>
        <xdr:cNvPr id="3" name="Grafik 2"/>
        <xdr:cNvGraphicFramePr/>
      </xdr:nvGraphicFramePr>
      <xdr:xfrm>
        <a:off x="14020800" y="666750"/>
        <a:ext cx="32289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1</xdr:row>
      <xdr:rowOff>9525</xdr:rowOff>
    </xdr:from>
    <xdr:to>
      <xdr:col>14</xdr:col>
      <xdr:colOff>600075</xdr:colOff>
      <xdr:row>23</xdr:row>
      <xdr:rowOff>9525</xdr:rowOff>
    </xdr:to>
    <xdr:graphicFrame macro="">
      <xdr:nvGraphicFramePr>
        <xdr:cNvPr id="2" name="Grafik 1"/>
        <xdr:cNvGraphicFramePr/>
      </xdr:nvGraphicFramePr>
      <xdr:xfrm>
        <a:off x="11830050" y="638175"/>
        <a:ext cx="24288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1</xdr:row>
      <xdr:rowOff>9525</xdr:rowOff>
    </xdr:from>
    <xdr:to>
      <xdr:col>17</xdr:col>
      <xdr:colOff>19050</xdr:colOff>
      <xdr:row>24</xdr:row>
      <xdr:rowOff>19050</xdr:rowOff>
    </xdr:to>
    <xdr:graphicFrame macro="">
      <xdr:nvGraphicFramePr>
        <xdr:cNvPr id="2" name="Grafik 1"/>
        <xdr:cNvGraphicFramePr/>
      </xdr:nvGraphicFramePr>
      <xdr:xfrm>
        <a:off x="13773150" y="847725"/>
        <a:ext cx="3105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2</xdr:row>
      <xdr:rowOff>0</xdr:rowOff>
    </xdr:from>
    <xdr:to>
      <xdr:col>17</xdr:col>
      <xdr:colOff>9525</xdr:colOff>
      <xdr:row>26</xdr:row>
      <xdr:rowOff>9525</xdr:rowOff>
    </xdr:to>
    <xdr:graphicFrame macro="">
      <xdr:nvGraphicFramePr>
        <xdr:cNvPr id="2" name="Grafik 1"/>
        <xdr:cNvGraphicFramePr/>
      </xdr:nvGraphicFramePr>
      <xdr:xfrm>
        <a:off x="14811375" y="552450"/>
        <a:ext cx="30670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0</xdr:row>
      <xdr:rowOff>542925</xdr:rowOff>
    </xdr:from>
    <xdr:to>
      <xdr:col>17</xdr:col>
      <xdr:colOff>19050</xdr:colOff>
      <xdr:row>22</xdr:row>
      <xdr:rowOff>9525</xdr:rowOff>
    </xdr:to>
    <xdr:graphicFrame macro="">
      <xdr:nvGraphicFramePr>
        <xdr:cNvPr id="2" name="Grafik 1"/>
        <xdr:cNvGraphicFramePr/>
      </xdr:nvGraphicFramePr>
      <xdr:xfrm>
        <a:off x="13535025" y="542925"/>
        <a:ext cx="30861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1</xdr:row>
      <xdr:rowOff>0</xdr:rowOff>
    </xdr:from>
    <xdr:to>
      <xdr:col>16</xdr:col>
      <xdr:colOff>600075</xdr:colOff>
      <xdr:row>23</xdr:row>
      <xdr:rowOff>180975</xdr:rowOff>
    </xdr:to>
    <xdr:graphicFrame macro="">
      <xdr:nvGraphicFramePr>
        <xdr:cNvPr id="2" name="Grafik 1"/>
        <xdr:cNvGraphicFramePr/>
      </xdr:nvGraphicFramePr>
      <xdr:xfrm>
        <a:off x="15297150" y="781050"/>
        <a:ext cx="3076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609600</xdr:colOff>
      <xdr:row>1</xdr:row>
      <xdr:rowOff>9525</xdr:rowOff>
    </xdr:from>
    <xdr:to>
      <xdr:col>28</xdr:col>
      <xdr:colOff>342900</xdr:colOff>
      <xdr:row>22</xdr:row>
      <xdr:rowOff>104775</xdr:rowOff>
    </xdr:to>
    <xdr:graphicFrame macro="">
      <xdr:nvGraphicFramePr>
        <xdr:cNvPr id="3160" name="2 Grafik"/>
        <xdr:cNvGraphicFramePr/>
      </xdr:nvGraphicFramePr>
      <xdr:xfrm>
        <a:off x="26384250" y="809625"/>
        <a:ext cx="33909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609600</xdr:colOff>
      <xdr:row>1</xdr:row>
      <xdr:rowOff>9525</xdr:rowOff>
    </xdr:from>
    <xdr:to>
      <xdr:col>19</xdr:col>
      <xdr:colOff>9525</xdr:colOff>
      <xdr:row>24</xdr:row>
      <xdr:rowOff>114300</xdr:rowOff>
    </xdr:to>
    <xdr:graphicFrame macro="">
      <xdr:nvGraphicFramePr>
        <xdr:cNvPr id="10" name="Grafik 9"/>
        <xdr:cNvGraphicFramePr/>
      </xdr:nvGraphicFramePr>
      <xdr:xfrm>
        <a:off x="19202400" y="809625"/>
        <a:ext cx="30575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1</xdr:row>
      <xdr:rowOff>0</xdr:rowOff>
    </xdr:from>
    <xdr:to>
      <xdr:col>19</xdr:col>
      <xdr:colOff>95250</xdr:colOff>
      <xdr:row>23</xdr:row>
      <xdr:rowOff>0</xdr:rowOff>
    </xdr:to>
    <xdr:graphicFrame macro="">
      <xdr:nvGraphicFramePr>
        <xdr:cNvPr id="4184" name="1 Grafik"/>
        <xdr:cNvGraphicFramePr/>
      </xdr:nvGraphicFramePr>
      <xdr:xfrm>
        <a:off x="17821275" y="361950"/>
        <a:ext cx="30765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0</xdr:row>
      <xdr:rowOff>371475</xdr:rowOff>
    </xdr:from>
    <xdr:to>
      <xdr:col>20</xdr:col>
      <xdr:colOff>171450</xdr:colOff>
      <xdr:row>17</xdr:row>
      <xdr:rowOff>85725</xdr:rowOff>
    </xdr:to>
    <xdr:graphicFrame macro="">
      <xdr:nvGraphicFramePr>
        <xdr:cNvPr id="5164" name="1 Grafik"/>
        <xdr:cNvGraphicFramePr/>
      </xdr:nvGraphicFramePr>
      <xdr:xfrm>
        <a:off x="18592800" y="371475"/>
        <a:ext cx="32194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1</xdr:row>
      <xdr:rowOff>0</xdr:rowOff>
    </xdr:from>
    <xdr:to>
      <xdr:col>18</xdr:col>
      <xdr:colOff>428625</xdr:colOff>
      <xdr:row>27</xdr:row>
      <xdr:rowOff>66675</xdr:rowOff>
    </xdr:to>
    <xdr:graphicFrame macro="">
      <xdr:nvGraphicFramePr>
        <xdr:cNvPr id="7212" name="1 Grafik"/>
        <xdr:cNvGraphicFramePr/>
      </xdr:nvGraphicFramePr>
      <xdr:xfrm>
        <a:off x="15735300" y="361950"/>
        <a:ext cx="29051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0</xdr:rowOff>
    </xdr:from>
    <xdr:to>
      <xdr:col>18</xdr:col>
      <xdr:colOff>609600</xdr:colOff>
      <xdr:row>26</xdr:row>
      <xdr:rowOff>123825</xdr:rowOff>
    </xdr:to>
    <xdr:graphicFrame macro="">
      <xdr:nvGraphicFramePr>
        <xdr:cNvPr id="8236" name="2 Grafik"/>
        <xdr:cNvGraphicFramePr/>
      </xdr:nvGraphicFramePr>
      <xdr:xfrm>
        <a:off x="15982950" y="361950"/>
        <a:ext cx="30480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609600</xdr:colOff>
      <xdr:row>1</xdr:row>
      <xdr:rowOff>0</xdr:rowOff>
    </xdr:from>
    <xdr:to>
      <xdr:col>18</xdr:col>
      <xdr:colOff>609600</xdr:colOff>
      <xdr:row>26</xdr:row>
      <xdr:rowOff>123825</xdr:rowOff>
    </xdr:to>
    <xdr:graphicFrame macro="">
      <xdr:nvGraphicFramePr>
        <xdr:cNvPr id="3" name="2 Grafik"/>
        <xdr:cNvGraphicFramePr/>
      </xdr:nvGraphicFramePr>
      <xdr:xfrm>
        <a:off x="15982950" y="361950"/>
        <a:ext cx="30480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0</xdr:row>
      <xdr:rowOff>371475</xdr:rowOff>
    </xdr:from>
    <xdr:to>
      <xdr:col>18</xdr:col>
      <xdr:colOff>76200</xdr:colOff>
      <xdr:row>27</xdr:row>
      <xdr:rowOff>161925</xdr:rowOff>
    </xdr:to>
    <xdr:graphicFrame macro="">
      <xdr:nvGraphicFramePr>
        <xdr:cNvPr id="9274" name="1 Grafik"/>
        <xdr:cNvGraphicFramePr/>
      </xdr:nvGraphicFramePr>
      <xdr:xfrm>
        <a:off x="15125700" y="371475"/>
        <a:ext cx="26765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571500</xdr:colOff>
      <xdr:row>0</xdr:row>
      <xdr:rowOff>371475</xdr:rowOff>
    </xdr:from>
    <xdr:to>
      <xdr:col>18</xdr:col>
      <xdr:colOff>76200</xdr:colOff>
      <xdr:row>27</xdr:row>
      <xdr:rowOff>161925</xdr:rowOff>
    </xdr:to>
    <xdr:graphicFrame macro="">
      <xdr:nvGraphicFramePr>
        <xdr:cNvPr id="3" name="1 Grafik"/>
        <xdr:cNvGraphicFramePr/>
      </xdr:nvGraphicFramePr>
      <xdr:xfrm>
        <a:off x="15125700" y="371475"/>
        <a:ext cx="26765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371475</xdr:rowOff>
    </xdr:from>
    <xdr:to>
      <xdr:col>18</xdr:col>
      <xdr:colOff>161925</xdr:colOff>
      <xdr:row>27</xdr:row>
      <xdr:rowOff>85725</xdr:rowOff>
    </xdr:to>
    <xdr:graphicFrame macro="">
      <xdr:nvGraphicFramePr>
        <xdr:cNvPr id="10298" name="1 Grafik"/>
        <xdr:cNvGraphicFramePr/>
      </xdr:nvGraphicFramePr>
      <xdr:xfrm>
        <a:off x="15116175" y="371475"/>
        <a:ext cx="26003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0</xdr:rowOff>
    </xdr:from>
    <xdr:to>
      <xdr:col>17</xdr:col>
      <xdr:colOff>609600</xdr:colOff>
      <xdr:row>29</xdr:row>
      <xdr:rowOff>0</xdr:rowOff>
    </xdr:to>
    <xdr:graphicFrame macro="">
      <xdr:nvGraphicFramePr>
        <xdr:cNvPr id="11322" name="1 Grafik"/>
        <xdr:cNvGraphicFramePr/>
      </xdr:nvGraphicFramePr>
      <xdr:xfrm>
        <a:off x="16792575" y="361950"/>
        <a:ext cx="24384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609600</xdr:colOff>
      <xdr:row>0</xdr:row>
      <xdr:rowOff>352425</xdr:rowOff>
    </xdr:from>
    <xdr:to>
      <xdr:col>17</xdr:col>
      <xdr:colOff>590550</xdr:colOff>
      <xdr:row>28</xdr:row>
      <xdr:rowOff>171450</xdr:rowOff>
    </xdr:to>
    <xdr:graphicFrame macro="">
      <xdr:nvGraphicFramePr>
        <xdr:cNvPr id="3" name="1 Grafik"/>
        <xdr:cNvGraphicFramePr/>
      </xdr:nvGraphicFramePr>
      <xdr:xfrm>
        <a:off x="16792575" y="352425"/>
        <a:ext cx="241935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90"/>
  <sheetViews>
    <sheetView workbookViewId="0" topLeftCell="F1">
      <pane ySplit="1" topLeftCell="A2" activePane="bottomLeft" state="frozen"/>
      <selection pane="bottomLeft" activeCell="E89" sqref="E89"/>
    </sheetView>
  </sheetViews>
  <sheetFormatPr defaultColWidth="8.8515625" defaultRowHeight="15"/>
  <cols>
    <col min="1" max="1" width="9.140625" style="8" customWidth="1"/>
    <col min="2" max="2" width="17.7109375" style="8" bestFit="1" customWidth="1"/>
    <col min="3" max="3" width="11.57421875" style="8" bestFit="1" customWidth="1"/>
    <col min="4" max="4" width="15.57421875" style="8" bestFit="1" customWidth="1"/>
    <col min="5" max="5" width="17.7109375" style="8" bestFit="1" customWidth="1"/>
    <col min="6" max="6" width="12.8515625" style="8" bestFit="1" customWidth="1"/>
    <col min="7" max="7" width="18.00390625" style="8" customWidth="1"/>
    <col min="8" max="8" width="14.57421875" style="8" bestFit="1" customWidth="1"/>
    <col min="9" max="9" width="11.421875" style="8" bestFit="1" customWidth="1"/>
    <col min="10" max="10" width="8.8515625" style="8" customWidth="1"/>
    <col min="11" max="11" width="9.140625" style="8" bestFit="1" customWidth="1"/>
    <col min="12" max="14" width="8.8515625" style="8" customWidth="1"/>
    <col min="15" max="15" width="10.140625" style="8" bestFit="1" customWidth="1"/>
    <col min="16" max="16384" width="8.8515625" style="8" customWidth="1"/>
  </cols>
  <sheetData>
    <row r="1" spans="1:9" ht="15">
      <c r="A1" s="36" t="s">
        <v>0</v>
      </c>
      <c r="B1" s="38" t="s">
        <v>255</v>
      </c>
      <c r="C1" s="38" t="s">
        <v>256</v>
      </c>
      <c r="D1" s="39" t="s">
        <v>261</v>
      </c>
      <c r="E1" s="39" t="s">
        <v>262</v>
      </c>
      <c r="F1" s="40" t="s">
        <v>259</v>
      </c>
      <c r="G1" s="40" t="s">
        <v>260</v>
      </c>
      <c r="H1" s="41" t="s">
        <v>258</v>
      </c>
      <c r="I1" s="41" t="s">
        <v>257</v>
      </c>
    </row>
    <row r="2" spans="1:16" ht="15">
      <c r="A2" s="43">
        <v>39722</v>
      </c>
      <c r="B2" s="47">
        <v>9119936</v>
      </c>
      <c r="C2" s="45">
        <f>(B2/$B$2)*100</f>
        <v>100</v>
      </c>
      <c r="D2" s="47">
        <v>1910373</v>
      </c>
      <c r="E2" s="45">
        <f aca="true" t="shared" si="0" ref="E2:E65">(D2/$D$2)*100</f>
        <v>100</v>
      </c>
      <c r="F2" s="47">
        <v>1137405</v>
      </c>
      <c r="G2" s="45">
        <f>(F2/$F$2)*100</f>
        <v>100</v>
      </c>
      <c r="H2" s="47">
        <v>2187772</v>
      </c>
      <c r="I2" s="46">
        <f>(H2/$H$2)*100</f>
        <v>100</v>
      </c>
      <c r="J2" s="9"/>
      <c r="K2" s="20"/>
      <c r="O2" s="19"/>
      <c r="P2" s="10"/>
    </row>
    <row r="3" spans="1:16" ht="15">
      <c r="A3" s="43">
        <v>39753</v>
      </c>
      <c r="B3" s="47">
        <v>9022823</v>
      </c>
      <c r="C3" s="45">
        <f aca="true" t="shared" si="1" ref="C3:C66">(B3/$B$2)*100</f>
        <v>98.93515700110176</v>
      </c>
      <c r="D3" s="47">
        <v>1911654</v>
      </c>
      <c r="E3" s="45">
        <f t="shared" si="0"/>
        <v>100.06705496779948</v>
      </c>
      <c r="F3" s="47">
        <v>1140518</v>
      </c>
      <c r="G3" s="45">
        <f aca="true" t="shared" si="2" ref="G3:G66">(F3/$F$2)*100</f>
        <v>100.27369318756291</v>
      </c>
      <c r="H3" s="47">
        <v>2199425</v>
      </c>
      <c r="I3" s="46">
        <f aca="true" t="shared" si="3" ref="I3:I66">(H3/$H$2)*100</f>
        <v>100.53264234115804</v>
      </c>
      <c r="J3" s="9"/>
      <c r="K3" s="20"/>
      <c r="O3" s="19"/>
      <c r="P3" s="10"/>
    </row>
    <row r="4" spans="1:16" ht="15">
      <c r="A4" s="43">
        <v>39783</v>
      </c>
      <c r="B4" s="47">
        <v>8802989</v>
      </c>
      <c r="C4" s="45">
        <f t="shared" si="1"/>
        <v>96.5246795591548</v>
      </c>
      <c r="D4" s="47">
        <v>1897864</v>
      </c>
      <c r="E4" s="45">
        <f t="shared" si="0"/>
        <v>99.34520640733511</v>
      </c>
      <c r="F4" s="47">
        <v>1141467</v>
      </c>
      <c r="G4" s="45">
        <f t="shared" si="2"/>
        <v>100.35712872723437</v>
      </c>
      <c r="H4" s="47">
        <v>2205676</v>
      </c>
      <c r="I4" s="46">
        <f t="shared" si="3"/>
        <v>100.81836681336081</v>
      </c>
      <c r="J4" s="9"/>
      <c r="K4" s="20"/>
      <c r="O4" s="19"/>
      <c r="P4" s="10"/>
    </row>
    <row r="5" spans="1:16" ht="15">
      <c r="A5" s="43">
        <v>39814</v>
      </c>
      <c r="B5" s="47">
        <v>8481011</v>
      </c>
      <c r="C5" s="45">
        <f t="shared" si="1"/>
        <v>92.99419425750357</v>
      </c>
      <c r="D5" s="47">
        <v>1912296</v>
      </c>
      <c r="E5" s="45">
        <f t="shared" si="0"/>
        <v>100.10066097039687</v>
      </c>
      <c r="F5" s="47">
        <v>1144082</v>
      </c>
      <c r="G5" s="45">
        <f t="shared" si="2"/>
        <v>100.58703803834166</v>
      </c>
      <c r="H5" s="47">
        <v>2208984</v>
      </c>
      <c r="I5" s="46">
        <f t="shared" si="3"/>
        <v>100.96957086935933</v>
      </c>
      <c r="J5" s="9"/>
      <c r="K5" s="20"/>
      <c r="O5" s="19"/>
      <c r="P5" s="10"/>
    </row>
    <row r="6" spans="1:16" ht="15">
      <c r="A6" s="43">
        <v>39845</v>
      </c>
      <c r="B6" s="47">
        <v>8362290</v>
      </c>
      <c r="C6" s="45">
        <f t="shared" si="1"/>
        <v>91.69241977136681</v>
      </c>
      <c r="D6" s="47">
        <v>1918636</v>
      </c>
      <c r="E6" s="45">
        <f t="shared" si="0"/>
        <v>100.4325333324958</v>
      </c>
      <c r="F6" s="47">
        <v>1146634</v>
      </c>
      <c r="G6" s="45">
        <f t="shared" si="2"/>
        <v>100.81140842531904</v>
      </c>
      <c r="H6" s="47">
        <v>2213460</v>
      </c>
      <c r="I6" s="46">
        <f t="shared" si="3"/>
        <v>101.17416257269953</v>
      </c>
      <c r="J6" s="9"/>
      <c r="K6" s="20"/>
      <c r="O6" s="19"/>
      <c r="P6" s="10"/>
    </row>
    <row r="7" spans="1:16" ht="15">
      <c r="A7" s="43">
        <v>39873</v>
      </c>
      <c r="B7" s="47">
        <v>8410234</v>
      </c>
      <c r="C7" s="45">
        <f t="shared" si="1"/>
        <v>92.2181252149138</v>
      </c>
      <c r="D7" s="47">
        <v>1916016</v>
      </c>
      <c r="E7" s="45">
        <f t="shared" si="0"/>
        <v>100.29538734058741</v>
      </c>
      <c r="F7" s="47">
        <v>1150295</v>
      </c>
      <c r="G7" s="45">
        <f t="shared" si="2"/>
        <v>101.13328146086926</v>
      </c>
      <c r="H7" s="47">
        <v>2279020</v>
      </c>
      <c r="I7" s="46">
        <f t="shared" si="3"/>
        <v>104.17081853136432</v>
      </c>
      <c r="J7" s="9"/>
      <c r="K7" s="20"/>
      <c r="O7" s="19"/>
      <c r="P7" s="10"/>
    </row>
    <row r="8" spans="1:16" ht="15">
      <c r="A8" s="43">
        <v>39904</v>
      </c>
      <c r="B8" s="47">
        <v>8503053</v>
      </c>
      <c r="C8" s="45">
        <f t="shared" si="1"/>
        <v>93.23588455006701</v>
      </c>
      <c r="D8" s="47">
        <v>1931510</v>
      </c>
      <c r="E8" s="45">
        <f t="shared" si="0"/>
        <v>101.10643314159067</v>
      </c>
      <c r="F8" s="47">
        <v>1149546</v>
      </c>
      <c r="G8" s="45">
        <f t="shared" si="2"/>
        <v>101.06742980732457</v>
      </c>
      <c r="H8" s="47">
        <v>2271908</v>
      </c>
      <c r="I8" s="46">
        <f t="shared" si="3"/>
        <v>103.84573895268794</v>
      </c>
      <c r="J8" s="9"/>
      <c r="K8" s="20"/>
      <c r="O8" s="19"/>
      <c r="P8" s="10"/>
    </row>
    <row r="9" spans="1:16" ht="15">
      <c r="A9" s="43">
        <v>39934</v>
      </c>
      <c r="B9" s="47">
        <v>8674726</v>
      </c>
      <c r="C9" s="45">
        <f t="shared" si="1"/>
        <v>95.11827714580453</v>
      </c>
      <c r="D9" s="47">
        <v>1945342</v>
      </c>
      <c r="E9" s="45">
        <f t="shared" si="0"/>
        <v>101.83048022558945</v>
      </c>
      <c r="F9" s="47">
        <v>1153672</v>
      </c>
      <c r="G9" s="45">
        <f t="shared" si="2"/>
        <v>101.4301853781195</v>
      </c>
      <c r="H9" s="47">
        <v>2270276</v>
      </c>
      <c r="I9" s="46">
        <f t="shared" si="3"/>
        <v>103.77114251393655</v>
      </c>
      <c r="J9" s="9"/>
      <c r="K9" s="20"/>
      <c r="O9" s="19"/>
      <c r="P9" s="10"/>
    </row>
    <row r="10" spans="1:16" ht="15">
      <c r="A10" s="43">
        <v>39965</v>
      </c>
      <c r="B10" s="47">
        <v>8922743</v>
      </c>
      <c r="C10" s="45">
        <f t="shared" si="1"/>
        <v>97.83778087916406</v>
      </c>
      <c r="D10" s="47">
        <v>1894680</v>
      </c>
      <c r="E10" s="45">
        <f t="shared" si="0"/>
        <v>99.17853738510752</v>
      </c>
      <c r="F10" s="47">
        <v>1158562</v>
      </c>
      <c r="G10" s="45">
        <f t="shared" si="2"/>
        <v>101.86011139391861</v>
      </c>
      <c r="H10" s="47">
        <v>2271485</v>
      </c>
      <c r="I10" s="46">
        <f t="shared" si="3"/>
        <v>103.82640421396745</v>
      </c>
      <c r="J10" s="9"/>
      <c r="K10" s="20"/>
      <c r="O10" s="19"/>
      <c r="P10" s="10"/>
    </row>
    <row r="11" spans="1:53" ht="15">
      <c r="A11" s="43">
        <v>39995</v>
      </c>
      <c r="B11" s="47">
        <v>9013349</v>
      </c>
      <c r="C11" s="45">
        <f t="shared" si="1"/>
        <v>98.83127469315575</v>
      </c>
      <c r="D11" s="47">
        <v>1830370</v>
      </c>
      <c r="E11" s="45">
        <f t="shared" si="0"/>
        <v>95.81217908753945</v>
      </c>
      <c r="F11" s="47">
        <v>1049015</v>
      </c>
      <c r="G11" s="45">
        <f t="shared" si="2"/>
        <v>92.22880152628132</v>
      </c>
      <c r="H11" s="47">
        <v>2260614</v>
      </c>
      <c r="I11" s="46">
        <f t="shared" si="3"/>
        <v>103.32950599971112</v>
      </c>
      <c r="J11" s="9"/>
      <c r="K11" s="20"/>
      <c r="O11" s="19"/>
      <c r="P11" s="1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</row>
    <row r="12" spans="1:53" ht="15">
      <c r="A12" s="43">
        <v>40026</v>
      </c>
      <c r="B12" s="47">
        <v>8977653</v>
      </c>
      <c r="C12" s="45">
        <f t="shared" si="1"/>
        <v>98.43986843767325</v>
      </c>
      <c r="D12" s="47">
        <v>1786003</v>
      </c>
      <c r="E12" s="45">
        <f t="shared" si="0"/>
        <v>93.4897530482267</v>
      </c>
      <c r="F12" s="47">
        <v>1053385</v>
      </c>
      <c r="G12" s="45">
        <f t="shared" si="2"/>
        <v>92.61300943815088</v>
      </c>
      <c r="H12" s="47">
        <v>2248048</v>
      </c>
      <c r="I12" s="46">
        <f t="shared" si="3"/>
        <v>102.75513170476631</v>
      </c>
      <c r="J12" s="9"/>
      <c r="K12" s="20"/>
      <c r="O12" s="19"/>
      <c r="P12" s="10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1:53" ht="15">
      <c r="A13" s="43">
        <v>40057</v>
      </c>
      <c r="B13" s="47">
        <v>8950211</v>
      </c>
      <c r="C13" s="45">
        <f t="shared" si="1"/>
        <v>98.13896720327861</v>
      </c>
      <c r="D13" s="47">
        <v>1820914</v>
      </c>
      <c r="E13" s="45">
        <f t="shared" si="0"/>
        <v>95.31719721750673</v>
      </c>
      <c r="F13" s="47">
        <v>1059182</v>
      </c>
      <c r="G13" s="45">
        <f t="shared" si="2"/>
        <v>93.12267837753483</v>
      </c>
      <c r="H13" s="47">
        <v>2262750</v>
      </c>
      <c r="I13" s="46">
        <f t="shared" si="3"/>
        <v>103.42713957395927</v>
      </c>
      <c r="J13" s="9"/>
      <c r="K13" s="20"/>
      <c r="O13" s="19"/>
      <c r="P13" s="10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</row>
    <row r="14" spans="1:16" ht="15">
      <c r="A14" s="43">
        <v>40087</v>
      </c>
      <c r="B14" s="47">
        <v>9046769</v>
      </c>
      <c r="C14" s="45">
        <f t="shared" si="1"/>
        <v>99.19772463315532</v>
      </c>
      <c r="D14" s="47">
        <v>1831341</v>
      </c>
      <c r="E14" s="45">
        <f t="shared" si="0"/>
        <v>95.86300685782305</v>
      </c>
      <c r="F14" s="47">
        <v>1061647</v>
      </c>
      <c r="G14" s="45">
        <f t="shared" si="2"/>
        <v>93.33939977404707</v>
      </c>
      <c r="H14" s="47">
        <v>2279402</v>
      </c>
      <c r="I14" s="46">
        <f t="shared" si="3"/>
        <v>104.1882792173956</v>
      </c>
      <c r="J14" s="9"/>
      <c r="K14" s="20"/>
      <c r="O14" s="19"/>
      <c r="P14" s="10"/>
    </row>
    <row r="15" spans="1:16" ht="15">
      <c r="A15" s="43">
        <v>40118</v>
      </c>
      <c r="B15" s="47">
        <v>8975981</v>
      </c>
      <c r="C15" s="45">
        <f t="shared" si="1"/>
        <v>98.42153497568404</v>
      </c>
      <c r="D15" s="47">
        <v>1833978</v>
      </c>
      <c r="E15" s="45">
        <f t="shared" si="0"/>
        <v>96.00104272830488</v>
      </c>
      <c r="F15" s="47">
        <v>1066653</v>
      </c>
      <c r="G15" s="45">
        <f t="shared" si="2"/>
        <v>93.7795244437997</v>
      </c>
      <c r="H15" s="47">
        <v>2266276</v>
      </c>
      <c r="I15" s="46">
        <f t="shared" si="3"/>
        <v>103.58830810523216</v>
      </c>
      <c r="J15" s="9"/>
      <c r="K15" s="20"/>
      <c r="O15" s="19"/>
      <c r="P15" s="10"/>
    </row>
    <row r="16" spans="1:16" ht="15">
      <c r="A16" s="43">
        <v>40148</v>
      </c>
      <c r="B16" s="47">
        <v>9030202</v>
      </c>
      <c r="C16" s="45">
        <f t="shared" si="1"/>
        <v>99.01606765661514</v>
      </c>
      <c r="D16" s="47">
        <v>1832133</v>
      </c>
      <c r="E16" s="45">
        <f t="shared" si="0"/>
        <v>95.9044647301862</v>
      </c>
      <c r="F16" s="47">
        <v>1016692</v>
      </c>
      <c r="G16" s="45">
        <f t="shared" si="2"/>
        <v>89.38698176990606</v>
      </c>
      <c r="H16" s="47">
        <v>2241418</v>
      </c>
      <c r="I16" s="46">
        <f t="shared" si="3"/>
        <v>102.4520836723388</v>
      </c>
      <c r="J16" s="9"/>
      <c r="K16" s="20"/>
      <c r="O16" s="19"/>
      <c r="P16" s="10"/>
    </row>
    <row r="17" spans="1:16" ht="15">
      <c r="A17" s="43">
        <v>40179</v>
      </c>
      <c r="B17" s="47">
        <v>8874966</v>
      </c>
      <c r="C17" s="45">
        <f t="shared" si="1"/>
        <v>97.31390658881817</v>
      </c>
      <c r="D17" s="47">
        <v>1829450</v>
      </c>
      <c r="E17" s="45">
        <f t="shared" si="0"/>
        <v>95.76402095297621</v>
      </c>
      <c r="F17" s="47">
        <v>1023665</v>
      </c>
      <c r="G17" s="45">
        <f t="shared" si="2"/>
        <v>90.00004395971531</v>
      </c>
      <c r="H17" s="47">
        <v>2224741</v>
      </c>
      <c r="I17" s="46">
        <f t="shared" si="3"/>
        <v>101.68980131384806</v>
      </c>
      <c r="J17" s="9"/>
      <c r="K17" s="20"/>
      <c r="O17" s="19"/>
      <c r="P17" s="10"/>
    </row>
    <row r="18" spans="1:16" ht="15">
      <c r="A18" s="43">
        <v>40210</v>
      </c>
      <c r="B18" s="47">
        <v>8900113</v>
      </c>
      <c r="C18" s="45">
        <f t="shared" si="1"/>
        <v>97.58964317293454</v>
      </c>
      <c r="D18" s="47">
        <v>1836308</v>
      </c>
      <c r="E18" s="45">
        <f t="shared" si="0"/>
        <v>96.12300843866618</v>
      </c>
      <c r="F18" s="47">
        <v>1036251</v>
      </c>
      <c r="G18" s="45">
        <f t="shared" si="2"/>
        <v>91.10659791367192</v>
      </c>
      <c r="H18" s="47">
        <v>2232394</v>
      </c>
      <c r="I18" s="46">
        <f t="shared" si="3"/>
        <v>102.03960924630171</v>
      </c>
      <c r="J18" s="9"/>
      <c r="K18" s="20"/>
      <c r="O18" s="19"/>
      <c r="P18" s="10"/>
    </row>
    <row r="19" spans="1:16" ht="15">
      <c r="A19" s="43">
        <v>40238</v>
      </c>
      <c r="B19" s="47">
        <v>9136036</v>
      </c>
      <c r="C19" s="45">
        <f t="shared" si="1"/>
        <v>100.17653632657071</v>
      </c>
      <c r="D19" s="47">
        <v>1836519</v>
      </c>
      <c r="E19" s="45">
        <f t="shared" si="0"/>
        <v>96.13405340213666</v>
      </c>
      <c r="F19" s="47">
        <v>1044023</v>
      </c>
      <c r="G19" s="45">
        <f t="shared" si="2"/>
        <v>91.78990772855755</v>
      </c>
      <c r="H19" s="47">
        <v>2233661</v>
      </c>
      <c r="I19" s="46">
        <f t="shared" si="3"/>
        <v>102.09752204525884</v>
      </c>
      <c r="J19" s="9"/>
      <c r="K19" s="20"/>
      <c r="O19" s="19"/>
      <c r="P19" s="10"/>
    </row>
    <row r="20" spans="1:16" ht="15">
      <c r="A20" s="43">
        <v>40269</v>
      </c>
      <c r="B20" s="47">
        <v>9361665</v>
      </c>
      <c r="C20" s="45">
        <f t="shared" si="1"/>
        <v>102.65055588109391</v>
      </c>
      <c r="D20" s="47">
        <v>1840882</v>
      </c>
      <c r="E20" s="45">
        <f t="shared" si="0"/>
        <v>96.36243812072303</v>
      </c>
      <c r="F20" s="47">
        <v>1049270</v>
      </c>
      <c r="G20" s="45">
        <f t="shared" si="2"/>
        <v>92.25122098109293</v>
      </c>
      <c r="H20" s="47">
        <v>2228659</v>
      </c>
      <c r="I20" s="46">
        <f t="shared" si="3"/>
        <v>101.86888761717401</v>
      </c>
      <c r="J20" s="9"/>
      <c r="K20" s="20"/>
      <c r="O20" s="19"/>
      <c r="P20" s="10"/>
    </row>
    <row r="21" spans="1:16" ht="15">
      <c r="A21" s="43">
        <v>40299</v>
      </c>
      <c r="B21" s="47">
        <v>9604589</v>
      </c>
      <c r="C21" s="45">
        <f t="shared" si="1"/>
        <v>105.31421492431525</v>
      </c>
      <c r="D21" s="47">
        <v>1850444</v>
      </c>
      <c r="E21" s="45">
        <f t="shared" si="0"/>
        <v>96.8629686453902</v>
      </c>
      <c r="F21" s="47">
        <v>1047511</v>
      </c>
      <c r="G21" s="45">
        <f t="shared" si="2"/>
        <v>92.09657070260813</v>
      </c>
      <c r="H21" s="47">
        <v>2220134</v>
      </c>
      <c r="I21" s="46">
        <f t="shared" si="3"/>
        <v>101.47922178362279</v>
      </c>
      <c r="J21" s="9"/>
      <c r="K21" s="20"/>
      <c r="O21" s="19"/>
      <c r="P21" s="10"/>
    </row>
    <row r="22" spans="1:16" ht="15">
      <c r="A22" s="43">
        <v>40330</v>
      </c>
      <c r="B22" s="47">
        <v>9743072</v>
      </c>
      <c r="C22" s="45">
        <f t="shared" si="1"/>
        <v>106.83267952757562</v>
      </c>
      <c r="D22" s="47">
        <v>1849129</v>
      </c>
      <c r="E22" s="45">
        <f t="shared" si="0"/>
        <v>96.7941339204438</v>
      </c>
      <c r="F22" s="47">
        <v>1054916</v>
      </c>
      <c r="G22" s="45">
        <f t="shared" si="2"/>
        <v>92.74761408645118</v>
      </c>
      <c r="H22" s="47">
        <v>2250200</v>
      </c>
      <c r="I22" s="46">
        <f t="shared" si="3"/>
        <v>102.85349661664927</v>
      </c>
      <c r="J22" s="9"/>
      <c r="K22" s="20"/>
      <c r="O22" s="19"/>
      <c r="P22" s="10"/>
    </row>
    <row r="23" spans="1:16" ht="15">
      <c r="A23" s="43">
        <v>40360</v>
      </c>
      <c r="B23" s="47">
        <v>9976855</v>
      </c>
      <c r="C23" s="45">
        <f t="shared" si="1"/>
        <v>109.39610760426388</v>
      </c>
      <c r="D23" s="47">
        <v>1859828.0926363636</v>
      </c>
      <c r="E23" s="45">
        <f t="shared" si="0"/>
        <v>97.35418646705976</v>
      </c>
      <c r="F23" s="47">
        <v>1068099</v>
      </c>
      <c r="G23" s="45">
        <f t="shared" si="2"/>
        <v>93.90665594049614</v>
      </c>
      <c r="H23" s="47">
        <v>2238882</v>
      </c>
      <c r="I23" s="46">
        <f t="shared" si="3"/>
        <v>102.33616665722023</v>
      </c>
      <c r="J23" s="9"/>
      <c r="K23" s="20"/>
      <c r="O23" s="19"/>
      <c r="P23" s="10"/>
    </row>
    <row r="24" spans="1:16" ht="15">
      <c r="A24" s="43">
        <v>40391</v>
      </c>
      <c r="B24" s="47">
        <v>9937919</v>
      </c>
      <c r="C24" s="45">
        <f t="shared" si="1"/>
        <v>108.96917478368269</v>
      </c>
      <c r="D24" s="47">
        <v>1861234</v>
      </c>
      <c r="E24" s="45">
        <f t="shared" si="0"/>
        <v>97.42777981053962</v>
      </c>
      <c r="F24" s="47">
        <v>1075781</v>
      </c>
      <c r="G24" s="45">
        <f t="shared" si="2"/>
        <v>94.58205300662473</v>
      </c>
      <c r="H24" s="47">
        <v>2244534</v>
      </c>
      <c r="I24" s="46">
        <f t="shared" si="3"/>
        <v>102.59451167671952</v>
      </c>
      <c r="J24" s="9"/>
      <c r="K24" s="20"/>
      <c r="O24" s="19"/>
      <c r="P24" s="10"/>
    </row>
    <row r="25" spans="1:16" ht="15">
      <c r="A25" s="43">
        <v>40422</v>
      </c>
      <c r="B25" s="47">
        <v>9959685</v>
      </c>
      <c r="C25" s="45">
        <f t="shared" si="1"/>
        <v>109.20783873921923</v>
      </c>
      <c r="D25" s="47">
        <v>1817693.7794</v>
      </c>
      <c r="E25" s="45">
        <f t="shared" si="0"/>
        <v>95.14863219905223</v>
      </c>
      <c r="F25" s="47">
        <v>1083929</v>
      </c>
      <c r="G25" s="45">
        <f t="shared" si="2"/>
        <v>95.29842052742866</v>
      </c>
      <c r="H25" s="47">
        <v>2246537</v>
      </c>
      <c r="I25" s="46">
        <f t="shared" si="3"/>
        <v>102.68606600687824</v>
      </c>
      <c r="J25" s="9"/>
      <c r="K25" s="20"/>
      <c r="O25" s="19"/>
      <c r="P25" s="10"/>
    </row>
    <row r="26" spans="1:16" ht="15">
      <c r="A26" s="43">
        <v>40452</v>
      </c>
      <c r="B26" s="47">
        <v>9992591</v>
      </c>
      <c r="C26" s="45">
        <f t="shared" si="1"/>
        <v>109.56865267475561</v>
      </c>
      <c r="D26" s="47">
        <v>1824281.3330515001</v>
      </c>
      <c r="E26" s="45">
        <f t="shared" si="0"/>
        <v>95.49346295469525</v>
      </c>
      <c r="F26" s="47">
        <v>1089543</v>
      </c>
      <c r="G26" s="45">
        <f t="shared" si="2"/>
        <v>95.79200021100664</v>
      </c>
      <c r="H26" s="47">
        <v>2263441</v>
      </c>
      <c r="I26" s="46">
        <f t="shared" si="3"/>
        <v>103.45872421806294</v>
      </c>
      <c r="J26" s="9"/>
      <c r="K26" s="20"/>
      <c r="O26" s="19"/>
      <c r="P26" s="10"/>
    </row>
    <row r="27" spans="1:16" ht="15">
      <c r="A27" s="43">
        <v>40483</v>
      </c>
      <c r="B27" s="47">
        <v>9914876</v>
      </c>
      <c r="C27" s="45">
        <f t="shared" si="1"/>
        <v>108.71650853690203</v>
      </c>
      <c r="D27" s="47">
        <v>1832451.5024645755</v>
      </c>
      <c r="E27" s="45">
        <f t="shared" si="0"/>
        <v>95.92113699599896</v>
      </c>
      <c r="F27" s="47">
        <v>1095643</v>
      </c>
      <c r="G27" s="45">
        <f t="shared" si="2"/>
        <v>96.32830873787262</v>
      </c>
      <c r="H27" s="47">
        <v>2260299</v>
      </c>
      <c r="I27" s="46">
        <f t="shared" si="3"/>
        <v>103.31510779002566</v>
      </c>
      <c r="J27" s="9"/>
      <c r="K27" s="20"/>
      <c r="O27" s="19"/>
      <c r="P27" s="10"/>
    </row>
    <row r="28" spans="1:16" ht="15">
      <c r="A28" s="43">
        <v>40513</v>
      </c>
      <c r="B28" s="47">
        <v>10030810</v>
      </c>
      <c r="C28" s="45">
        <f t="shared" si="1"/>
        <v>109.98772359806033</v>
      </c>
      <c r="D28" s="47">
        <v>1862191.7550279992</v>
      </c>
      <c r="E28" s="45">
        <f t="shared" si="0"/>
        <v>97.47791426218855</v>
      </c>
      <c r="F28" s="47">
        <v>1101131</v>
      </c>
      <c r="G28" s="45">
        <f t="shared" si="2"/>
        <v>96.81081057319074</v>
      </c>
      <c r="H28" s="47">
        <v>2282511</v>
      </c>
      <c r="I28" s="46">
        <f t="shared" si="3"/>
        <v>104.33038726156107</v>
      </c>
      <c r="J28" s="9"/>
      <c r="K28" s="20"/>
      <c r="O28" s="19"/>
      <c r="P28" s="10"/>
    </row>
    <row r="29" spans="1:16" ht="15">
      <c r="A29" s="43">
        <v>40544</v>
      </c>
      <c r="B29" s="47">
        <v>9960858</v>
      </c>
      <c r="C29" s="45">
        <f t="shared" si="1"/>
        <v>109.22070067158367</v>
      </c>
      <c r="D29" s="47">
        <v>1876534.0000000005</v>
      </c>
      <c r="E29" s="45">
        <f t="shared" si="0"/>
        <v>98.22867052664587</v>
      </c>
      <c r="F29" s="47">
        <v>1115031</v>
      </c>
      <c r="G29" s="45">
        <f t="shared" si="2"/>
        <v>98.03289065900009</v>
      </c>
      <c r="H29" s="47">
        <v>2287486</v>
      </c>
      <c r="I29" s="46">
        <f t="shared" si="3"/>
        <v>104.55778755738716</v>
      </c>
      <c r="J29" s="9"/>
      <c r="K29" s="20"/>
      <c r="O29" s="19"/>
      <c r="P29" s="10"/>
    </row>
    <row r="30" spans="1:16" ht="15">
      <c r="A30" s="43">
        <v>40575</v>
      </c>
      <c r="B30" s="47">
        <v>9970036</v>
      </c>
      <c r="C30" s="45">
        <f t="shared" si="1"/>
        <v>109.32133734271821</v>
      </c>
      <c r="D30" s="47">
        <v>1883401.7738148256</v>
      </c>
      <c r="E30" s="45">
        <f t="shared" si="0"/>
        <v>98.58816963047664</v>
      </c>
      <c r="F30" s="47">
        <v>1144364</v>
      </c>
      <c r="G30" s="45">
        <f t="shared" si="2"/>
        <v>100.61183131778037</v>
      </c>
      <c r="H30" s="47">
        <v>2301439</v>
      </c>
      <c r="I30" s="46">
        <f t="shared" si="3"/>
        <v>105.19555968355021</v>
      </c>
      <c r="J30" s="9"/>
      <c r="K30" s="20"/>
      <c r="O30" s="19"/>
      <c r="P30" s="10"/>
    </row>
    <row r="31" spans="1:16" ht="15">
      <c r="A31" s="43">
        <v>40603</v>
      </c>
      <c r="B31" s="47">
        <v>10252034</v>
      </c>
      <c r="C31" s="45">
        <f t="shared" si="1"/>
        <v>112.41344237503421</v>
      </c>
      <c r="D31" s="47">
        <v>1901118.795957645</v>
      </c>
      <c r="E31" s="45">
        <f t="shared" si="0"/>
        <v>99.51558130049185</v>
      </c>
      <c r="F31" s="47">
        <v>1157888</v>
      </c>
      <c r="G31" s="45">
        <f t="shared" si="2"/>
        <v>101.80085369767144</v>
      </c>
      <c r="H31" s="47">
        <v>2306478</v>
      </c>
      <c r="I31" s="46">
        <f t="shared" si="3"/>
        <v>105.42588532991554</v>
      </c>
      <c r="J31" s="9"/>
      <c r="K31" s="20"/>
      <c r="O31" s="19"/>
      <c r="P31" s="10"/>
    </row>
    <row r="32" spans="1:16" ht="15">
      <c r="A32" s="43">
        <v>40634</v>
      </c>
      <c r="B32" s="47">
        <v>10511792</v>
      </c>
      <c r="C32" s="45">
        <f t="shared" si="1"/>
        <v>115.26168604691962</v>
      </c>
      <c r="D32" s="47">
        <v>1906281.7196028521</v>
      </c>
      <c r="E32" s="45">
        <f t="shared" si="0"/>
        <v>99.78583866097627</v>
      </c>
      <c r="F32" s="47">
        <v>1195761</v>
      </c>
      <c r="G32" s="45">
        <f t="shared" si="2"/>
        <v>105.13062629406411</v>
      </c>
      <c r="H32" s="47">
        <v>2305863</v>
      </c>
      <c r="I32" s="46">
        <f t="shared" si="3"/>
        <v>105.39777453957726</v>
      </c>
      <c r="J32" s="9"/>
      <c r="K32" s="20"/>
      <c r="O32" s="19"/>
      <c r="P32" s="10"/>
    </row>
    <row r="33" spans="1:16" ht="15">
      <c r="A33" s="43">
        <v>40664</v>
      </c>
      <c r="B33" s="47">
        <v>10771209</v>
      </c>
      <c r="C33" s="45">
        <f t="shared" si="1"/>
        <v>118.1061906574783</v>
      </c>
      <c r="D33" s="47">
        <v>1885039.9718485156</v>
      </c>
      <c r="E33" s="45">
        <f t="shared" si="0"/>
        <v>98.67392241455022</v>
      </c>
      <c r="F33" s="47">
        <v>1218210</v>
      </c>
      <c r="G33" s="45">
        <f t="shared" si="2"/>
        <v>107.10432959236155</v>
      </c>
      <c r="H33" s="47">
        <v>2312096</v>
      </c>
      <c r="I33" s="46">
        <f t="shared" si="3"/>
        <v>105.68267625694085</v>
      </c>
      <c r="J33" s="9"/>
      <c r="K33" s="20"/>
      <c r="O33" s="19"/>
      <c r="P33" s="10"/>
    </row>
    <row r="34" spans="1:16" ht="15">
      <c r="A34" s="43">
        <v>40695</v>
      </c>
      <c r="B34" s="47">
        <v>11045909</v>
      </c>
      <c r="C34" s="45">
        <f t="shared" si="1"/>
        <v>121.1182731984084</v>
      </c>
      <c r="D34" s="47">
        <v>1889623.9999999995</v>
      </c>
      <c r="E34" s="45">
        <f t="shared" si="0"/>
        <v>98.91387702820337</v>
      </c>
      <c r="F34" s="47">
        <v>1199684</v>
      </c>
      <c r="G34" s="45">
        <f t="shared" si="2"/>
        <v>105.47553422044038</v>
      </c>
      <c r="H34" s="47">
        <v>2370551</v>
      </c>
      <c r="I34" s="46">
        <f t="shared" si="3"/>
        <v>108.3545725971445</v>
      </c>
      <c r="J34" s="9"/>
      <c r="K34" s="20"/>
      <c r="O34" s="19"/>
      <c r="P34" s="10"/>
    </row>
    <row r="35" spans="1:16" ht="15">
      <c r="A35" s="43">
        <v>40725</v>
      </c>
      <c r="B35" s="47">
        <v>11112453</v>
      </c>
      <c r="C35" s="45">
        <f t="shared" si="1"/>
        <v>121.84792744159607</v>
      </c>
      <c r="D35" s="47">
        <v>1868398.0000000002</v>
      </c>
      <c r="E35" s="45">
        <f t="shared" si="0"/>
        <v>97.80278511055172</v>
      </c>
      <c r="F35" s="47">
        <v>1184844</v>
      </c>
      <c r="G35" s="45">
        <f t="shared" si="2"/>
        <v>104.1708098698353</v>
      </c>
      <c r="H35" s="47">
        <v>2376533</v>
      </c>
      <c r="I35" s="46">
        <f t="shared" si="3"/>
        <v>108.62800145536188</v>
      </c>
      <c r="J35" s="9"/>
      <c r="K35" s="20"/>
      <c r="O35" s="19"/>
      <c r="P35" s="10"/>
    </row>
    <row r="36" spans="1:16" ht="15">
      <c r="A36" s="43">
        <v>40756</v>
      </c>
      <c r="B36" s="47">
        <v>10886860</v>
      </c>
      <c r="C36" s="45">
        <f t="shared" si="1"/>
        <v>119.3743026266851</v>
      </c>
      <c r="D36" s="47">
        <v>1876833</v>
      </c>
      <c r="E36" s="45">
        <f t="shared" si="0"/>
        <v>98.2443219203789</v>
      </c>
      <c r="F36" s="47">
        <v>1166692</v>
      </c>
      <c r="G36" s="45">
        <f t="shared" si="2"/>
        <v>102.57489636497115</v>
      </c>
      <c r="H36" s="47">
        <v>2509484</v>
      </c>
      <c r="I36" s="46">
        <f t="shared" si="3"/>
        <v>114.70500582327591</v>
      </c>
      <c r="J36" s="9"/>
      <c r="K36" s="20"/>
      <c r="O36" s="19"/>
      <c r="P36" s="10"/>
    </row>
    <row r="37" spans="1:16" ht="15">
      <c r="A37" s="43">
        <v>40787</v>
      </c>
      <c r="B37" s="47">
        <v>11061597</v>
      </c>
      <c r="C37" s="45">
        <f t="shared" si="1"/>
        <v>121.29029194941718</v>
      </c>
      <c r="D37" s="47">
        <v>1864766</v>
      </c>
      <c r="E37" s="45">
        <f t="shared" si="0"/>
        <v>97.61266517062374</v>
      </c>
      <c r="F37" s="47">
        <v>1155959</v>
      </c>
      <c r="G37" s="45">
        <f t="shared" si="2"/>
        <v>101.63125711597891</v>
      </c>
      <c r="H37" s="47">
        <v>2537648</v>
      </c>
      <c r="I37" s="46">
        <f t="shared" si="3"/>
        <v>115.99234289496346</v>
      </c>
      <c r="J37" s="9"/>
      <c r="K37" s="20"/>
      <c r="O37" s="19"/>
      <c r="P37" s="10"/>
    </row>
    <row r="38" spans="1:16" ht="15">
      <c r="A38" s="43">
        <v>40817</v>
      </c>
      <c r="B38" s="47">
        <v>11078121</v>
      </c>
      <c r="C38" s="45">
        <f t="shared" si="1"/>
        <v>121.47147743142057</v>
      </c>
      <c r="D38" s="47">
        <v>1869097</v>
      </c>
      <c r="E38" s="45">
        <f t="shared" si="0"/>
        <v>97.8393748236601</v>
      </c>
      <c r="F38" s="47">
        <v>1154076</v>
      </c>
      <c r="G38" s="45">
        <f t="shared" si="2"/>
        <v>101.46570482809554</v>
      </c>
      <c r="H38" s="47">
        <v>2579366</v>
      </c>
      <c r="I38" s="46">
        <f t="shared" si="3"/>
        <v>117.8992143605458</v>
      </c>
      <c r="J38" s="9"/>
      <c r="K38" s="20"/>
      <c r="O38" s="19"/>
      <c r="P38" s="10"/>
    </row>
    <row r="39" spans="1:15" ht="15">
      <c r="A39" s="43">
        <v>40848</v>
      </c>
      <c r="B39" s="47">
        <v>10984191</v>
      </c>
      <c r="C39" s="45">
        <f t="shared" si="1"/>
        <v>120.44153599323504</v>
      </c>
      <c r="D39" s="47">
        <v>1878909</v>
      </c>
      <c r="E39" s="45">
        <f t="shared" si="0"/>
        <v>98.35299179793684</v>
      </c>
      <c r="F39" s="47">
        <v>1142647</v>
      </c>
      <c r="G39" s="45">
        <f t="shared" si="2"/>
        <v>100.46087365538222</v>
      </c>
      <c r="H39" s="47">
        <v>2543634</v>
      </c>
      <c r="I39" s="46">
        <f t="shared" si="3"/>
        <v>116.26595458758958</v>
      </c>
      <c r="J39" s="9"/>
      <c r="K39" s="20"/>
      <c r="O39" s="10"/>
    </row>
    <row r="40" spans="1:15" ht="15">
      <c r="A40" s="43">
        <v>40878</v>
      </c>
      <c r="B40" s="47">
        <v>11030939</v>
      </c>
      <c r="C40" s="45">
        <f t="shared" si="1"/>
        <v>120.95412730966532</v>
      </c>
      <c r="D40" s="47">
        <v>1880740</v>
      </c>
      <c r="E40" s="45">
        <f t="shared" si="0"/>
        <v>98.4488369548774</v>
      </c>
      <c r="F40" s="47">
        <v>1121777</v>
      </c>
      <c r="G40" s="45">
        <f t="shared" si="2"/>
        <v>98.62599513805549</v>
      </c>
      <c r="H40" s="47">
        <v>2554200</v>
      </c>
      <c r="I40" s="46">
        <f t="shared" si="3"/>
        <v>116.74891167818218</v>
      </c>
      <c r="J40" s="9"/>
      <c r="K40" s="20"/>
      <c r="O40" s="10"/>
    </row>
    <row r="41" spans="1:11" ht="15">
      <c r="A41" s="43">
        <v>40909</v>
      </c>
      <c r="B41" s="47">
        <v>10957242</v>
      </c>
      <c r="C41" s="45">
        <f t="shared" si="1"/>
        <v>120.14604049852981</v>
      </c>
      <c r="D41" s="47">
        <v>1900471</v>
      </c>
      <c r="E41" s="45">
        <f t="shared" si="0"/>
        <v>99.4816719038638</v>
      </c>
      <c r="F41" s="47">
        <v>1139504</v>
      </c>
      <c r="G41" s="45">
        <f t="shared" si="2"/>
        <v>100.18454288490028</v>
      </c>
      <c r="H41" s="47">
        <v>2563237</v>
      </c>
      <c r="I41" s="46">
        <f t="shared" si="3"/>
        <v>117.16198031604756</v>
      </c>
      <c r="J41" s="9"/>
      <c r="K41" s="20"/>
    </row>
    <row r="42" spans="1:11" ht="15">
      <c r="A42" s="43">
        <v>40940</v>
      </c>
      <c r="B42" s="47">
        <v>10845430</v>
      </c>
      <c r="C42" s="45">
        <f t="shared" si="1"/>
        <v>118.92002312296927</v>
      </c>
      <c r="D42" s="47">
        <v>1921116</v>
      </c>
      <c r="E42" s="45">
        <f t="shared" si="0"/>
        <v>100.56235091262282</v>
      </c>
      <c r="F42" s="47">
        <v>1138592</v>
      </c>
      <c r="G42" s="45">
        <f t="shared" si="2"/>
        <v>100.10436036416228</v>
      </c>
      <c r="H42" s="47">
        <v>2576419</v>
      </c>
      <c r="I42" s="46">
        <f t="shared" si="3"/>
        <v>117.76451110993284</v>
      </c>
      <c r="J42" s="9"/>
      <c r="K42" s="20"/>
    </row>
    <row r="43" spans="1:11" ht="15">
      <c r="A43" s="43">
        <v>40969</v>
      </c>
      <c r="B43" s="47">
        <v>11257343</v>
      </c>
      <c r="C43" s="45">
        <f t="shared" si="1"/>
        <v>123.43664473084021</v>
      </c>
      <c r="D43" s="47">
        <v>1932074</v>
      </c>
      <c r="E43" s="45">
        <f t="shared" si="0"/>
        <v>101.1359561719099</v>
      </c>
      <c r="F43" s="47">
        <v>1136096</v>
      </c>
      <c r="G43" s="45">
        <f t="shared" si="2"/>
        <v>99.8849134653004</v>
      </c>
      <c r="H43" s="47">
        <v>2574644</v>
      </c>
      <c r="I43" s="46">
        <f t="shared" si="3"/>
        <v>117.68337834107028</v>
      </c>
      <c r="J43" s="9"/>
      <c r="K43" s="20"/>
    </row>
    <row r="44" spans="1:11" ht="15">
      <c r="A44" s="43">
        <v>41000</v>
      </c>
      <c r="B44" s="47">
        <v>11521869</v>
      </c>
      <c r="C44" s="45">
        <f t="shared" si="1"/>
        <v>126.3371694713647</v>
      </c>
      <c r="D44" s="47">
        <v>1937480</v>
      </c>
      <c r="E44" s="45">
        <f t="shared" si="0"/>
        <v>101.4189375582674</v>
      </c>
      <c r="F44" s="47">
        <v>1121103</v>
      </c>
      <c r="G44" s="45">
        <f t="shared" si="2"/>
        <v>98.56673744180833</v>
      </c>
      <c r="H44" s="47">
        <v>2569269</v>
      </c>
      <c r="I44" s="46">
        <f t="shared" si="3"/>
        <v>117.43769460437376</v>
      </c>
      <c r="J44" s="9"/>
      <c r="K44" s="20"/>
    </row>
    <row r="45" spans="1:11" ht="15">
      <c r="A45" s="43">
        <v>41030</v>
      </c>
      <c r="B45" s="47">
        <v>11820778</v>
      </c>
      <c r="C45" s="45">
        <f t="shared" si="1"/>
        <v>129.61470343651536</v>
      </c>
      <c r="D45" s="47">
        <v>1931182</v>
      </c>
      <c r="E45" s="45">
        <f t="shared" si="0"/>
        <v>101.0892637197029</v>
      </c>
      <c r="F45" s="47">
        <v>1113613</v>
      </c>
      <c r="G45" s="45">
        <f t="shared" si="2"/>
        <v>97.90822090636141</v>
      </c>
      <c r="H45" s="47">
        <v>2574350</v>
      </c>
      <c r="I45" s="46">
        <f t="shared" si="3"/>
        <v>117.66994001203051</v>
      </c>
      <c r="J45" s="9"/>
      <c r="K45" s="20"/>
    </row>
    <row r="46" spans="1:11" ht="15">
      <c r="A46" s="43">
        <v>41061</v>
      </c>
      <c r="B46" s="47">
        <v>12087084</v>
      </c>
      <c r="C46" s="45">
        <f t="shared" si="1"/>
        <v>132.53474585786566</v>
      </c>
      <c r="D46" s="47">
        <v>1935759</v>
      </c>
      <c r="E46" s="45">
        <f t="shared" si="0"/>
        <v>101.32885043915508</v>
      </c>
      <c r="F46" s="47">
        <v>1104403</v>
      </c>
      <c r="G46" s="45">
        <f t="shared" si="2"/>
        <v>97.09848295022442</v>
      </c>
      <c r="H46" s="47">
        <v>2610813</v>
      </c>
      <c r="I46" s="46">
        <f t="shared" si="3"/>
        <v>119.33661277317746</v>
      </c>
      <c r="J46" s="9"/>
      <c r="K46" s="20"/>
    </row>
    <row r="47" spans="1:11" ht="15">
      <c r="A47" s="43">
        <v>41091</v>
      </c>
      <c r="B47" s="47">
        <v>12107944</v>
      </c>
      <c r="C47" s="45">
        <f t="shared" si="1"/>
        <v>132.76347553316162</v>
      </c>
      <c r="D47" s="47">
        <v>1938997</v>
      </c>
      <c r="E47" s="45">
        <f t="shared" si="0"/>
        <v>101.49834613449835</v>
      </c>
      <c r="F47" s="47">
        <v>1103934</v>
      </c>
      <c r="G47" s="45">
        <f t="shared" si="2"/>
        <v>97.05724873725717</v>
      </c>
      <c r="H47" s="47">
        <v>2613791</v>
      </c>
      <c r="I47" s="46">
        <f t="shared" si="3"/>
        <v>119.47273299045787</v>
      </c>
      <c r="J47" s="9"/>
      <c r="K47" s="20"/>
    </row>
    <row r="48" spans="1:11" ht="15">
      <c r="A48" s="43">
        <v>41122</v>
      </c>
      <c r="B48" s="47">
        <v>11716148</v>
      </c>
      <c r="C48" s="45">
        <f t="shared" si="1"/>
        <v>128.46743661359028</v>
      </c>
      <c r="D48" s="47">
        <v>1937355</v>
      </c>
      <c r="E48" s="45">
        <f t="shared" si="0"/>
        <v>101.41239433346263</v>
      </c>
      <c r="F48" s="47">
        <v>1101083</v>
      </c>
      <c r="G48" s="45">
        <f t="shared" si="2"/>
        <v>96.80659044052031</v>
      </c>
      <c r="H48" s="47">
        <v>2600540</v>
      </c>
      <c r="I48" s="46">
        <f t="shared" si="3"/>
        <v>118.86704830302244</v>
      </c>
      <c r="J48" s="9"/>
      <c r="K48" s="20"/>
    </row>
    <row r="49" spans="1:11" ht="15">
      <c r="A49" s="43">
        <v>41153</v>
      </c>
      <c r="B49" s="47">
        <v>12069085</v>
      </c>
      <c r="C49" s="45">
        <f t="shared" si="1"/>
        <v>132.337387016751</v>
      </c>
      <c r="D49" s="47">
        <v>1937908</v>
      </c>
      <c r="E49" s="45">
        <f t="shared" si="0"/>
        <v>101.44134155999902</v>
      </c>
      <c r="F49" s="47">
        <v>1097163</v>
      </c>
      <c r="G49" s="45">
        <f t="shared" si="2"/>
        <v>96.46194627243594</v>
      </c>
      <c r="H49" s="47">
        <v>2613470</v>
      </c>
      <c r="I49" s="46">
        <f t="shared" si="3"/>
        <v>119.45806052915935</v>
      </c>
      <c r="J49" s="9"/>
      <c r="K49" s="20"/>
    </row>
    <row r="50" spans="1:11" ht="15">
      <c r="A50" s="43">
        <v>41183</v>
      </c>
      <c r="B50" s="47">
        <v>11743906</v>
      </c>
      <c r="C50" s="45">
        <f t="shared" si="1"/>
        <v>128.77180278458093</v>
      </c>
      <c r="D50" s="47">
        <v>1987922</v>
      </c>
      <c r="E50" s="45">
        <f t="shared" si="0"/>
        <v>104.05936432309292</v>
      </c>
      <c r="F50" s="47">
        <v>1079239</v>
      </c>
      <c r="G50" s="45">
        <f t="shared" si="2"/>
        <v>94.88607839775631</v>
      </c>
      <c r="H50" s="47">
        <v>2688851</v>
      </c>
      <c r="I50" s="46">
        <f t="shared" si="3"/>
        <v>122.90362066979557</v>
      </c>
      <c r="J50" s="9"/>
      <c r="K50" s="20"/>
    </row>
    <row r="51" spans="1:11" ht="15">
      <c r="A51" s="43">
        <v>41214</v>
      </c>
      <c r="B51" s="47">
        <v>11996881</v>
      </c>
      <c r="C51" s="45">
        <f t="shared" si="1"/>
        <v>131.54567093453286</v>
      </c>
      <c r="D51" s="47">
        <v>1933781</v>
      </c>
      <c r="E51" s="45">
        <f t="shared" si="0"/>
        <v>101.22531044984409</v>
      </c>
      <c r="F51" s="47">
        <v>1071133</v>
      </c>
      <c r="G51" s="45">
        <f t="shared" si="2"/>
        <v>94.17340349303898</v>
      </c>
      <c r="H51" s="47">
        <v>2622715</v>
      </c>
      <c r="I51" s="46">
        <f t="shared" si="3"/>
        <v>119.88063655627734</v>
      </c>
      <c r="J51" s="9"/>
      <c r="K51" s="20"/>
    </row>
    <row r="52" spans="1:11" ht="15">
      <c r="A52" s="43">
        <v>41244</v>
      </c>
      <c r="B52" s="47">
        <v>11939620</v>
      </c>
      <c r="C52" s="45">
        <f t="shared" si="1"/>
        <v>130.9178046863487</v>
      </c>
      <c r="D52" s="47">
        <v>1910505</v>
      </c>
      <c r="E52" s="45">
        <f t="shared" si="0"/>
        <v>100.00690964539385</v>
      </c>
      <c r="F52" s="47">
        <v>1056852</v>
      </c>
      <c r="G52" s="45">
        <f t="shared" si="2"/>
        <v>92.91782610415815</v>
      </c>
      <c r="H52" s="47">
        <v>2662608</v>
      </c>
      <c r="I52" s="46">
        <f t="shared" si="3"/>
        <v>121.70408982288832</v>
      </c>
      <c r="J52" s="9"/>
      <c r="K52" s="20"/>
    </row>
    <row r="53" spans="1:11" ht="15">
      <c r="A53" s="43">
        <v>41275</v>
      </c>
      <c r="B53" s="47">
        <v>11818115</v>
      </c>
      <c r="C53" s="45">
        <f t="shared" si="1"/>
        <v>129.58550367020118</v>
      </c>
      <c r="D53" s="47">
        <v>1913440</v>
      </c>
      <c r="E53" s="45">
        <f t="shared" si="0"/>
        <v>100.16054456381032</v>
      </c>
      <c r="F53" s="47">
        <v>1050279</v>
      </c>
      <c r="G53" s="45">
        <f t="shared" si="2"/>
        <v>92.3399316866024</v>
      </c>
      <c r="H53" s="47">
        <v>2667984</v>
      </c>
      <c r="I53" s="46">
        <f t="shared" si="3"/>
        <v>121.949819268187</v>
      </c>
      <c r="J53" s="9"/>
      <c r="K53" s="20"/>
    </row>
    <row r="54" spans="1:11" ht="15">
      <c r="A54" s="43">
        <v>41306</v>
      </c>
      <c r="B54" s="47">
        <v>11748042</v>
      </c>
      <c r="C54" s="45">
        <f t="shared" si="1"/>
        <v>128.81715398002794</v>
      </c>
      <c r="D54" s="47">
        <v>1927111.9999999998</v>
      </c>
      <c r="E54" s="45">
        <f t="shared" si="0"/>
        <v>100.87621632005894</v>
      </c>
      <c r="F54" s="47">
        <v>1042120</v>
      </c>
      <c r="G54" s="45">
        <f t="shared" si="2"/>
        <v>91.6225970520615</v>
      </c>
      <c r="H54" s="47">
        <v>2670744</v>
      </c>
      <c r="I54" s="46">
        <f t="shared" si="3"/>
        <v>122.07597501019303</v>
      </c>
      <c r="K54" s="20"/>
    </row>
    <row r="55" spans="1:11" ht="15">
      <c r="A55" s="43">
        <v>41334</v>
      </c>
      <c r="B55" s="47">
        <v>12030850</v>
      </c>
      <c r="C55" s="45">
        <f t="shared" si="1"/>
        <v>131.91814065361862</v>
      </c>
      <c r="D55" s="47">
        <v>1938193</v>
      </c>
      <c r="E55" s="45">
        <f t="shared" si="0"/>
        <v>101.45626011255393</v>
      </c>
      <c r="F55" s="47">
        <v>1034903</v>
      </c>
      <c r="G55" s="45">
        <f t="shared" si="2"/>
        <v>90.98808252117759</v>
      </c>
      <c r="H55" s="47">
        <v>2651342</v>
      </c>
      <c r="I55" s="46">
        <f t="shared" si="3"/>
        <v>121.18913671077243</v>
      </c>
      <c r="K55" s="20"/>
    </row>
    <row r="56" spans="1:11" ht="15">
      <c r="A56" s="43">
        <v>41365</v>
      </c>
      <c r="B56" s="47">
        <v>12262422</v>
      </c>
      <c r="C56" s="45">
        <f t="shared" si="1"/>
        <v>134.45732513912378</v>
      </c>
      <c r="D56" s="47">
        <v>1948982</v>
      </c>
      <c r="E56" s="45">
        <f t="shared" si="0"/>
        <v>102.02101893190492</v>
      </c>
      <c r="F56" s="47">
        <v>1027778</v>
      </c>
      <c r="G56" s="45">
        <f t="shared" si="2"/>
        <v>90.361656577912</v>
      </c>
      <c r="H56" s="47">
        <v>2649513</v>
      </c>
      <c r="I56" s="46">
        <f t="shared" si="3"/>
        <v>121.10553567739235</v>
      </c>
      <c r="J56" s="10"/>
      <c r="K56" s="20"/>
    </row>
    <row r="57" spans="1:11" ht="15">
      <c r="A57" s="43">
        <v>41395</v>
      </c>
      <c r="B57" s="47">
        <v>12354071</v>
      </c>
      <c r="C57" s="45">
        <f t="shared" si="1"/>
        <v>135.46225543688027</v>
      </c>
      <c r="D57" s="47">
        <v>1958586</v>
      </c>
      <c r="E57" s="45">
        <f t="shared" si="0"/>
        <v>102.5237479801065</v>
      </c>
      <c r="F57" s="47">
        <v>1022716</v>
      </c>
      <c r="G57" s="45">
        <f t="shared" si="2"/>
        <v>89.91660842004387</v>
      </c>
      <c r="H57" s="47">
        <v>2650756</v>
      </c>
      <c r="I57" s="46">
        <f t="shared" si="3"/>
        <v>121.16235146989722</v>
      </c>
      <c r="K57" s="20"/>
    </row>
    <row r="58" spans="1:11" ht="15">
      <c r="A58" s="43">
        <v>41426</v>
      </c>
      <c r="B58" s="47">
        <v>12561253</v>
      </c>
      <c r="C58" s="45">
        <f t="shared" si="1"/>
        <v>137.73400383511463</v>
      </c>
      <c r="D58" s="47">
        <v>1961927</v>
      </c>
      <c r="E58" s="45">
        <f t="shared" si="0"/>
        <v>102.69863529268892</v>
      </c>
      <c r="F58" s="47">
        <v>1012428</v>
      </c>
      <c r="G58" s="45">
        <f t="shared" si="2"/>
        <v>89.01209331768368</v>
      </c>
      <c r="H58" s="47">
        <v>2663305</v>
      </c>
      <c r="I58" s="46">
        <f t="shared" si="3"/>
        <v>121.73594871860504</v>
      </c>
      <c r="K58" s="20"/>
    </row>
    <row r="59" spans="1:11" ht="15">
      <c r="A59" s="43">
        <v>41456</v>
      </c>
      <c r="B59" s="47">
        <v>12615267</v>
      </c>
      <c r="C59" s="45">
        <f t="shared" si="1"/>
        <v>138.32626676327553</v>
      </c>
      <c r="D59" s="47">
        <v>1966920</v>
      </c>
      <c r="E59" s="45">
        <f t="shared" si="0"/>
        <v>102.95999786429142</v>
      </c>
      <c r="F59" s="47">
        <v>1003774</v>
      </c>
      <c r="G59" s="45">
        <f t="shared" si="2"/>
        <v>88.25123856497905</v>
      </c>
      <c r="H59" s="47">
        <v>2668898</v>
      </c>
      <c r="I59" s="46">
        <f t="shared" si="3"/>
        <v>121.99159693057595</v>
      </c>
      <c r="K59" s="20"/>
    </row>
    <row r="60" spans="1:11" ht="15">
      <c r="A60" s="43">
        <v>41487</v>
      </c>
      <c r="B60" s="47">
        <v>12542642</v>
      </c>
      <c r="C60" s="45">
        <f t="shared" si="1"/>
        <v>137.52993442059244</v>
      </c>
      <c r="D60" s="47">
        <v>1945347</v>
      </c>
      <c r="E60" s="45">
        <f t="shared" si="0"/>
        <v>101.83074195458164</v>
      </c>
      <c r="F60" s="47">
        <v>986334</v>
      </c>
      <c r="G60" s="45">
        <f t="shared" si="2"/>
        <v>86.71792369472615</v>
      </c>
      <c r="H60" s="47">
        <v>2663081</v>
      </c>
      <c r="I60" s="46">
        <f t="shared" si="3"/>
        <v>121.72570999171761</v>
      </c>
      <c r="K60" s="20"/>
    </row>
    <row r="61" spans="1:11" ht="15">
      <c r="A61" s="43">
        <v>41518</v>
      </c>
      <c r="B61" s="47">
        <v>12679379</v>
      </c>
      <c r="C61" s="45">
        <f t="shared" si="1"/>
        <v>139.0292541526607</v>
      </c>
      <c r="D61" s="47">
        <v>1913073</v>
      </c>
      <c r="E61" s="45">
        <f t="shared" si="0"/>
        <v>100.14133365578346</v>
      </c>
      <c r="F61" s="47">
        <v>970007</v>
      </c>
      <c r="G61" s="45">
        <f t="shared" si="2"/>
        <v>85.28246315076863</v>
      </c>
      <c r="H61" s="47">
        <v>2707070</v>
      </c>
      <c r="I61" s="46">
        <f t="shared" si="3"/>
        <v>123.73638569284185</v>
      </c>
      <c r="K61" s="20"/>
    </row>
    <row r="62" spans="1:9" ht="15">
      <c r="A62" s="43">
        <v>41548</v>
      </c>
      <c r="B62" s="47">
        <v>12412998</v>
      </c>
      <c r="C62" s="45">
        <f t="shared" si="1"/>
        <v>136.10838935711828</v>
      </c>
      <c r="D62" s="47">
        <v>1896377</v>
      </c>
      <c r="E62" s="45">
        <f t="shared" si="0"/>
        <v>99.26736820505734</v>
      </c>
      <c r="F62" s="47">
        <v>960369</v>
      </c>
      <c r="G62" s="45">
        <f t="shared" si="2"/>
        <v>84.43509567832038</v>
      </c>
      <c r="H62" s="47">
        <v>2756891</v>
      </c>
      <c r="I62" s="46">
        <f t="shared" si="3"/>
        <v>126.0136339618571</v>
      </c>
    </row>
    <row r="63" spans="1:9" ht="15">
      <c r="A63" s="43">
        <v>41579</v>
      </c>
      <c r="B63" s="47">
        <v>12557625</v>
      </c>
      <c r="C63" s="45">
        <f t="shared" si="1"/>
        <v>137.69422285419546</v>
      </c>
      <c r="D63" s="47">
        <v>1860055</v>
      </c>
      <c r="E63" s="45">
        <f t="shared" si="0"/>
        <v>97.36606411418084</v>
      </c>
      <c r="F63" s="47">
        <v>940806</v>
      </c>
      <c r="G63" s="45">
        <f t="shared" si="2"/>
        <v>82.715127856832</v>
      </c>
      <c r="H63" s="47">
        <v>2766055</v>
      </c>
      <c r="I63" s="46">
        <f t="shared" si="3"/>
        <v>126.43250759219882</v>
      </c>
    </row>
    <row r="64" spans="1:9" ht="15">
      <c r="A64" s="43">
        <v>41609</v>
      </c>
      <c r="B64" s="47">
        <v>12484113</v>
      </c>
      <c r="C64" s="45">
        <f t="shared" si="1"/>
        <v>136.88816456606713</v>
      </c>
      <c r="D64" s="47">
        <v>1832463</v>
      </c>
      <c r="E64" s="45">
        <f t="shared" si="0"/>
        <v>95.92173884367085</v>
      </c>
      <c r="F64" s="47">
        <v>928454</v>
      </c>
      <c r="G64" s="45">
        <f t="shared" si="2"/>
        <v>81.6291470496437</v>
      </c>
      <c r="H64" s="47">
        <v>2823400</v>
      </c>
      <c r="I64" s="46">
        <f t="shared" si="3"/>
        <v>129.053667383987</v>
      </c>
    </row>
    <row r="65" spans="1:9" ht="15">
      <c r="A65" s="43">
        <v>41640</v>
      </c>
      <c r="B65" s="47">
        <v>12447958</v>
      </c>
      <c r="C65" s="45">
        <f t="shared" si="1"/>
        <v>136.49172538052898</v>
      </c>
      <c r="D65" s="47">
        <v>1849023</v>
      </c>
      <c r="E65" s="45">
        <f t="shared" si="0"/>
        <v>96.78858526580935</v>
      </c>
      <c r="F65" s="47">
        <v>908141</v>
      </c>
      <c r="G65" s="45">
        <f t="shared" si="2"/>
        <v>79.84323965518</v>
      </c>
      <c r="H65" s="48">
        <v>2838873</v>
      </c>
      <c r="I65" s="46">
        <f t="shared" si="3"/>
        <v>129.76091658545772</v>
      </c>
    </row>
    <row r="66" spans="1:9" ht="15">
      <c r="A66" s="43">
        <v>41671</v>
      </c>
      <c r="B66" s="47">
        <v>12486017</v>
      </c>
      <c r="C66" s="45">
        <f t="shared" si="1"/>
        <v>136.90904190555725</v>
      </c>
      <c r="D66" s="47">
        <v>1925354</v>
      </c>
      <c r="E66" s="45">
        <f aca="true" t="shared" si="4" ref="E66:E76">(D66/$D$2)*100</f>
        <v>100.7841924064044</v>
      </c>
      <c r="F66" s="47">
        <v>929946</v>
      </c>
      <c r="G66" s="45">
        <f t="shared" si="2"/>
        <v>81.76032284014929</v>
      </c>
      <c r="H66" s="48">
        <v>2836699</v>
      </c>
      <c r="I66" s="46">
        <f t="shared" si="3"/>
        <v>129.6615460843269</v>
      </c>
    </row>
    <row r="67" spans="1:9" ht="15">
      <c r="A67" s="43">
        <v>41699</v>
      </c>
      <c r="B67" s="47">
        <v>12700185</v>
      </c>
      <c r="C67" s="45">
        <f aca="true" t="shared" si="5" ref="C67:C76">(B67/$B$2)*100</f>
        <v>139.25739171853837</v>
      </c>
      <c r="D67" s="47">
        <v>1928800</v>
      </c>
      <c r="E67" s="45">
        <f t="shared" si="4"/>
        <v>100.96457602782283</v>
      </c>
      <c r="F67" s="47">
        <v>942484</v>
      </c>
      <c r="G67" s="45">
        <f aca="true" t="shared" si="6" ref="G67:G90">(F67/$F$2)*100</f>
        <v>82.86265666143547</v>
      </c>
      <c r="H67" s="48">
        <v>2849623</v>
      </c>
      <c r="I67" s="46">
        <f aca="true" t="shared" si="7" ref="I67:I88">(H67/$H$2)*100</f>
        <v>130.25228405885073</v>
      </c>
    </row>
    <row r="68" spans="1:9" ht="15">
      <c r="A68" s="43">
        <v>41730</v>
      </c>
      <c r="B68" s="47">
        <v>12868737</v>
      </c>
      <c r="C68" s="45">
        <f t="shared" si="5"/>
        <v>141.10556258289532</v>
      </c>
      <c r="D68" s="47">
        <v>1902614</v>
      </c>
      <c r="E68" s="45">
        <f t="shared" si="4"/>
        <v>99.5938489499171</v>
      </c>
      <c r="F68" s="47">
        <v>913407</v>
      </c>
      <c r="G68" s="45">
        <f t="shared" si="6"/>
        <v>80.3062233768974</v>
      </c>
      <c r="H68" s="48">
        <v>2844868</v>
      </c>
      <c r="I68" s="46">
        <f t="shared" si="7"/>
        <v>130.03493965550342</v>
      </c>
    </row>
    <row r="69" spans="1:9" ht="15">
      <c r="A69" s="43">
        <v>41760</v>
      </c>
      <c r="B69" s="47">
        <v>13068558</v>
      </c>
      <c r="C69" s="45">
        <f t="shared" si="5"/>
        <v>143.29659769542243</v>
      </c>
      <c r="D69" s="47">
        <v>1904808</v>
      </c>
      <c r="E69" s="45">
        <f t="shared" si="4"/>
        <v>99.70869563169077</v>
      </c>
      <c r="F69" s="47">
        <v>911396</v>
      </c>
      <c r="G69" s="45">
        <f t="shared" si="6"/>
        <v>80.12941740189291</v>
      </c>
      <c r="H69" s="48">
        <v>2849314</v>
      </c>
      <c r="I69" s="46">
        <f t="shared" si="7"/>
        <v>130.23816010077834</v>
      </c>
    </row>
    <row r="70" spans="1:9" ht="15">
      <c r="A70" s="43">
        <v>41791</v>
      </c>
      <c r="B70" s="47">
        <v>13351474</v>
      </c>
      <c r="C70" s="45">
        <f t="shared" si="5"/>
        <v>146.39876858784976</v>
      </c>
      <c r="D70" s="47">
        <v>1906518</v>
      </c>
      <c r="E70" s="45">
        <f t="shared" si="4"/>
        <v>99.79820694702029</v>
      </c>
      <c r="F70" s="47">
        <v>911356</v>
      </c>
      <c r="G70" s="45">
        <f t="shared" si="6"/>
        <v>80.12590062466755</v>
      </c>
      <c r="H70" s="48">
        <v>2852087</v>
      </c>
      <c r="I70" s="46">
        <f t="shared" si="7"/>
        <v>130.36491005461264</v>
      </c>
    </row>
    <row r="71" spans="1:9" ht="15">
      <c r="A71" s="43">
        <v>41821</v>
      </c>
      <c r="B71" s="47">
        <v>13109755</v>
      </c>
      <c r="C71" s="45">
        <f t="shared" si="5"/>
        <v>143.74832235664812</v>
      </c>
      <c r="D71" s="47">
        <v>1948562</v>
      </c>
      <c r="E71" s="45">
        <f t="shared" si="4"/>
        <v>101.99903369656083</v>
      </c>
      <c r="F71" s="47">
        <v>927355</v>
      </c>
      <c r="G71" s="45">
        <f t="shared" si="6"/>
        <v>81.5325235953772</v>
      </c>
      <c r="H71" s="48">
        <v>2864800</v>
      </c>
      <c r="I71" s="46">
        <f t="shared" si="7"/>
        <v>130.94600351407732</v>
      </c>
    </row>
    <row r="72" spans="1:9" ht="15">
      <c r="A72" s="43">
        <v>41852</v>
      </c>
      <c r="B72" s="47">
        <v>13212186</v>
      </c>
      <c r="C72" s="45">
        <f t="shared" si="5"/>
        <v>144.87147716826084</v>
      </c>
      <c r="D72" s="47">
        <v>1983848</v>
      </c>
      <c r="E72" s="45">
        <f t="shared" si="4"/>
        <v>103.84610754025523</v>
      </c>
      <c r="F72" s="47">
        <v>925809</v>
      </c>
      <c r="G72" s="45">
        <f t="shared" si="6"/>
        <v>81.39660015561739</v>
      </c>
      <c r="H72" s="48">
        <v>2859563</v>
      </c>
      <c r="I72" s="46">
        <f t="shared" si="7"/>
        <v>130.70662756448112</v>
      </c>
    </row>
    <row r="73" spans="1:9" ht="15">
      <c r="A73" s="43">
        <v>41883</v>
      </c>
      <c r="B73" s="47">
        <v>13321597</v>
      </c>
      <c r="C73" s="45">
        <f t="shared" si="5"/>
        <v>146.07116760468494</v>
      </c>
      <c r="D73" s="47">
        <v>1984653</v>
      </c>
      <c r="E73" s="45">
        <f t="shared" si="4"/>
        <v>103.88824590799808</v>
      </c>
      <c r="F73" s="47">
        <v>922896</v>
      </c>
      <c r="G73" s="45">
        <f t="shared" si="6"/>
        <v>81.14049085418122</v>
      </c>
      <c r="H73" s="48">
        <v>2879940</v>
      </c>
      <c r="I73" s="46">
        <f t="shared" si="7"/>
        <v>131.63803175102342</v>
      </c>
    </row>
    <row r="74" spans="1:9" ht="15">
      <c r="A74" s="43">
        <v>41913</v>
      </c>
      <c r="B74" s="48">
        <v>13211467</v>
      </c>
      <c r="C74" s="45">
        <f t="shared" si="5"/>
        <v>144.8635933410059</v>
      </c>
      <c r="D74" s="47">
        <v>2001958</v>
      </c>
      <c r="E74" s="45">
        <f t="shared" si="4"/>
        <v>104.79408994997313</v>
      </c>
      <c r="F74" s="47">
        <v>922888</v>
      </c>
      <c r="G74" s="45">
        <f t="shared" si="6"/>
        <v>81.13978749873615</v>
      </c>
      <c r="H74" s="48">
        <v>2908367</v>
      </c>
      <c r="I74" s="46">
        <f t="shared" si="7"/>
        <v>132.93739018508327</v>
      </c>
    </row>
    <row r="75" spans="1:9" s="62" customFormat="1" ht="15">
      <c r="A75" s="61">
        <v>41944</v>
      </c>
      <c r="B75" s="63">
        <v>13237370</v>
      </c>
      <c r="C75" s="44">
        <f t="shared" si="5"/>
        <v>145.14761945697865</v>
      </c>
      <c r="D75" s="63">
        <v>1990727</v>
      </c>
      <c r="E75" s="44">
        <f t="shared" si="4"/>
        <v>104.2061942877124</v>
      </c>
      <c r="F75" s="63">
        <v>878159</v>
      </c>
      <c r="G75" s="44">
        <f t="shared" si="6"/>
        <v>77.20723928591838</v>
      </c>
      <c r="H75" s="63">
        <v>2929226</v>
      </c>
      <c r="I75" s="46">
        <f t="shared" si="7"/>
        <v>133.89082591787445</v>
      </c>
    </row>
    <row r="76" spans="1:9" ht="15">
      <c r="A76" s="64">
        <v>41974</v>
      </c>
      <c r="B76" s="65">
        <v>13240122</v>
      </c>
      <c r="C76" s="44">
        <f t="shared" si="5"/>
        <v>145.17779510733408</v>
      </c>
      <c r="D76" s="66">
        <v>1963165</v>
      </c>
      <c r="E76" s="44">
        <f t="shared" si="4"/>
        <v>102.76343939115556</v>
      </c>
      <c r="F76" s="63">
        <v>864468</v>
      </c>
      <c r="G76" s="44">
        <f t="shared" si="6"/>
        <v>76.00353436111148</v>
      </c>
      <c r="H76" s="60">
        <v>2910148</v>
      </c>
      <c r="I76" s="46">
        <f t="shared" si="7"/>
        <v>133.01879720555888</v>
      </c>
    </row>
    <row r="77" spans="1:9" ht="15">
      <c r="A77" s="64">
        <v>42005</v>
      </c>
      <c r="B77" s="67">
        <v>13058277</v>
      </c>
      <c r="C77" s="44">
        <f aca="true" t="shared" si="8" ref="C77:C86">(B77/$B$2)*100</f>
        <v>143.18386664116943</v>
      </c>
      <c r="D77" s="75">
        <v>1971494</v>
      </c>
      <c r="E77" s="44">
        <f aca="true" t="shared" si="9" ref="E77:E90">(D77/$D$2)*100</f>
        <v>103.19942754634828</v>
      </c>
      <c r="F77" s="67">
        <v>850325</v>
      </c>
      <c r="G77" s="44">
        <f t="shared" si="6"/>
        <v>74.7600898536581</v>
      </c>
      <c r="H77" s="67">
        <v>2926680</v>
      </c>
      <c r="I77" s="46">
        <f t="shared" si="7"/>
        <v>133.7744518167341</v>
      </c>
    </row>
    <row r="78" spans="1:9" ht="15">
      <c r="A78" s="64">
        <v>42036</v>
      </c>
      <c r="B78" s="77">
        <v>13019198</v>
      </c>
      <c r="C78" s="44">
        <f t="shared" si="8"/>
        <v>142.75536582712863</v>
      </c>
      <c r="D78" s="68">
        <v>2027866</v>
      </c>
      <c r="E78" s="44">
        <f t="shared" si="9"/>
        <v>106.150264895913</v>
      </c>
      <c r="F78" s="77">
        <v>886675</v>
      </c>
      <c r="G78" s="44">
        <f t="shared" si="6"/>
        <v>77.95596115719555</v>
      </c>
      <c r="H78" s="77">
        <v>2929385</v>
      </c>
      <c r="I78" s="46">
        <f t="shared" si="7"/>
        <v>133.89809358562044</v>
      </c>
    </row>
    <row r="79" spans="1:9" ht="15">
      <c r="A79" s="64">
        <v>42064</v>
      </c>
      <c r="B79" s="68">
        <v>13328128</v>
      </c>
      <c r="C79" s="44">
        <f t="shared" si="8"/>
        <v>146.14277994933298</v>
      </c>
      <c r="D79" s="68">
        <v>2025815</v>
      </c>
      <c r="E79" s="44">
        <f t="shared" si="9"/>
        <v>106.04290366331601</v>
      </c>
      <c r="F79" s="68">
        <v>872201</v>
      </c>
      <c r="G79" s="44">
        <f t="shared" si="6"/>
        <v>76.68341531820239</v>
      </c>
      <c r="H79" s="68">
        <v>2926533</v>
      </c>
      <c r="I79" s="46">
        <f t="shared" si="7"/>
        <v>133.76773265221422</v>
      </c>
    </row>
    <row r="80" spans="1:9" ht="15">
      <c r="A80" s="64">
        <v>42095</v>
      </c>
      <c r="B80" s="77">
        <v>13681271</v>
      </c>
      <c r="C80" s="44">
        <f t="shared" si="8"/>
        <v>150.01498914027468</v>
      </c>
      <c r="D80" s="77">
        <v>1949831</v>
      </c>
      <c r="E80" s="44">
        <f t="shared" si="9"/>
        <v>102.06546051477905</v>
      </c>
      <c r="F80" s="82">
        <v>839337</v>
      </c>
      <c r="G80" s="44">
        <f t="shared" si="6"/>
        <v>73.79403114985428</v>
      </c>
      <c r="H80" s="77">
        <v>2928695</v>
      </c>
      <c r="I80" s="46">
        <f t="shared" si="7"/>
        <v>133.86655465011893</v>
      </c>
    </row>
    <row r="81" spans="1:9" ht="15">
      <c r="A81" s="64">
        <v>42125</v>
      </c>
      <c r="B81" s="82">
        <v>13830442</v>
      </c>
      <c r="C81" s="44">
        <f t="shared" si="8"/>
        <v>151.65064754840384</v>
      </c>
      <c r="D81" s="82">
        <v>2026587</v>
      </c>
      <c r="E81" s="44">
        <f t="shared" si="9"/>
        <v>106.08331461971039</v>
      </c>
      <c r="F81" s="82">
        <v>848248</v>
      </c>
      <c r="G81" s="44">
        <f t="shared" si="6"/>
        <v>74.57748119623177</v>
      </c>
      <c r="H81" s="82">
        <v>2928677</v>
      </c>
      <c r="I81" s="46">
        <f t="shared" si="7"/>
        <v>133.86573189527977</v>
      </c>
    </row>
    <row r="82" spans="1:9" ht="15">
      <c r="A82" s="64">
        <v>42156</v>
      </c>
      <c r="B82" s="56">
        <v>14033585</v>
      </c>
      <c r="C82" s="44">
        <f t="shared" si="8"/>
        <v>153.87810835514634</v>
      </c>
      <c r="D82" s="90">
        <v>1996411</v>
      </c>
      <c r="E82" s="44">
        <f t="shared" si="9"/>
        <v>104.50372780603578</v>
      </c>
      <c r="F82" s="90">
        <v>833523</v>
      </c>
      <c r="G82" s="44">
        <f t="shared" si="6"/>
        <v>73.28286758014954</v>
      </c>
      <c r="H82" s="90">
        <v>2936848</v>
      </c>
      <c r="I82" s="46">
        <f t="shared" si="7"/>
        <v>134.23921688366062</v>
      </c>
    </row>
    <row r="83" spans="1:9" ht="15">
      <c r="A83" s="64">
        <v>42186</v>
      </c>
      <c r="B83" s="90">
        <v>13891275</v>
      </c>
      <c r="C83" s="44">
        <f t="shared" si="8"/>
        <v>152.31768073811045</v>
      </c>
      <c r="D83" s="90">
        <v>2010252</v>
      </c>
      <c r="E83" s="44">
        <f t="shared" si="9"/>
        <v>105.22824600222052</v>
      </c>
      <c r="F83" s="90">
        <v>828946</v>
      </c>
      <c r="G83" s="44">
        <f t="shared" si="6"/>
        <v>72.8804603461388</v>
      </c>
      <c r="H83" s="90">
        <v>2948014</v>
      </c>
      <c r="I83" s="46">
        <f t="shared" si="7"/>
        <v>134.7495991355589</v>
      </c>
    </row>
    <row r="84" spans="1:9" ht="15">
      <c r="A84" s="64">
        <v>42217</v>
      </c>
      <c r="B84" s="37">
        <v>14021397</v>
      </c>
      <c r="C84" s="44">
        <f t="shared" si="8"/>
        <v>153.74446706643556</v>
      </c>
      <c r="D84" s="37">
        <v>2018645</v>
      </c>
      <c r="E84" s="44">
        <f t="shared" si="9"/>
        <v>105.66758428851328</v>
      </c>
      <c r="F84" s="37">
        <v>611147</v>
      </c>
      <c r="G84" s="44">
        <f t="shared" si="6"/>
        <v>53.731696273534936</v>
      </c>
      <c r="H84" s="37">
        <v>2949836</v>
      </c>
      <c r="I84" s="46">
        <f t="shared" si="7"/>
        <v>134.83288020872376</v>
      </c>
    </row>
    <row r="85" spans="1:9" ht="15">
      <c r="A85" s="64">
        <v>42248</v>
      </c>
      <c r="B85" s="90">
        <v>13761913</v>
      </c>
      <c r="C85" s="44">
        <f t="shared" si="8"/>
        <v>150.8992278015986</v>
      </c>
      <c r="D85" s="90">
        <v>2027249</v>
      </c>
      <c r="E85" s="44">
        <f t="shared" si="9"/>
        <v>106.11796753827656</v>
      </c>
      <c r="F85" s="90">
        <v>814110</v>
      </c>
      <c r="G85" s="44">
        <f t="shared" si="6"/>
        <v>71.57608767325623</v>
      </c>
      <c r="H85" s="90">
        <v>2967562</v>
      </c>
      <c r="I85" s="46">
        <f t="shared" si="7"/>
        <v>135.64311089089722</v>
      </c>
    </row>
    <row r="86" spans="1:9" ht="15">
      <c r="A86" s="64">
        <v>42278</v>
      </c>
      <c r="B86" s="90">
        <v>14004735</v>
      </c>
      <c r="C86" s="44">
        <f t="shared" si="8"/>
        <v>153.56176841591872</v>
      </c>
      <c r="D86" s="90">
        <v>2026155</v>
      </c>
      <c r="E86" s="44">
        <f t="shared" si="9"/>
        <v>106.06070123478504</v>
      </c>
      <c r="F86" s="90">
        <v>808113</v>
      </c>
      <c r="G86" s="44">
        <f t="shared" si="6"/>
        <v>71.04883484774552</v>
      </c>
      <c r="H86" s="90">
        <v>3071020</v>
      </c>
      <c r="I86" s="46">
        <f t="shared" si="7"/>
        <v>140.37203145483167</v>
      </c>
    </row>
    <row r="87" spans="1:9" ht="15">
      <c r="A87" s="64">
        <v>42309</v>
      </c>
      <c r="B87" s="37">
        <v>14040015</v>
      </c>
      <c r="C87" s="44">
        <f>(B87/$B$2)*100</f>
        <v>153.94861323588236</v>
      </c>
      <c r="D87" s="90">
        <v>2027916</v>
      </c>
      <c r="E87" s="44">
        <f t="shared" si="9"/>
        <v>106.15288218583491</v>
      </c>
      <c r="F87" s="90">
        <v>802893</v>
      </c>
      <c r="G87" s="44">
        <f t="shared" si="6"/>
        <v>70.58989541983726</v>
      </c>
      <c r="H87" s="37">
        <v>2996123</v>
      </c>
      <c r="I87" s="46">
        <f t="shared" si="7"/>
        <v>136.94859427764868</v>
      </c>
    </row>
    <row r="88" spans="1:9" ht="15">
      <c r="A88" s="64">
        <v>42339</v>
      </c>
      <c r="B88" s="90">
        <v>13999398</v>
      </c>
      <c r="C88" s="44">
        <f>(B88/$B$2)*100</f>
        <v>153.5032482684089</v>
      </c>
      <c r="D88" s="90">
        <v>2035701</v>
      </c>
      <c r="E88" s="44">
        <f t="shared" si="9"/>
        <v>106.5603942266772</v>
      </c>
      <c r="F88" s="90">
        <v>797334</v>
      </c>
      <c r="G88" s="44">
        <f t="shared" si="6"/>
        <v>70.10115130494415</v>
      </c>
      <c r="H88" s="90">
        <v>3032971</v>
      </c>
      <c r="I88" s="46">
        <f t="shared" si="7"/>
        <v>138.6328648506334</v>
      </c>
    </row>
    <row r="89" spans="1:9" ht="15">
      <c r="A89" s="64">
        <v>42370</v>
      </c>
      <c r="B89" s="90">
        <v>13620794</v>
      </c>
      <c r="C89" s="44">
        <f>(B89/$B$2)*100</f>
        <v>149.35185948673325</v>
      </c>
      <c r="D89" s="90">
        <v>2011113</v>
      </c>
      <c r="E89" s="44">
        <f t="shared" si="9"/>
        <v>105.27331573467589</v>
      </c>
      <c r="F89" s="90">
        <v>792615</v>
      </c>
      <c r="G89" s="44">
        <f t="shared" si="6"/>
        <v>69.6862595117834</v>
      </c>
      <c r="H89" s="90">
        <v>3034105</v>
      </c>
      <c r="I89" s="46">
        <f>(H89/$H$2)*100</f>
        <v>138.68469840550114</v>
      </c>
    </row>
    <row r="90" spans="1:9" ht="15">
      <c r="A90" s="64">
        <v>42401</v>
      </c>
      <c r="B90" s="37">
        <v>13575109</v>
      </c>
      <c r="C90" s="44">
        <f>(B90/$B$2)*100</f>
        <v>148.85092395385232</v>
      </c>
      <c r="D90" s="152">
        <v>1949324</v>
      </c>
      <c r="E90" s="44">
        <f t="shared" si="9"/>
        <v>102.03892119497083</v>
      </c>
      <c r="F90" s="152">
        <v>797334</v>
      </c>
      <c r="G90" s="44">
        <f t="shared" si="6"/>
        <v>70.10115130494415</v>
      </c>
      <c r="H90" s="152">
        <v>3059263</v>
      </c>
      <c r="I90" s="46">
        <f>(H90/$H$2)*100</f>
        <v>139.83463541904732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2"/>
  <sheetViews>
    <sheetView workbookViewId="0" topLeftCell="L1">
      <pane ySplit="1" topLeftCell="A3" activePane="bottomLeft" state="frozen"/>
      <selection pane="topLeft" activeCell="W1" sqref="W1"/>
      <selection pane="bottomLeft" activeCell="L16" sqref="L16"/>
    </sheetView>
  </sheetViews>
  <sheetFormatPr defaultColWidth="9.140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33.140625" style="8" customWidth="1"/>
    <col min="7" max="7" width="28.421875" style="8" customWidth="1"/>
    <col min="8" max="8" width="26.7109375" style="8" customWidth="1"/>
    <col min="9" max="9" width="20.28125" style="8" customWidth="1"/>
    <col min="10" max="10" width="32.421875" style="8" customWidth="1"/>
    <col min="11" max="11" width="9.140625" style="8" customWidth="1"/>
    <col min="12" max="12" width="35.7109375" style="8" customWidth="1"/>
    <col min="13" max="20" width="9.140625" style="8" customWidth="1"/>
    <col min="21" max="21" width="34.57421875" style="8" bestFit="1" customWidth="1"/>
    <col min="22" max="16384" width="9.140625" style="8" customWidth="1"/>
  </cols>
  <sheetData>
    <row r="1" spans="1:10" ht="29.5" thickBot="1">
      <c r="A1" s="16" t="s">
        <v>1</v>
      </c>
      <c r="B1" s="7" t="s">
        <v>90</v>
      </c>
      <c r="C1" s="59">
        <v>42036</v>
      </c>
      <c r="D1" s="59">
        <v>42370</v>
      </c>
      <c r="E1" s="59">
        <v>42401</v>
      </c>
      <c r="F1" s="1" t="s">
        <v>308</v>
      </c>
      <c r="G1" s="1" t="s">
        <v>309</v>
      </c>
      <c r="H1" s="1" t="s">
        <v>290</v>
      </c>
      <c r="I1" s="1" t="s">
        <v>291</v>
      </c>
      <c r="J1" s="49" t="s">
        <v>293</v>
      </c>
    </row>
    <row r="2" spans="1:22" ht="15" thickBot="1">
      <c r="A2" s="50">
        <v>1</v>
      </c>
      <c r="B2" s="51" t="s">
        <v>2</v>
      </c>
      <c r="C2" s="90">
        <v>28005</v>
      </c>
      <c r="D2" s="68">
        <v>31828</v>
      </c>
      <c r="E2" s="90">
        <v>30188</v>
      </c>
      <c r="F2" s="132">
        <f aca="true" t="shared" si="0" ref="F2:F65">E2/$E$90</f>
        <v>0.007987306247365721</v>
      </c>
      <c r="G2" s="132">
        <f aca="true" t="shared" si="1" ref="G2:G65">(E2-C2)/C2</f>
        <v>0.07795036600607035</v>
      </c>
      <c r="H2" s="68">
        <f aca="true" t="shared" si="2" ref="H2:H65">E2-C2</f>
        <v>2183</v>
      </c>
      <c r="I2" s="52">
        <f>H2/$H$90</f>
        <v>0.008176397441083495</v>
      </c>
      <c r="J2" s="90">
        <f aca="true" t="shared" si="3" ref="J2:J65">E2-D2</f>
        <v>-1640</v>
      </c>
      <c r="L2" s="136" t="s">
        <v>356</v>
      </c>
      <c r="M2" s="130">
        <v>0.22086824067022087</v>
      </c>
      <c r="U2" s="3"/>
      <c r="V2" s="11"/>
    </row>
    <row r="3" spans="1:22" ht="15" thickBot="1">
      <c r="A3" s="50">
        <v>2</v>
      </c>
      <c r="B3" s="51" t="s">
        <v>3</v>
      </c>
      <c r="C3" s="90">
        <v>3485</v>
      </c>
      <c r="D3" s="68">
        <v>21262</v>
      </c>
      <c r="E3" s="90">
        <v>6512</v>
      </c>
      <c r="F3" s="132">
        <f t="shared" si="0"/>
        <v>0.0017229805976827076</v>
      </c>
      <c r="G3" s="132">
        <f t="shared" si="1"/>
        <v>0.8685796269727403</v>
      </c>
      <c r="H3" s="68">
        <f t="shared" si="2"/>
        <v>3027</v>
      </c>
      <c r="I3" s="52">
        <f aca="true" t="shared" si="4" ref="I3:I66">H3/$H$90</f>
        <v>0.011337588206211516</v>
      </c>
      <c r="J3" s="90">
        <f t="shared" si="3"/>
        <v>-14750</v>
      </c>
      <c r="L3" s="140" t="s">
        <v>359</v>
      </c>
      <c r="M3" s="131">
        <v>0.24258710155670868</v>
      </c>
      <c r="U3" s="3"/>
      <c r="V3" s="11"/>
    </row>
    <row r="4" spans="1:22" ht="15" thickBot="1">
      <c r="A4" s="50">
        <v>3</v>
      </c>
      <c r="B4" s="51" t="s">
        <v>4</v>
      </c>
      <c r="C4" s="90">
        <v>1244</v>
      </c>
      <c r="D4" s="68">
        <v>1284</v>
      </c>
      <c r="E4" s="90">
        <v>1311</v>
      </c>
      <c r="F4" s="132">
        <f t="shared" si="0"/>
        <v>0.00034687155460104874</v>
      </c>
      <c r="G4" s="132">
        <f t="shared" si="1"/>
        <v>0.053858520900321546</v>
      </c>
      <c r="H4" s="68">
        <f t="shared" si="2"/>
        <v>67</v>
      </c>
      <c r="I4" s="52">
        <f t="shared" si="4"/>
        <v>0.0002509476081322007</v>
      </c>
      <c r="J4" s="90">
        <f t="shared" si="3"/>
        <v>27</v>
      </c>
      <c r="L4" s="140" t="s">
        <v>360</v>
      </c>
      <c r="M4" s="131">
        <v>0.27183758459135865</v>
      </c>
      <c r="U4" s="3"/>
      <c r="V4" s="11"/>
    </row>
    <row r="5" spans="1:22" ht="15" thickBot="1">
      <c r="A5" s="50">
        <v>5</v>
      </c>
      <c r="B5" s="51" t="s">
        <v>5</v>
      </c>
      <c r="C5" s="90">
        <v>435</v>
      </c>
      <c r="D5" s="68">
        <v>519</v>
      </c>
      <c r="E5" s="90">
        <v>447</v>
      </c>
      <c r="F5" s="132">
        <f t="shared" si="0"/>
        <v>0.00011826970625985415</v>
      </c>
      <c r="G5" s="132">
        <f t="shared" si="1"/>
        <v>0.027586206896551724</v>
      </c>
      <c r="H5" s="68">
        <f t="shared" si="2"/>
        <v>12</v>
      </c>
      <c r="I5" s="52">
        <f t="shared" si="4"/>
        <v>4.494584026248371E-05</v>
      </c>
      <c r="J5" s="90">
        <f t="shared" si="3"/>
        <v>-72</v>
      </c>
      <c r="L5" s="140" t="s">
        <v>361</v>
      </c>
      <c r="M5" s="131">
        <v>0.2951127819548872</v>
      </c>
      <c r="U5" s="3"/>
      <c r="V5" s="11"/>
    </row>
    <row r="6" spans="1:22" ht="15" thickBot="1">
      <c r="A6" s="50">
        <v>6</v>
      </c>
      <c r="B6" s="51" t="s">
        <v>6</v>
      </c>
      <c r="C6" s="90">
        <v>77</v>
      </c>
      <c r="D6" s="68">
        <v>95</v>
      </c>
      <c r="E6" s="90">
        <v>79</v>
      </c>
      <c r="F6" s="132">
        <f t="shared" si="0"/>
        <v>2.0902252336752748E-05</v>
      </c>
      <c r="G6" s="132">
        <f t="shared" si="1"/>
        <v>0.025974025974025976</v>
      </c>
      <c r="H6" s="68">
        <f t="shared" si="2"/>
        <v>2</v>
      </c>
      <c r="I6" s="52">
        <f t="shared" si="4"/>
        <v>7.4909733770806174E-06</v>
      </c>
      <c r="J6" s="90">
        <f t="shared" si="3"/>
        <v>-16</v>
      </c>
      <c r="L6" s="140" t="s">
        <v>362</v>
      </c>
      <c r="M6" s="131">
        <v>0.30010540581237766</v>
      </c>
      <c r="U6" s="3"/>
      <c r="V6" s="11"/>
    </row>
    <row r="7" spans="1:22" ht="15" thickBot="1">
      <c r="A7" s="50">
        <v>7</v>
      </c>
      <c r="B7" s="51" t="s">
        <v>7</v>
      </c>
      <c r="C7" s="90">
        <v>861</v>
      </c>
      <c r="D7" s="68">
        <v>831</v>
      </c>
      <c r="E7" s="90">
        <v>822</v>
      </c>
      <c r="F7" s="132">
        <f t="shared" si="0"/>
        <v>0.0002174892584912754</v>
      </c>
      <c r="G7" s="132">
        <f t="shared" si="1"/>
        <v>-0.04529616724738676</v>
      </c>
      <c r="H7" s="68">
        <f t="shared" si="2"/>
        <v>-39</v>
      </c>
      <c r="I7" s="52">
        <f t="shared" si="4"/>
        <v>-0.00014607398085307206</v>
      </c>
      <c r="J7" s="90">
        <f t="shared" si="3"/>
        <v>-9</v>
      </c>
      <c r="L7" s="140" t="s">
        <v>363</v>
      </c>
      <c r="M7" s="131">
        <v>0.31906290023168465</v>
      </c>
      <c r="U7" s="3"/>
      <c r="V7" s="11"/>
    </row>
    <row r="8" spans="1:22" ht="15" thickBot="1">
      <c r="A8" s="50">
        <v>8</v>
      </c>
      <c r="B8" s="51" t="s">
        <v>292</v>
      </c>
      <c r="C8" s="90">
        <v>2494</v>
      </c>
      <c r="D8" s="68">
        <v>2942</v>
      </c>
      <c r="E8" s="90">
        <v>2972</v>
      </c>
      <c r="F8" s="132">
        <f t="shared" si="0"/>
        <v>0.0007863480246180907</v>
      </c>
      <c r="G8" s="132">
        <f t="shared" si="1"/>
        <v>0.19165998396150763</v>
      </c>
      <c r="H8" s="68">
        <f t="shared" si="2"/>
        <v>478</v>
      </c>
      <c r="I8" s="52">
        <f t="shared" si="4"/>
        <v>0.0017903426371222676</v>
      </c>
      <c r="J8" s="90">
        <f t="shared" si="3"/>
        <v>30</v>
      </c>
      <c r="L8" s="140" t="s">
        <v>364</v>
      </c>
      <c r="M8" s="131">
        <v>0.5862974024798624</v>
      </c>
      <c r="U8" s="3"/>
      <c r="V8" s="11"/>
    </row>
    <row r="9" spans="1:22" ht="15" thickBot="1">
      <c r="A9" s="50">
        <v>9</v>
      </c>
      <c r="B9" s="51" t="s">
        <v>8</v>
      </c>
      <c r="C9" s="90">
        <v>484</v>
      </c>
      <c r="D9" s="68">
        <v>462</v>
      </c>
      <c r="E9" s="90">
        <v>442</v>
      </c>
      <c r="F9" s="132">
        <f t="shared" si="0"/>
        <v>0.00011694677889676854</v>
      </c>
      <c r="G9" s="132">
        <f t="shared" si="1"/>
        <v>-0.08677685950413223</v>
      </c>
      <c r="H9" s="68">
        <f t="shared" si="2"/>
        <v>-42</v>
      </c>
      <c r="I9" s="52">
        <f t="shared" si="4"/>
        <v>-0.00015731044091869296</v>
      </c>
      <c r="J9" s="90">
        <f t="shared" si="3"/>
        <v>-20</v>
      </c>
      <c r="L9" s="140" t="s">
        <v>365</v>
      </c>
      <c r="M9" s="131">
        <v>0.6052287581699346</v>
      </c>
      <c r="U9" s="3"/>
      <c r="V9" s="11"/>
    </row>
    <row r="10" spans="1:22" ht="15" thickBot="1">
      <c r="A10" s="53">
        <v>10</v>
      </c>
      <c r="B10" s="51" t="s">
        <v>9</v>
      </c>
      <c r="C10" s="68">
        <v>116298</v>
      </c>
      <c r="D10" s="68">
        <v>124718</v>
      </c>
      <c r="E10" s="68">
        <v>123996</v>
      </c>
      <c r="F10" s="132">
        <f t="shared" si="0"/>
        <v>0.032807540262632835</v>
      </c>
      <c r="G10" s="132">
        <f t="shared" si="1"/>
        <v>0.0661920239385028</v>
      </c>
      <c r="H10" s="68">
        <f t="shared" si="2"/>
        <v>7698</v>
      </c>
      <c r="I10" s="52">
        <f t="shared" si="4"/>
        <v>0.028832756528383297</v>
      </c>
      <c r="J10" s="90">
        <f t="shared" si="3"/>
        <v>-722</v>
      </c>
      <c r="L10" s="140" t="s">
        <v>366</v>
      </c>
      <c r="M10" s="131">
        <v>0.8685796269727403</v>
      </c>
      <c r="U10" s="3"/>
      <c r="V10" s="11"/>
    </row>
    <row r="11" spans="1:22" ht="15" thickBot="1">
      <c r="A11" s="53">
        <v>11</v>
      </c>
      <c r="B11" s="51" t="s">
        <v>10</v>
      </c>
      <c r="C11" s="68">
        <v>2299</v>
      </c>
      <c r="D11" s="68">
        <v>2339</v>
      </c>
      <c r="E11" s="68">
        <v>2341</v>
      </c>
      <c r="F11" s="132">
        <f t="shared" si="0"/>
        <v>0.0006193945913966859</v>
      </c>
      <c r="G11" s="132">
        <f t="shared" si="1"/>
        <v>0.01826881252718573</v>
      </c>
      <c r="H11" s="68">
        <f t="shared" si="2"/>
        <v>42</v>
      </c>
      <c r="I11" s="52">
        <f t="shared" si="4"/>
        <v>0.00015731044091869296</v>
      </c>
      <c r="J11" s="90">
        <f t="shared" si="3"/>
        <v>2</v>
      </c>
      <c r="L11" s="140" t="s">
        <v>367</v>
      </c>
      <c r="M11" s="131">
        <v>3.3787920196775074</v>
      </c>
      <c r="U11" s="3"/>
      <c r="V11" s="11"/>
    </row>
    <row r="12" spans="1:13" ht="15">
      <c r="A12" s="53">
        <v>12</v>
      </c>
      <c r="B12" s="51" t="s">
        <v>11</v>
      </c>
      <c r="C12" s="68">
        <v>1035</v>
      </c>
      <c r="D12" s="68">
        <v>831</v>
      </c>
      <c r="E12" s="68">
        <v>940</v>
      </c>
      <c r="F12" s="132">
        <f t="shared" si="0"/>
        <v>0.000248710344260096</v>
      </c>
      <c r="G12" s="132">
        <f t="shared" si="1"/>
        <v>-0.09178743961352658</v>
      </c>
      <c r="H12" s="68">
        <f t="shared" si="2"/>
        <v>-95</v>
      </c>
      <c r="I12" s="52">
        <f t="shared" si="4"/>
        <v>-0.00035582123541132935</v>
      </c>
      <c r="J12" s="90">
        <f t="shared" si="3"/>
        <v>109</v>
      </c>
      <c r="L12" s="81"/>
      <c r="M12"/>
    </row>
    <row r="13" spans="1:13" ht="15">
      <c r="A13" s="53">
        <v>13</v>
      </c>
      <c r="B13" s="51" t="s">
        <v>12</v>
      </c>
      <c r="C13" s="68">
        <v>123708</v>
      </c>
      <c r="D13" s="68">
        <v>119422</v>
      </c>
      <c r="E13" s="68">
        <v>118506</v>
      </c>
      <c r="F13" s="132">
        <f t="shared" si="0"/>
        <v>0.03135496601796482</v>
      </c>
      <c r="G13" s="132">
        <f t="shared" si="1"/>
        <v>-0.042050635367154914</v>
      </c>
      <c r="H13" s="68">
        <f t="shared" si="2"/>
        <v>-5202</v>
      </c>
      <c r="I13" s="52">
        <f t="shared" si="4"/>
        <v>-0.019484021753786687</v>
      </c>
      <c r="J13" s="90">
        <f t="shared" si="3"/>
        <v>-916</v>
      </c>
      <c r="L13" s="3"/>
      <c r="M13" s="11"/>
    </row>
    <row r="14" spans="1:13" ht="15">
      <c r="A14" s="53">
        <v>14</v>
      </c>
      <c r="B14" s="51" t="s">
        <v>13</v>
      </c>
      <c r="C14" s="68">
        <v>242818</v>
      </c>
      <c r="D14" s="68">
        <v>237919</v>
      </c>
      <c r="E14" s="68">
        <v>238170</v>
      </c>
      <c r="F14" s="132">
        <f t="shared" si="0"/>
        <v>0.06301632201322027</v>
      </c>
      <c r="G14" s="132">
        <f t="shared" si="1"/>
        <v>-0.01914190875470517</v>
      </c>
      <c r="H14" s="68">
        <f t="shared" si="2"/>
        <v>-4648</v>
      </c>
      <c r="I14" s="52">
        <f t="shared" si="4"/>
        <v>-0.017409022128335356</v>
      </c>
      <c r="J14" s="90">
        <f t="shared" si="3"/>
        <v>251</v>
      </c>
      <c r="L14" s="3"/>
      <c r="M14" s="11"/>
    </row>
    <row r="15" spans="1:13" ht="15">
      <c r="A15" s="53">
        <v>15</v>
      </c>
      <c r="B15" s="51" t="s">
        <v>14</v>
      </c>
      <c r="C15" s="68">
        <v>12711</v>
      </c>
      <c r="D15" s="68">
        <v>12590</v>
      </c>
      <c r="E15" s="68">
        <v>12693</v>
      </c>
      <c r="F15" s="132">
        <f t="shared" si="0"/>
        <v>0.003358383403929147</v>
      </c>
      <c r="G15" s="132">
        <f t="shared" si="1"/>
        <v>-0.0014160962945480293</v>
      </c>
      <c r="H15" s="68">
        <f t="shared" si="2"/>
        <v>-18</v>
      </c>
      <c r="I15" s="52">
        <f t="shared" si="4"/>
        <v>-6.741876039372556E-05</v>
      </c>
      <c r="J15" s="90">
        <f t="shared" si="3"/>
        <v>103</v>
      </c>
      <c r="L15" s="3"/>
      <c r="M15" s="11"/>
    </row>
    <row r="16" spans="1:13" ht="15">
      <c r="A16" s="53">
        <v>16</v>
      </c>
      <c r="B16" s="51" t="s">
        <v>15</v>
      </c>
      <c r="C16" s="68">
        <v>9981</v>
      </c>
      <c r="D16" s="68">
        <v>7955</v>
      </c>
      <c r="E16" s="68">
        <v>8066</v>
      </c>
      <c r="F16" s="132">
        <f t="shared" si="0"/>
        <v>0.0021341464221297174</v>
      </c>
      <c r="G16" s="132">
        <f t="shared" si="1"/>
        <v>-0.1918645426309989</v>
      </c>
      <c r="H16" s="68">
        <f t="shared" si="2"/>
        <v>-1915</v>
      </c>
      <c r="I16" s="52">
        <f t="shared" si="4"/>
        <v>-0.007172607008554692</v>
      </c>
      <c r="J16" s="90">
        <f t="shared" si="3"/>
        <v>111</v>
      </c>
      <c r="L16" s="3"/>
      <c r="M16" s="11"/>
    </row>
    <row r="17" spans="1:13" ht="15">
      <c r="A17" s="53">
        <v>17</v>
      </c>
      <c r="B17" s="51" t="s">
        <v>16</v>
      </c>
      <c r="C17" s="68">
        <v>9316</v>
      </c>
      <c r="D17" s="68">
        <v>9382</v>
      </c>
      <c r="E17" s="68">
        <v>9338</v>
      </c>
      <c r="F17" s="132">
        <f t="shared" si="0"/>
        <v>0.0024706991432986982</v>
      </c>
      <c r="G17" s="132">
        <f t="shared" si="1"/>
        <v>0.0023615285530270503</v>
      </c>
      <c r="H17" s="68">
        <f t="shared" si="2"/>
        <v>22</v>
      </c>
      <c r="I17" s="52">
        <f t="shared" si="4"/>
        <v>8.24007071478868E-05</v>
      </c>
      <c r="J17" s="90">
        <f t="shared" si="3"/>
        <v>-44</v>
      </c>
      <c r="L17" s="3"/>
      <c r="M17" s="11"/>
    </row>
    <row r="18" spans="1:13" ht="15">
      <c r="A18" s="53">
        <v>18</v>
      </c>
      <c r="B18" s="51" t="s">
        <v>17</v>
      </c>
      <c r="C18" s="68">
        <v>14952</v>
      </c>
      <c r="D18" s="68">
        <v>13547</v>
      </c>
      <c r="E18" s="68">
        <v>13325</v>
      </c>
      <c r="F18" s="132">
        <f t="shared" si="0"/>
        <v>0.0035256014226231693</v>
      </c>
      <c r="G18" s="132">
        <f t="shared" si="1"/>
        <v>-0.10881487426431247</v>
      </c>
      <c r="H18" s="68">
        <f t="shared" si="2"/>
        <v>-1627</v>
      </c>
      <c r="I18" s="52">
        <f t="shared" si="4"/>
        <v>-0.006093906842255083</v>
      </c>
      <c r="J18" s="90">
        <f t="shared" si="3"/>
        <v>-222</v>
      </c>
      <c r="L18" s="3"/>
      <c r="M18" s="11"/>
    </row>
    <row r="19" spans="1:13" ht="15">
      <c r="A19" s="53">
        <v>19</v>
      </c>
      <c r="B19" s="51" t="s">
        <v>18</v>
      </c>
      <c r="C19" s="68">
        <v>996</v>
      </c>
      <c r="D19" s="68">
        <v>983</v>
      </c>
      <c r="E19" s="68">
        <v>982</v>
      </c>
      <c r="F19" s="132">
        <f t="shared" si="0"/>
        <v>0.0002598229341100152</v>
      </c>
      <c r="G19" s="132">
        <f t="shared" si="1"/>
        <v>-0.014056224899598393</v>
      </c>
      <c r="H19" s="68">
        <f t="shared" si="2"/>
        <v>-14</v>
      </c>
      <c r="I19" s="52">
        <f t="shared" si="4"/>
        <v>-5.2436813639564324E-05</v>
      </c>
      <c r="J19" s="90">
        <f t="shared" si="3"/>
        <v>-1</v>
      </c>
      <c r="L19" s="3"/>
      <c r="M19" s="11"/>
    </row>
    <row r="20" spans="1:13" ht="15">
      <c r="A20" s="53">
        <v>20</v>
      </c>
      <c r="B20" s="51" t="s">
        <v>19</v>
      </c>
      <c r="C20" s="68">
        <v>16529</v>
      </c>
      <c r="D20" s="68">
        <v>16729</v>
      </c>
      <c r="E20" s="68">
        <v>16753</v>
      </c>
      <c r="F20" s="132">
        <f t="shared" si="0"/>
        <v>0.004432600422754668</v>
      </c>
      <c r="G20" s="132">
        <f t="shared" si="1"/>
        <v>0.013551939016274427</v>
      </c>
      <c r="H20" s="68">
        <f t="shared" si="2"/>
        <v>224</v>
      </c>
      <c r="I20" s="52">
        <f t="shared" si="4"/>
        <v>0.0008389890182330292</v>
      </c>
      <c r="J20" s="90">
        <f t="shared" si="3"/>
        <v>24</v>
      </c>
      <c r="L20" s="3"/>
      <c r="M20" s="11"/>
    </row>
    <row r="21" spans="1:13" ht="15">
      <c r="A21" s="53">
        <v>21</v>
      </c>
      <c r="B21" s="51" t="s">
        <v>20</v>
      </c>
      <c r="C21" s="68">
        <v>6781</v>
      </c>
      <c r="D21" s="68">
        <v>7342</v>
      </c>
      <c r="E21" s="68">
        <v>7386</v>
      </c>
      <c r="F21" s="132">
        <f t="shared" si="0"/>
        <v>0.0019542283007500734</v>
      </c>
      <c r="G21" s="132">
        <f t="shared" si="1"/>
        <v>0.0892198790738829</v>
      </c>
      <c r="H21" s="68">
        <f t="shared" si="2"/>
        <v>605</v>
      </c>
      <c r="I21" s="52">
        <f t="shared" si="4"/>
        <v>0.002266019446566887</v>
      </c>
      <c r="J21" s="90">
        <f t="shared" si="3"/>
        <v>44</v>
      </c>
      <c r="L21" s="3"/>
      <c r="M21" s="11"/>
    </row>
    <row r="22" spans="1:13" ht="15">
      <c r="A22" s="53">
        <v>22</v>
      </c>
      <c r="B22" s="51" t="s">
        <v>21</v>
      </c>
      <c r="C22" s="68">
        <v>37686</v>
      </c>
      <c r="D22" s="68">
        <v>39046</v>
      </c>
      <c r="E22" s="68">
        <v>38834</v>
      </c>
      <c r="F22" s="132">
        <f t="shared" si="0"/>
        <v>0.01027491224361337</v>
      </c>
      <c r="G22" s="132">
        <f t="shared" si="1"/>
        <v>0.030462240619858832</v>
      </c>
      <c r="H22" s="68">
        <f t="shared" si="2"/>
        <v>1148</v>
      </c>
      <c r="I22" s="52">
        <f t="shared" si="4"/>
        <v>0.004299818718444275</v>
      </c>
      <c r="J22" s="90">
        <f t="shared" si="3"/>
        <v>-212</v>
      </c>
      <c r="L22" s="3"/>
      <c r="M22" s="11"/>
    </row>
    <row r="23" spans="1:13" ht="15">
      <c r="A23" s="53">
        <v>23</v>
      </c>
      <c r="B23" s="51" t="s">
        <v>22</v>
      </c>
      <c r="C23" s="68">
        <v>26166</v>
      </c>
      <c r="D23" s="68">
        <v>27047</v>
      </c>
      <c r="E23" s="68">
        <v>27063</v>
      </c>
      <c r="F23" s="132">
        <f t="shared" si="0"/>
        <v>0.0071604766454372104</v>
      </c>
      <c r="G23" s="132">
        <f t="shared" si="1"/>
        <v>0.03428112818160972</v>
      </c>
      <c r="H23" s="68">
        <f t="shared" si="2"/>
        <v>897</v>
      </c>
      <c r="I23" s="52">
        <f t="shared" si="4"/>
        <v>0.003359701559620657</v>
      </c>
      <c r="J23" s="90">
        <f t="shared" si="3"/>
        <v>16</v>
      </c>
      <c r="L23" s="3"/>
      <c r="M23" s="11"/>
    </row>
    <row r="24" spans="1:10" ht="15">
      <c r="A24" s="53">
        <v>24</v>
      </c>
      <c r="B24" s="51" t="s">
        <v>23</v>
      </c>
      <c r="C24" s="68">
        <v>11430</v>
      </c>
      <c r="D24" s="68">
        <v>11306</v>
      </c>
      <c r="E24" s="68">
        <v>11157</v>
      </c>
      <c r="F24" s="132">
        <f t="shared" si="0"/>
        <v>0.002951980117989246</v>
      </c>
      <c r="G24" s="132">
        <f t="shared" si="1"/>
        <v>-0.023884514435695538</v>
      </c>
      <c r="H24" s="68">
        <f t="shared" si="2"/>
        <v>-273</v>
      </c>
      <c r="I24" s="52">
        <f t="shared" si="4"/>
        <v>-0.0010225178659715043</v>
      </c>
      <c r="J24" s="90">
        <f t="shared" si="3"/>
        <v>-149</v>
      </c>
    </row>
    <row r="25" spans="1:10" ht="15">
      <c r="A25" s="53">
        <v>25</v>
      </c>
      <c r="B25" s="51" t="s">
        <v>24</v>
      </c>
      <c r="C25" s="68">
        <v>53251</v>
      </c>
      <c r="D25" s="68">
        <v>55019</v>
      </c>
      <c r="E25" s="68">
        <v>54637</v>
      </c>
      <c r="F25" s="132">
        <f t="shared" si="0"/>
        <v>0.01445615646738177</v>
      </c>
      <c r="G25" s="132">
        <f t="shared" si="1"/>
        <v>0.026027680231357157</v>
      </c>
      <c r="H25" s="68">
        <f t="shared" si="2"/>
        <v>1386</v>
      </c>
      <c r="I25" s="52">
        <f t="shared" si="4"/>
        <v>0.005191244550316868</v>
      </c>
      <c r="J25" s="90">
        <f t="shared" si="3"/>
        <v>-382</v>
      </c>
    </row>
    <row r="26" spans="1:10" ht="15">
      <c r="A26" s="53">
        <v>26</v>
      </c>
      <c r="B26" s="51" t="s">
        <v>25</v>
      </c>
      <c r="C26" s="68">
        <v>11540</v>
      </c>
      <c r="D26" s="68">
        <v>11231</v>
      </c>
      <c r="E26" s="68">
        <v>11214</v>
      </c>
      <c r="F26" s="132">
        <f t="shared" si="0"/>
        <v>0.0029670614899284216</v>
      </c>
      <c r="G26" s="132">
        <f t="shared" si="1"/>
        <v>-0.028249566724436743</v>
      </c>
      <c r="H26" s="68">
        <f t="shared" si="2"/>
        <v>-326</v>
      </c>
      <c r="I26" s="52">
        <f t="shared" si="4"/>
        <v>-0.0012210286604641407</v>
      </c>
      <c r="J26" s="90">
        <f t="shared" si="3"/>
        <v>-17</v>
      </c>
    </row>
    <row r="27" spans="1:10" ht="15">
      <c r="A27" s="53">
        <v>27</v>
      </c>
      <c r="B27" s="51" t="s">
        <v>26</v>
      </c>
      <c r="C27" s="68">
        <v>26516</v>
      </c>
      <c r="D27" s="68">
        <v>28636</v>
      </c>
      <c r="E27" s="68">
        <v>28627</v>
      </c>
      <c r="F27" s="132">
        <f t="shared" si="0"/>
        <v>0.007574288324610391</v>
      </c>
      <c r="G27" s="132">
        <f t="shared" si="1"/>
        <v>0.07961230954895157</v>
      </c>
      <c r="H27" s="68">
        <f t="shared" si="2"/>
        <v>2111</v>
      </c>
      <c r="I27" s="52">
        <f t="shared" si="4"/>
        <v>0.007906722399508593</v>
      </c>
      <c r="J27" s="90">
        <f t="shared" si="3"/>
        <v>-9</v>
      </c>
    </row>
    <row r="28" spans="1:10" ht="15">
      <c r="A28" s="53">
        <v>28</v>
      </c>
      <c r="B28" s="51" t="s">
        <v>27</v>
      </c>
      <c r="C28" s="68">
        <v>17688</v>
      </c>
      <c r="D28" s="68">
        <v>18843</v>
      </c>
      <c r="E28" s="68">
        <v>18783</v>
      </c>
      <c r="F28" s="132">
        <f t="shared" si="0"/>
        <v>0.004969708932167429</v>
      </c>
      <c r="G28" s="132">
        <f t="shared" si="1"/>
        <v>0.06190637720488467</v>
      </c>
      <c r="H28" s="68">
        <f t="shared" si="2"/>
        <v>1095</v>
      </c>
      <c r="I28" s="52">
        <f t="shared" si="4"/>
        <v>0.0041013079239516385</v>
      </c>
      <c r="J28" s="90">
        <f t="shared" si="3"/>
        <v>-60</v>
      </c>
    </row>
    <row r="29" spans="1:10" ht="15">
      <c r="A29" s="53">
        <v>29</v>
      </c>
      <c r="B29" s="51" t="s">
        <v>28</v>
      </c>
      <c r="C29" s="68">
        <v>22321</v>
      </c>
      <c r="D29" s="68">
        <v>27168</v>
      </c>
      <c r="E29" s="68">
        <v>27251</v>
      </c>
      <c r="F29" s="132">
        <f t="shared" si="0"/>
        <v>0.007210218714289229</v>
      </c>
      <c r="G29" s="132">
        <f t="shared" si="1"/>
        <v>0.22086824067022087</v>
      </c>
      <c r="H29" s="68">
        <f t="shared" si="2"/>
        <v>4930</v>
      </c>
      <c r="I29" s="52">
        <f t="shared" si="4"/>
        <v>0.018465249374503723</v>
      </c>
      <c r="J29" s="90">
        <f t="shared" si="3"/>
        <v>83</v>
      </c>
    </row>
    <row r="30" spans="1:10" ht="15">
      <c r="A30" s="53">
        <v>30</v>
      </c>
      <c r="B30" s="51" t="s">
        <v>29</v>
      </c>
      <c r="C30" s="68">
        <v>2771</v>
      </c>
      <c r="D30" s="68">
        <v>3039</v>
      </c>
      <c r="E30" s="68">
        <v>3042</v>
      </c>
      <c r="F30" s="132">
        <f t="shared" si="0"/>
        <v>0.0008048690077012893</v>
      </c>
      <c r="G30" s="132">
        <f t="shared" si="1"/>
        <v>0.09779862865391556</v>
      </c>
      <c r="H30" s="68">
        <f t="shared" si="2"/>
        <v>271</v>
      </c>
      <c r="I30" s="52">
        <f t="shared" si="4"/>
        <v>0.0010150268925944238</v>
      </c>
      <c r="J30" s="90">
        <f t="shared" si="3"/>
        <v>3</v>
      </c>
    </row>
    <row r="31" spans="1:10" ht="15">
      <c r="A31" s="53">
        <v>31</v>
      </c>
      <c r="B31" s="51" t="s">
        <v>30</v>
      </c>
      <c r="C31" s="68">
        <v>20478</v>
      </c>
      <c r="D31" s="68">
        <v>21427</v>
      </c>
      <c r="E31" s="68">
        <v>21066</v>
      </c>
      <c r="F31" s="132">
        <f t="shared" si="0"/>
        <v>0.005573757566152322</v>
      </c>
      <c r="G31" s="132">
        <f t="shared" si="1"/>
        <v>0.028713741576325814</v>
      </c>
      <c r="H31" s="68">
        <f t="shared" si="2"/>
        <v>588</v>
      </c>
      <c r="I31" s="52">
        <f t="shared" si="4"/>
        <v>0.0022023461728617015</v>
      </c>
      <c r="J31" s="90">
        <f t="shared" si="3"/>
        <v>-361</v>
      </c>
    </row>
    <row r="32" spans="1:10" ht="15">
      <c r="A32" s="53">
        <v>32</v>
      </c>
      <c r="B32" s="51" t="s">
        <v>31</v>
      </c>
      <c r="C32" s="68">
        <v>14547</v>
      </c>
      <c r="D32" s="68">
        <v>15177</v>
      </c>
      <c r="E32" s="68">
        <v>15198</v>
      </c>
      <c r="F32" s="132">
        <f t="shared" si="0"/>
        <v>0.004021170012835041</v>
      </c>
      <c r="G32" s="132">
        <f t="shared" si="1"/>
        <v>0.04475149515363992</v>
      </c>
      <c r="H32" s="68">
        <f t="shared" si="2"/>
        <v>651</v>
      </c>
      <c r="I32" s="52">
        <f t="shared" si="4"/>
        <v>0.002438311834239741</v>
      </c>
      <c r="J32" s="90">
        <f t="shared" si="3"/>
        <v>21</v>
      </c>
    </row>
    <row r="33" spans="1:10" ht="15">
      <c r="A33" s="53">
        <v>33</v>
      </c>
      <c r="B33" s="51" t="s">
        <v>32</v>
      </c>
      <c r="C33" s="68">
        <v>21577</v>
      </c>
      <c r="D33" s="68">
        <v>23867</v>
      </c>
      <c r="E33" s="68">
        <v>23576</v>
      </c>
      <c r="F33" s="132">
        <f t="shared" si="0"/>
        <v>0.006237867102421301</v>
      </c>
      <c r="G33" s="132">
        <f t="shared" si="1"/>
        <v>0.0926449460073226</v>
      </c>
      <c r="H33" s="68">
        <f t="shared" si="2"/>
        <v>1999</v>
      </c>
      <c r="I33" s="52">
        <f t="shared" si="4"/>
        <v>0.007487227890392078</v>
      </c>
      <c r="J33" s="90">
        <f t="shared" si="3"/>
        <v>-291</v>
      </c>
    </row>
    <row r="34" spans="1:10" ht="15">
      <c r="A34" s="53">
        <v>35</v>
      </c>
      <c r="B34" s="51" t="s">
        <v>33</v>
      </c>
      <c r="C34" s="68">
        <v>9789</v>
      </c>
      <c r="D34" s="68">
        <v>9698</v>
      </c>
      <c r="E34" s="68">
        <v>9923</v>
      </c>
      <c r="F34" s="132">
        <f t="shared" si="0"/>
        <v>0.0026254816447797156</v>
      </c>
      <c r="G34" s="132">
        <f t="shared" si="1"/>
        <v>0.01368883440596588</v>
      </c>
      <c r="H34" s="68">
        <f t="shared" si="2"/>
        <v>134</v>
      </c>
      <c r="I34" s="52">
        <f t="shared" si="4"/>
        <v>0.0005018952162644014</v>
      </c>
      <c r="J34" s="90">
        <f t="shared" si="3"/>
        <v>225</v>
      </c>
    </row>
    <row r="35" spans="1:10" ht="15">
      <c r="A35" s="53">
        <v>36</v>
      </c>
      <c r="B35" s="51" t="s">
        <v>34</v>
      </c>
      <c r="C35" s="68">
        <v>1581</v>
      </c>
      <c r="D35" s="68">
        <v>1626</v>
      </c>
      <c r="E35" s="68">
        <v>1591</v>
      </c>
      <c r="F35" s="132">
        <f t="shared" si="0"/>
        <v>0.00042095548693384333</v>
      </c>
      <c r="G35" s="132">
        <f t="shared" si="1"/>
        <v>0.006325110689437065</v>
      </c>
      <c r="H35" s="68">
        <f t="shared" si="2"/>
        <v>10</v>
      </c>
      <c r="I35" s="52">
        <f t="shared" si="4"/>
        <v>3.745486688540309E-05</v>
      </c>
      <c r="J35" s="90">
        <f t="shared" si="3"/>
        <v>-35</v>
      </c>
    </row>
    <row r="36" spans="1:10" ht="15">
      <c r="A36" s="53">
        <v>37</v>
      </c>
      <c r="B36" s="51" t="s">
        <v>35</v>
      </c>
      <c r="C36" s="68">
        <v>765</v>
      </c>
      <c r="D36" s="68">
        <v>1227</v>
      </c>
      <c r="E36" s="68">
        <v>1228</v>
      </c>
      <c r="F36" s="132">
        <f t="shared" si="0"/>
        <v>0.00032491096037382753</v>
      </c>
      <c r="G36" s="132">
        <f t="shared" si="1"/>
        <v>0.6052287581699346</v>
      </c>
      <c r="H36" s="68">
        <f t="shared" si="2"/>
        <v>463</v>
      </c>
      <c r="I36" s="52">
        <f t="shared" si="4"/>
        <v>0.001734160336794163</v>
      </c>
      <c r="J36" s="90">
        <f t="shared" si="3"/>
        <v>1</v>
      </c>
    </row>
    <row r="37" spans="1:10" ht="15">
      <c r="A37" s="53">
        <v>38</v>
      </c>
      <c r="B37" s="51" t="s">
        <v>36</v>
      </c>
      <c r="C37" s="68">
        <v>6952</v>
      </c>
      <c r="D37" s="68">
        <v>8660</v>
      </c>
      <c r="E37" s="68">
        <v>8367</v>
      </c>
      <c r="F37" s="132">
        <f t="shared" si="0"/>
        <v>0.0022137866493874715</v>
      </c>
      <c r="G37" s="132">
        <f t="shared" si="1"/>
        <v>0.2035385500575374</v>
      </c>
      <c r="H37" s="68">
        <f t="shared" si="2"/>
        <v>1415</v>
      </c>
      <c r="I37" s="52">
        <f t="shared" si="4"/>
        <v>0.005299863664284537</v>
      </c>
      <c r="J37" s="90">
        <f t="shared" si="3"/>
        <v>-293</v>
      </c>
    </row>
    <row r="38" spans="1:10" ht="15">
      <c r="A38" s="53">
        <v>39</v>
      </c>
      <c r="B38" s="51" t="s">
        <v>37</v>
      </c>
      <c r="C38" s="68">
        <v>203</v>
      </c>
      <c r="D38" s="68">
        <v>197</v>
      </c>
      <c r="E38" s="68">
        <v>187</v>
      </c>
      <c r="F38" s="132">
        <f t="shared" si="0"/>
        <v>4.947748337940207E-05</v>
      </c>
      <c r="G38" s="132">
        <f t="shared" si="1"/>
        <v>-0.07881773399014778</v>
      </c>
      <c r="H38" s="68">
        <f t="shared" si="2"/>
        <v>-16</v>
      </c>
      <c r="I38" s="52">
        <f t="shared" si="4"/>
        <v>-5.992778701664494E-05</v>
      </c>
      <c r="J38" s="90">
        <f t="shared" si="3"/>
        <v>-10</v>
      </c>
    </row>
    <row r="39" spans="1:10" ht="15">
      <c r="A39" s="53">
        <v>41</v>
      </c>
      <c r="B39" s="51" t="s">
        <v>38</v>
      </c>
      <c r="C39" s="68">
        <v>33461</v>
      </c>
      <c r="D39" s="68">
        <v>39147</v>
      </c>
      <c r="E39" s="68">
        <v>39462</v>
      </c>
      <c r="F39" s="132">
        <f t="shared" si="0"/>
        <v>0.010441071920416923</v>
      </c>
      <c r="G39" s="132">
        <f t="shared" si="1"/>
        <v>0.17934311586623233</v>
      </c>
      <c r="H39" s="68">
        <f t="shared" si="2"/>
        <v>6001</v>
      </c>
      <c r="I39" s="52">
        <f t="shared" si="4"/>
        <v>0.022476665617930394</v>
      </c>
      <c r="J39" s="90">
        <f t="shared" si="3"/>
        <v>315</v>
      </c>
    </row>
    <row r="40" spans="1:10" ht="15">
      <c r="A40" s="53">
        <v>42</v>
      </c>
      <c r="B40" s="51" t="s">
        <v>39</v>
      </c>
      <c r="C40" s="68">
        <v>16188</v>
      </c>
      <c r="D40" s="68">
        <v>20752</v>
      </c>
      <c r="E40" s="68">
        <v>20115</v>
      </c>
      <c r="F40" s="132">
        <f t="shared" si="0"/>
        <v>0.005322136781693437</v>
      </c>
      <c r="G40" s="132">
        <f t="shared" si="1"/>
        <v>0.24258710155670868</v>
      </c>
      <c r="H40" s="68">
        <f t="shared" si="2"/>
        <v>3927</v>
      </c>
      <c r="I40" s="52">
        <f t="shared" si="4"/>
        <v>0.014708526225897793</v>
      </c>
      <c r="J40" s="90">
        <f t="shared" si="3"/>
        <v>-637</v>
      </c>
    </row>
    <row r="41" spans="1:10" ht="15">
      <c r="A41" s="53">
        <v>43</v>
      </c>
      <c r="B41" s="51" t="s">
        <v>40</v>
      </c>
      <c r="C41" s="68">
        <v>39809</v>
      </c>
      <c r="D41" s="68">
        <v>40466</v>
      </c>
      <c r="E41" s="68">
        <v>39698</v>
      </c>
      <c r="F41" s="132">
        <f t="shared" si="0"/>
        <v>0.010503514091954564</v>
      </c>
      <c r="G41" s="132">
        <f t="shared" si="1"/>
        <v>-0.0027883142003064633</v>
      </c>
      <c r="H41" s="68">
        <f t="shared" si="2"/>
        <v>-111</v>
      </c>
      <c r="I41" s="52">
        <f t="shared" si="4"/>
        <v>-0.0004157490224279743</v>
      </c>
      <c r="J41" s="90">
        <f t="shared" si="3"/>
        <v>-768</v>
      </c>
    </row>
    <row r="42" spans="1:10" ht="15">
      <c r="A42" s="53">
        <v>45</v>
      </c>
      <c r="B42" s="51" t="s">
        <v>41</v>
      </c>
      <c r="C42" s="68">
        <v>29219</v>
      </c>
      <c r="D42" s="68">
        <v>32199</v>
      </c>
      <c r="E42" s="68">
        <v>32305</v>
      </c>
      <c r="F42" s="132">
        <f t="shared" si="0"/>
        <v>0.008547433692896171</v>
      </c>
      <c r="G42" s="132">
        <f t="shared" si="1"/>
        <v>0.10561620863137</v>
      </c>
      <c r="H42" s="68">
        <f t="shared" si="2"/>
        <v>3086</v>
      </c>
      <c r="I42" s="52">
        <f t="shared" si="4"/>
        <v>0.011558571920835394</v>
      </c>
      <c r="J42" s="90">
        <f t="shared" si="3"/>
        <v>106</v>
      </c>
    </row>
    <row r="43" spans="1:10" ht="15">
      <c r="A43" s="53">
        <v>46</v>
      </c>
      <c r="B43" s="51" t="s">
        <v>42</v>
      </c>
      <c r="C43" s="68">
        <v>174176</v>
      </c>
      <c r="D43" s="68">
        <v>185508</v>
      </c>
      <c r="E43" s="68">
        <v>184594</v>
      </c>
      <c r="F43" s="132">
        <f t="shared" si="0"/>
        <v>0.04884089073228527</v>
      </c>
      <c r="G43" s="132">
        <f t="shared" si="1"/>
        <v>0.059813062649274294</v>
      </c>
      <c r="H43" s="68">
        <f t="shared" si="2"/>
        <v>10418</v>
      </c>
      <c r="I43" s="52">
        <f t="shared" si="4"/>
        <v>0.03902048032121294</v>
      </c>
      <c r="J43" s="90">
        <f t="shared" si="3"/>
        <v>-914</v>
      </c>
    </row>
    <row r="44" spans="1:10" ht="15">
      <c r="A44" s="53">
        <v>47</v>
      </c>
      <c r="B44" s="51" t="s">
        <v>43</v>
      </c>
      <c r="C44" s="68">
        <v>441986</v>
      </c>
      <c r="D44" s="68">
        <v>462557</v>
      </c>
      <c r="E44" s="68">
        <v>458935</v>
      </c>
      <c r="F44" s="132">
        <f t="shared" si="0"/>
        <v>0.12142753387553952</v>
      </c>
      <c r="G44" s="132">
        <f t="shared" si="1"/>
        <v>0.03834736846868453</v>
      </c>
      <c r="H44" s="68">
        <f t="shared" si="2"/>
        <v>16949</v>
      </c>
      <c r="I44" s="52">
        <f t="shared" si="4"/>
        <v>0.0634822538840697</v>
      </c>
      <c r="J44" s="90">
        <f t="shared" si="3"/>
        <v>-3622</v>
      </c>
    </row>
    <row r="45" spans="1:10" ht="15">
      <c r="A45" s="53">
        <v>49</v>
      </c>
      <c r="B45" s="51" t="s">
        <v>44</v>
      </c>
      <c r="C45" s="68">
        <v>57361</v>
      </c>
      <c r="D45" s="68">
        <v>57817</v>
      </c>
      <c r="E45" s="68">
        <v>57468</v>
      </c>
      <c r="F45" s="132">
        <f t="shared" si="0"/>
        <v>0.015205197940360847</v>
      </c>
      <c r="G45" s="132">
        <f t="shared" si="1"/>
        <v>0.001865378915988215</v>
      </c>
      <c r="H45" s="68">
        <f t="shared" si="2"/>
        <v>107</v>
      </c>
      <c r="I45" s="52">
        <f t="shared" si="4"/>
        <v>0.00040076707567381303</v>
      </c>
      <c r="J45" s="90">
        <f t="shared" si="3"/>
        <v>-349</v>
      </c>
    </row>
    <row r="46" spans="1:10" ht="15">
      <c r="A46" s="53">
        <v>50</v>
      </c>
      <c r="B46" s="51" t="s">
        <v>45</v>
      </c>
      <c r="C46" s="68">
        <v>1227</v>
      </c>
      <c r="D46" s="68">
        <v>1233</v>
      </c>
      <c r="E46" s="68">
        <v>1237</v>
      </c>
      <c r="F46" s="132">
        <f t="shared" si="0"/>
        <v>0.00032729222962738164</v>
      </c>
      <c r="G46" s="132">
        <f t="shared" si="1"/>
        <v>0.008149959250203748</v>
      </c>
      <c r="H46" s="68">
        <f t="shared" si="2"/>
        <v>10</v>
      </c>
      <c r="I46" s="52">
        <f t="shared" si="4"/>
        <v>3.745486688540309E-05</v>
      </c>
      <c r="J46" s="90">
        <f t="shared" si="3"/>
        <v>4</v>
      </c>
    </row>
    <row r="47" spans="1:10" ht="15">
      <c r="A47" s="53">
        <v>51</v>
      </c>
      <c r="B47" s="51" t="s">
        <v>46</v>
      </c>
      <c r="C47" s="68">
        <v>9866</v>
      </c>
      <c r="D47" s="68">
        <v>11078</v>
      </c>
      <c r="E47" s="68">
        <v>11183</v>
      </c>
      <c r="F47" s="132">
        <f t="shared" si="0"/>
        <v>0.002958859340277291</v>
      </c>
      <c r="G47" s="132">
        <f t="shared" si="1"/>
        <v>0.1334887492398135</v>
      </c>
      <c r="H47" s="68">
        <f t="shared" si="2"/>
        <v>1317</v>
      </c>
      <c r="I47" s="52">
        <f t="shared" si="4"/>
        <v>0.004932805968807587</v>
      </c>
      <c r="J47" s="90">
        <f t="shared" si="3"/>
        <v>105</v>
      </c>
    </row>
    <row r="48" spans="1:10" ht="15">
      <c r="A48" s="53">
        <v>52</v>
      </c>
      <c r="B48" s="51" t="s">
        <v>47</v>
      </c>
      <c r="C48" s="68">
        <v>42337</v>
      </c>
      <c r="D48" s="68">
        <v>42973</v>
      </c>
      <c r="E48" s="68">
        <v>43330</v>
      </c>
      <c r="F48" s="132">
        <f t="shared" si="0"/>
        <v>0.011464488528499956</v>
      </c>
      <c r="G48" s="132">
        <f t="shared" si="1"/>
        <v>0.023454661407279684</v>
      </c>
      <c r="H48" s="68">
        <f t="shared" si="2"/>
        <v>993</v>
      </c>
      <c r="I48" s="52">
        <f t="shared" si="4"/>
        <v>0.0037192682817205266</v>
      </c>
      <c r="J48" s="90">
        <f t="shared" si="3"/>
        <v>357</v>
      </c>
    </row>
    <row r="49" spans="1:10" ht="15">
      <c r="A49" s="53">
        <v>53</v>
      </c>
      <c r="B49" s="51" t="s">
        <v>48</v>
      </c>
      <c r="C49" s="68">
        <v>5683</v>
      </c>
      <c r="D49" s="68">
        <v>6850</v>
      </c>
      <c r="E49" s="68">
        <v>5906</v>
      </c>
      <c r="F49" s="132">
        <f t="shared" si="0"/>
        <v>0.0015626418012767308</v>
      </c>
      <c r="G49" s="132">
        <f t="shared" si="1"/>
        <v>0.039239838113672355</v>
      </c>
      <c r="H49" s="68">
        <f t="shared" si="2"/>
        <v>223</v>
      </c>
      <c r="I49" s="52">
        <f t="shared" si="4"/>
        <v>0.0008352435315444889</v>
      </c>
      <c r="J49" s="90">
        <f t="shared" si="3"/>
        <v>-944</v>
      </c>
    </row>
    <row r="50" spans="1:10" ht="15">
      <c r="A50" s="53">
        <v>55</v>
      </c>
      <c r="B50" s="51" t="s">
        <v>49</v>
      </c>
      <c r="C50" s="68">
        <v>66507</v>
      </c>
      <c r="D50" s="68">
        <v>67780</v>
      </c>
      <c r="E50" s="68">
        <v>66586</v>
      </c>
      <c r="F50" s="132">
        <f t="shared" si="0"/>
        <v>0.01761768827968378</v>
      </c>
      <c r="G50" s="132">
        <f t="shared" si="1"/>
        <v>0.0011878448885079766</v>
      </c>
      <c r="H50" s="68">
        <f t="shared" si="2"/>
        <v>79</v>
      </c>
      <c r="I50" s="52">
        <f t="shared" si="4"/>
        <v>0.00029589344839468443</v>
      </c>
      <c r="J50" s="90">
        <f t="shared" si="3"/>
        <v>-1194</v>
      </c>
    </row>
    <row r="51" spans="1:10" ht="15">
      <c r="A51" s="53">
        <v>56</v>
      </c>
      <c r="B51" s="51" t="s">
        <v>50</v>
      </c>
      <c r="C51" s="68">
        <v>159208</v>
      </c>
      <c r="D51" s="68">
        <v>177464</v>
      </c>
      <c r="E51" s="68">
        <v>175608</v>
      </c>
      <c r="F51" s="132">
        <f t="shared" si="0"/>
        <v>0.046463325675347805</v>
      </c>
      <c r="G51" s="132">
        <f t="shared" si="1"/>
        <v>0.10300989900005025</v>
      </c>
      <c r="H51" s="68">
        <f t="shared" si="2"/>
        <v>16400</v>
      </c>
      <c r="I51" s="52">
        <f t="shared" si="4"/>
        <v>0.061425981692061066</v>
      </c>
      <c r="J51" s="90">
        <f t="shared" si="3"/>
        <v>-1856</v>
      </c>
    </row>
    <row r="52" spans="1:10" ht="15">
      <c r="A52" s="53">
        <v>58</v>
      </c>
      <c r="B52" s="51" t="s">
        <v>51</v>
      </c>
      <c r="C52" s="68">
        <v>6641</v>
      </c>
      <c r="D52" s="68">
        <v>8667</v>
      </c>
      <c r="E52" s="68">
        <v>8634</v>
      </c>
      <c r="F52" s="132">
        <f t="shared" si="0"/>
        <v>0.0022844309705762436</v>
      </c>
      <c r="G52" s="132">
        <f t="shared" si="1"/>
        <v>0.30010540581237766</v>
      </c>
      <c r="H52" s="68">
        <f t="shared" si="2"/>
        <v>1993</v>
      </c>
      <c r="I52" s="52">
        <f t="shared" si="4"/>
        <v>0.007464754970260836</v>
      </c>
      <c r="J52" s="90">
        <f t="shared" si="3"/>
        <v>-33</v>
      </c>
    </row>
    <row r="53" spans="1:10" ht="15">
      <c r="A53" s="53">
        <v>59</v>
      </c>
      <c r="B53" s="51" t="s">
        <v>52</v>
      </c>
      <c r="C53" s="68">
        <v>8988</v>
      </c>
      <c r="D53" s="68">
        <v>7794</v>
      </c>
      <c r="E53" s="68">
        <v>7685</v>
      </c>
      <c r="F53" s="132">
        <f t="shared" si="0"/>
        <v>0.0020333393570625934</v>
      </c>
      <c r="G53" s="132">
        <f t="shared" si="1"/>
        <v>-0.144971072541166</v>
      </c>
      <c r="H53" s="68">
        <f t="shared" si="2"/>
        <v>-1303</v>
      </c>
      <c r="I53" s="52">
        <f t="shared" si="4"/>
        <v>-0.004880369155168022</v>
      </c>
      <c r="J53" s="90">
        <f t="shared" si="3"/>
        <v>-109</v>
      </c>
    </row>
    <row r="54" spans="1:10" ht="15">
      <c r="A54" s="53">
        <v>60</v>
      </c>
      <c r="B54" s="51" t="s">
        <v>53</v>
      </c>
      <c r="C54" s="68">
        <v>2808</v>
      </c>
      <c r="D54" s="68">
        <v>3138</v>
      </c>
      <c r="E54" s="68">
        <v>3180</v>
      </c>
      <c r="F54" s="132">
        <f t="shared" si="0"/>
        <v>0.0008413818029224524</v>
      </c>
      <c r="G54" s="132">
        <f t="shared" si="1"/>
        <v>0.13247863247863248</v>
      </c>
      <c r="H54" s="68">
        <f t="shared" si="2"/>
        <v>372</v>
      </c>
      <c r="I54" s="52">
        <f t="shared" si="4"/>
        <v>0.001393321048136995</v>
      </c>
      <c r="J54" s="90">
        <f t="shared" si="3"/>
        <v>42</v>
      </c>
    </row>
    <row r="55" spans="1:10" ht="15">
      <c r="A55" s="53">
        <v>61</v>
      </c>
      <c r="B55" s="51" t="s">
        <v>54</v>
      </c>
      <c r="C55" s="68">
        <v>6963</v>
      </c>
      <c r="D55" s="68">
        <v>7854</v>
      </c>
      <c r="E55" s="68">
        <v>7805</v>
      </c>
      <c r="F55" s="132">
        <f t="shared" si="0"/>
        <v>0.002065089613776648</v>
      </c>
      <c r="G55" s="132">
        <f t="shared" si="1"/>
        <v>0.12092488869740055</v>
      </c>
      <c r="H55" s="68">
        <f t="shared" si="2"/>
        <v>842</v>
      </c>
      <c r="I55" s="52">
        <f t="shared" si="4"/>
        <v>0.0031536997917509402</v>
      </c>
      <c r="J55" s="90">
        <f t="shared" si="3"/>
        <v>-49</v>
      </c>
    </row>
    <row r="56" spans="1:10" ht="15">
      <c r="A56" s="53">
        <v>62</v>
      </c>
      <c r="B56" s="51" t="s">
        <v>55</v>
      </c>
      <c r="C56" s="68">
        <v>21632</v>
      </c>
      <c r="D56" s="68">
        <v>23453</v>
      </c>
      <c r="E56" s="68">
        <v>23423</v>
      </c>
      <c r="F56" s="132">
        <f t="shared" si="0"/>
        <v>0.0061973855251108816</v>
      </c>
      <c r="G56" s="132">
        <f t="shared" si="1"/>
        <v>0.08279400887573965</v>
      </c>
      <c r="H56" s="68">
        <f t="shared" si="2"/>
        <v>1791</v>
      </c>
      <c r="I56" s="52">
        <f t="shared" si="4"/>
        <v>0.006708166659175693</v>
      </c>
      <c r="J56" s="90">
        <f t="shared" si="3"/>
        <v>-30</v>
      </c>
    </row>
    <row r="57" spans="1:10" ht="15">
      <c r="A57" s="53">
        <v>63</v>
      </c>
      <c r="B57" s="51" t="s">
        <v>56</v>
      </c>
      <c r="C57" s="68">
        <v>34639</v>
      </c>
      <c r="D57" s="68">
        <v>31431</v>
      </c>
      <c r="E57" s="68">
        <v>30549</v>
      </c>
      <c r="F57" s="132">
        <f t="shared" si="0"/>
        <v>0.008082821602980503</v>
      </c>
      <c r="G57" s="132">
        <f t="shared" si="1"/>
        <v>-0.11807500216518953</v>
      </c>
      <c r="H57" s="68">
        <f t="shared" si="2"/>
        <v>-4090</v>
      </c>
      <c r="I57" s="52">
        <f t="shared" si="4"/>
        <v>-0.015319040556129863</v>
      </c>
      <c r="J57" s="90">
        <f t="shared" si="3"/>
        <v>-882</v>
      </c>
    </row>
    <row r="58" spans="1:10" ht="15">
      <c r="A58" s="53">
        <v>64</v>
      </c>
      <c r="B58" s="51" t="s">
        <v>57</v>
      </c>
      <c r="C58" s="68">
        <v>43185</v>
      </c>
      <c r="D58" s="68">
        <v>42110</v>
      </c>
      <c r="E58" s="68">
        <v>41373</v>
      </c>
      <c r="F58" s="132">
        <f t="shared" si="0"/>
        <v>0.010946694758588246</v>
      </c>
      <c r="G58" s="132">
        <f t="shared" si="1"/>
        <v>-0.041959013546370265</v>
      </c>
      <c r="H58" s="68">
        <f t="shared" si="2"/>
        <v>-1812</v>
      </c>
      <c r="I58" s="52">
        <f t="shared" si="4"/>
        <v>-0.0067868218796350395</v>
      </c>
      <c r="J58" s="90">
        <f t="shared" si="3"/>
        <v>-737</v>
      </c>
    </row>
    <row r="59" spans="1:10" ht="15">
      <c r="A59" s="53">
        <v>65</v>
      </c>
      <c r="B59" s="51" t="s">
        <v>58</v>
      </c>
      <c r="C59" s="68">
        <v>13844</v>
      </c>
      <c r="D59" s="68">
        <v>13616</v>
      </c>
      <c r="E59" s="68">
        <v>13509</v>
      </c>
      <c r="F59" s="132">
        <f t="shared" si="0"/>
        <v>0.00357428514958472</v>
      </c>
      <c r="G59" s="132">
        <f t="shared" si="1"/>
        <v>-0.02419820861022826</v>
      </c>
      <c r="H59" s="68">
        <f t="shared" si="2"/>
        <v>-335</v>
      </c>
      <c r="I59" s="52">
        <f t="shared" si="4"/>
        <v>-0.0012547380406610035</v>
      </c>
      <c r="J59" s="90">
        <f t="shared" si="3"/>
        <v>-107</v>
      </c>
    </row>
    <row r="60" spans="1:10" ht="15">
      <c r="A60" s="53">
        <v>66</v>
      </c>
      <c r="B60" s="51" t="s">
        <v>59</v>
      </c>
      <c r="C60" s="68">
        <v>23239</v>
      </c>
      <c r="D60" s="68">
        <v>25251</v>
      </c>
      <c r="E60" s="68">
        <v>25131</v>
      </c>
      <c r="F60" s="132">
        <f t="shared" si="0"/>
        <v>0.006649297512340928</v>
      </c>
      <c r="G60" s="132">
        <f t="shared" si="1"/>
        <v>0.0814148629459099</v>
      </c>
      <c r="H60" s="68">
        <f t="shared" si="2"/>
        <v>1892</v>
      </c>
      <c r="I60" s="52">
        <f t="shared" si="4"/>
        <v>0.007086460814718264</v>
      </c>
      <c r="J60" s="90">
        <f t="shared" si="3"/>
        <v>-120</v>
      </c>
    </row>
    <row r="61" spans="1:10" ht="15">
      <c r="A61" s="53">
        <v>68</v>
      </c>
      <c r="B61" s="51" t="s">
        <v>60</v>
      </c>
      <c r="C61" s="68">
        <v>21869</v>
      </c>
      <c r="D61" s="68">
        <v>25311</v>
      </c>
      <c r="E61" s="68">
        <v>25308</v>
      </c>
      <c r="F61" s="132">
        <f t="shared" si="0"/>
        <v>0.0066961291409941585</v>
      </c>
      <c r="G61" s="132">
        <f t="shared" si="1"/>
        <v>0.157254561251086</v>
      </c>
      <c r="H61" s="68">
        <f t="shared" si="2"/>
        <v>3439</v>
      </c>
      <c r="I61" s="52">
        <f t="shared" si="4"/>
        <v>0.012880728721890122</v>
      </c>
      <c r="J61" s="90">
        <f t="shared" si="3"/>
        <v>-3</v>
      </c>
    </row>
    <row r="62" spans="1:10" ht="15">
      <c r="A62" s="53">
        <v>69</v>
      </c>
      <c r="B62" s="51" t="s">
        <v>61</v>
      </c>
      <c r="C62" s="68">
        <v>73477</v>
      </c>
      <c r="D62" s="68">
        <v>76500</v>
      </c>
      <c r="E62" s="68">
        <v>75913</v>
      </c>
      <c r="F62" s="132">
        <f t="shared" si="0"/>
        <v>0.02008547698278369</v>
      </c>
      <c r="G62" s="132">
        <f t="shared" si="1"/>
        <v>0.033153231623501235</v>
      </c>
      <c r="H62" s="68">
        <f t="shared" si="2"/>
        <v>2436</v>
      </c>
      <c r="I62" s="52">
        <f t="shared" si="4"/>
        <v>0.009124005573284192</v>
      </c>
      <c r="J62" s="90">
        <f t="shared" si="3"/>
        <v>-587</v>
      </c>
    </row>
    <row r="63" spans="1:10" ht="15">
      <c r="A63" s="53">
        <v>70</v>
      </c>
      <c r="B63" s="51" t="s">
        <v>62</v>
      </c>
      <c r="C63" s="68">
        <v>88924</v>
      </c>
      <c r="D63" s="68">
        <v>90134</v>
      </c>
      <c r="E63" s="68">
        <v>89887</v>
      </c>
      <c r="F63" s="132">
        <f t="shared" si="0"/>
        <v>0.02378279437713537</v>
      </c>
      <c r="G63" s="132">
        <f t="shared" si="1"/>
        <v>0.010829472358418425</v>
      </c>
      <c r="H63" s="68">
        <f t="shared" si="2"/>
        <v>963</v>
      </c>
      <c r="I63" s="52">
        <f t="shared" si="4"/>
        <v>0.0036069036810643176</v>
      </c>
      <c r="J63" s="90">
        <f t="shared" si="3"/>
        <v>-247</v>
      </c>
    </row>
    <row r="64" spans="1:10" ht="15">
      <c r="A64" s="53">
        <v>71</v>
      </c>
      <c r="B64" s="51" t="s">
        <v>63</v>
      </c>
      <c r="C64" s="68">
        <v>43456</v>
      </c>
      <c r="D64" s="68">
        <v>46772</v>
      </c>
      <c r="E64" s="68">
        <v>46587</v>
      </c>
      <c r="F64" s="132">
        <f t="shared" si="0"/>
        <v>0.012326243412813928</v>
      </c>
      <c r="G64" s="132">
        <f t="shared" si="1"/>
        <v>0.07204988954344624</v>
      </c>
      <c r="H64" s="68">
        <f t="shared" si="2"/>
        <v>3131</v>
      </c>
      <c r="I64" s="52">
        <f t="shared" si="4"/>
        <v>0.011727118821819708</v>
      </c>
      <c r="J64" s="90">
        <f t="shared" si="3"/>
        <v>-185</v>
      </c>
    </row>
    <row r="65" spans="1:10" ht="15">
      <c r="A65" s="53">
        <v>72</v>
      </c>
      <c r="B65" s="51" t="s">
        <v>64</v>
      </c>
      <c r="C65" s="68">
        <v>3383</v>
      </c>
      <c r="D65" s="68">
        <v>3704</v>
      </c>
      <c r="E65" s="68">
        <v>3675</v>
      </c>
      <c r="F65" s="132">
        <f t="shared" si="0"/>
        <v>0.0009723516118679285</v>
      </c>
      <c r="G65" s="132">
        <f t="shared" si="1"/>
        <v>0.0863139225539462</v>
      </c>
      <c r="H65" s="68">
        <f t="shared" si="2"/>
        <v>292</v>
      </c>
      <c r="I65" s="52">
        <f t="shared" si="4"/>
        <v>0.0010936821130537702</v>
      </c>
      <c r="J65" s="90">
        <f t="shared" si="3"/>
        <v>-29</v>
      </c>
    </row>
    <row r="66" spans="1:10" ht="15">
      <c r="A66" s="53">
        <v>73</v>
      </c>
      <c r="B66" s="51" t="s">
        <v>65</v>
      </c>
      <c r="C66" s="68">
        <v>25629</v>
      </c>
      <c r="D66" s="68">
        <v>24382</v>
      </c>
      <c r="E66" s="68">
        <v>24824</v>
      </c>
      <c r="F66" s="132">
        <f aca="true" t="shared" si="5" ref="F66:F90">E66/$E$90</f>
        <v>0.006568069772247471</v>
      </c>
      <c r="G66" s="132">
        <f aca="true" t="shared" si="6" ref="G66:G90">(E66-C66)/C66</f>
        <v>-0.03140973116391588</v>
      </c>
      <c r="H66" s="68">
        <f aca="true" t="shared" si="7" ref="H66:H90">E66-C66</f>
        <v>-805</v>
      </c>
      <c r="I66" s="52">
        <f t="shared" si="4"/>
        <v>-0.0030151167842749488</v>
      </c>
      <c r="J66" s="90">
        <f aca="true" t="shared" si="8" ref="J66:J90">E66-D66</f>
        <v>442</v>
      </c>
    </row>
    <row r="67" spans="1:10" ht="15">
      <c r="A67" s="53">
        <v>74</v>
      </c>
      <c r="B67" s="51" t="s">
        <v>66</v>
      </c>
      <c r="C67" s="68">
        <v>9605</v>
      </c>
      <c r="D67" s="68">
        <v>12257</v>
      </c>
      <c r="E67" s="68">
        <v>12216</v>
      </c>
      <c r="F67" s="132">
        <f t="shared" si="5"/>
        <v>0.0032321761334907794</v>
      </c>
      <c r="G67" s="132">
        <f t="shared" si="6"/>
        <v>0.27183758459135865</v>
      </c>
      <c r="H67" s="68">
        <f t="shared" si="7"/>
        <v>2611</v>
      </c>
      <c r="I67" s="52">
        <f aca="true" t="shared" si="9" ref="I67:I90">H67/$H$90</f>
        <v>0.009779465743778746</v>
      </c>
      <c r="J67" s="90">
        <f t="shared" si="8"/>
        <v>-41</v>
      </c>
    </row>
    <row r="68" spans="1:10" ht="15">
      <c r="A68" s="53">
        <v>75</v>
      </c>
      <c r="B68" s="51" t="s">
        <v>67</v>
      </c>
      <c r="C68" s="68">
        <v>2317</v>
      </c>
      <c r="D68" s="68">
        <v>2522</v>
      </c>
      <c r="E68" s="68">
        <v>2430</v>
      </c>
      <c r="F68" s="132">
        <f t="shared" si="5"/>
        <v>0.0006429426984596099</v>
      </c>
      <c r="G68" s="132">
        <f t="shared" si="6"/>
        <v>0.0487699611566681</v>
      </c>
      <c r="H68" s="68">
        <f t="shared" si="7"/>
        <v>113</v>
      </c>
      <c r="I68" s="52">
        <f t="shared" si="9"/>
        <v>0.0004232399958050549</v>
      </c>
      <c r="J68" s="90">
        <f t="shared" si="8"/>
        <v>-92</v>
      </c>
    </row>
    <row r="69" spans="1:10" ht="15">
      <c r="A69" s="53">
        <v>77</v>
      </c>
      <c r="B69" s="51" t="s">
        <v>68</v>
      </c>
      <c r="C69" s="68">
        <v>6138</v>
      </c>
      <c r="D69" s="68">
        <v>6460</v>
      </c>
      <c r="E69" s="68">
        <v>6455</v>
      </c>
      <c r="F69" s="132">
        <f t="shared" si="5"/>
        <v>0.0017078992257435314</v>
      </c>
      <c r="G69" s="132">
        <f t="shared" si="6"/>
        <v>0.0516454871293581</v>
      </c>
      <c r="H69" s="68">
        <f t="shared" si="7"/>
        <v>317</v>
      </c>
      <c r="I69" s="52">
        <f t="shared" si="9"/>
        <v>0.001187319280267278</v>
      </c>
      <c r="J69" s="90">
        <f t="shared" si="8"/>
        <v>-5</v>
      </c>
    </row>
    <row r="70" spans="1:10" ht="15">
      <c r="A70" s="53">
        <v>78</v>
      </c>
      <c r="B70" s="51" t="s">
        <v>69</v>
      </c>
      <c r="C70" s="68">
        <v>11049</v>
      </c>
      <c r="D70" s="68">
        <v>17549</v>
      </c>
      <c r="E70" s="68">
        <v>17527</v>
      </c>
      <c r="F70" s="132">
        <f t="shared" si="5"/>
        <v>0.004637389578560322</v>
      </c>
      <c r="G70" s="132">
        <f t="shared" si="6"/>
        <v>0.5862974024798624</v>
      </c>
      <c r="H70" s="68">
        <f t="shared" si="7"/>
        <v>6478</v>
      </c>
      <c r="I70" s="52">
        <f t="shared" si="9"/>
        <v>0.02426326276836412</v>
      </c>
      <c r="J70" s="90">
        <f t="shared" si="8"/>
        <v>-22</v>
      </c>
    </row>
    <row r="71" spans="1:10" ht="15">
      <c r="A71" s="53">
        <v>79</v>
      </c>
      <c r="B71" s="51" t="s">
        <v>70</v>
      </c>
      <c r="C71" s="68">
        <v>18859</v>
      </c>
      <c r="D71" s="68">
        <v>18499</v>
      </c>
      <c r="E71" s="68">
        <v>18487</v>
      </c>
      <c r="F71" s="132">
        <f t="shared" si="5"/>
        <v>0.00489139163227276</v>
      </c>
      <c r="G71" s="132">
        <f t="shared" si="6"/>
        <v>-0.019725330081128374</v>
      </c>
      <c r="H71" s="68">
        <f t="shared" si="7"/>
        <v>-372</v>
      </c>
      <c r="I71" s="52">
        <f t="shared" si="9"/>
        <v>-0.001393321048136995</v>
      </c>
      <c r="J71" s="90">
        <f t="shared" si="8"/>
        <v>-12</v>
      </c>
    </row>
    <row r="72" spans="1:10" ht="15">
      <c r="A72" s="53">
        <v>80</v>
      </c>
      <c r="B72" s="51" t="s">
        <v>71</v>
      </c>
      <c r="C72" s="68">
        <v>29941</v>
      </c>
      <c r="D72" s="68">
        <v>31778</v>
      </c>
      <c r="E72" s="68">
        <v>31866</v>
      </c>
      <c r="F72" s="132">
        <f t="shared" si="5"/>
        <v>0.008431280670417254</v>
      </c>
      <c r="G72" s="132">
        <f t="shared" si="6"/>
        <v>0.0642931097825724</v>
      </c>
      <c r="H72" s="68">
        <f t="shared" si="7"/>
        <v>1925</v>
      </c>
      <c r="I72" s="52">
        <f t="shared" si="9"/>
        <v>0.007210061875440095</v>
      </c>
      <c r="J72" s="90">
        <f t="shared" si="8"/>
        <v>88</v>
      </c>
    </row>
    <row r="73" spans="1:10" ht="15">
      <c r="A73" s="53">
        <v>81</v>
      </c>
      <c r="B73" s="51" t="s">
        <v>72</v>
      </c>
      <c r="C73" s="68">
        <v>208473</v>
      </c>
      <c r="D73" s="68">
        <v>274946</v>
      </c>
      <c r="E73" s="68">
        <v>274989</v>
      </c>
      <c r="F73" s="132">
        <f t="shared" si="5"/>
        <v>0.07275809452951014</v>
      </c>
      <c r="G73" s="132">
        <f t="shared" si="6"/>
        <v>0.31906290023168465</v>
      </c>
      <c r="H73" s="68">
        <f t="shared" si="7"/>
        <v>66516</v>
      </c>
      <c r="I73" s="52">
        <f t="shared" si="9"/>
        <v>0.2491347925749472</v>
      </c>
      <c r="J73" s="90">
        <f t="shared" si="8"/>
        <v>43</v>
      </c>
    </row>
    <row r="74" spans="1:10" ht="15">
      <c r="A74" s="53">
        <v>82</v>
      </c>
      <c r="B74" s="51" t="s">
        <v>73</v>
      </c>
      <c r="C74" s="68">
        <v>161423</v>
      </c>
      <c r="D74" s="68">
        <v>166044</v>
      </c>
      <c r="E74" s="68">
        <v>166157</v>
      </c>
      <c r="F74" s="132">
        <f t="shared" si="5"/>
        <v>0.04396272837364337</v>
      </c>
      <c r="G74" s="132">
        <f t="shared" si="6"/>
        <v>0.029326675876424055</v>
      </c>
      <c r="H74" s="68">
        <f t="shared" si="7"/>
        <v>4734</v>
      </c>
      <c r="I74" s="52">
        <f t="shared" si="9"/>
        <v>0.01773113398354982</v>
      </c>
      <c r="J74" s="90">
        <f t="shared" si="8"/>
        <v>113</v>
      </c>
    </row>
    <row r="75" spans="1:10" ht="15">
      <c r="A75" s="53">
        <v>84</v>
      </c>
      <c r="B75" s="51" t="s">
        <v>74</v>
      </c>
      <c r="C75" s="68">
        <v>3659</v>
      </c>
      <c r="D75" s="68">
        <v>14490</v>
      </c>
      <c r="E75" s="68">
        <v>16022</v>
      </c>
      <c r="F75" s="132">
        <f t="shared" si="5"/>
        <v>0.004239188442271551</v>
      </c>
      <c r="G75" s="132">
        <f t="shared" si="6"/>
        <v>3.3787920196775074</v>
      </c>
      <c r="H75" s="68">
        <f t="shared" si="7"/>
        <v>12363</v>
      </c>
      <c r="I75" s="52">
        <f t="shared" si="9"/>
        <v>0.04630545193042384</v>
      </c>
      <c r="J75" s="90">
        <f t="shared" si="8"/>
        <v>1532</v>
      </c>
    </row>
    <row r="76" spans="1:10" ht="15">
      <c r="A76" s="53">
        <v>85</v>
      </c>
      <c r="B76" s="51" t="s">
        <v>75</v>
      </c>
      <c r="C76" s="68">
        <v>346844</v>
      </c>
      <c r="D76" s="68">
        <v>400320</v>
      </c>
      <c r="E76" s="68">
        <v>422428</v>
      </c>
      <c r="F76" s="132">
        <f t="shared" si="5"/>
        <v>0.1117683120267062</v>
      </c>
      <c r="G76" s="132">
        <f t="shared" si="6"/>
        <v>0.217919295129799</v>
      </c>
      <c r="H76" s="68">
        <f t="shared" si="7"/>
        <v>75584</v>
      </c>
      <c r="I76" s="52">
        <f t="shared" si="9"/>
        <v>0.2830988658666307</v>
      </c>
      <c r="J76" s="90">
        <f t="shared" si="8"/>
        <v>22108</v>
      </c>
    </row>
    <row r="77" spans="1:10" ht="15">
      <c r="A77" s="53">
        <v>86</v>
      </c>
      <c r="B77" s="51" t="s">
        <v>76</v>
      </c>
      <c r="C77" s="68">
        <v>163179</v>
      </c>
      <c r="D77" s="68">
        <v>177121</v>
      </c>
      <c r="E77" s="68">
        <v>175444</v>
      </c>
      <c r="F77" s="132">
        <f t="shared" si="5"/>
        <v>0.04641993365783859</v>
      </c>
      <c r="G77" s="132">
        <f t="shared" si="6"/>
        <v>0.07516285796579217</v>
      </c>
      <c r="H77" s="68">
        <f t="shared" si="7"/>
        <v>12265</v>
      </c>
      <c r="I77" s="52">
        <f t="shared" si="9"/>
        <v>0.04593839423494689</v>
      </c>
      <c r="J77" s="90">
        <f t="shared" si="8"/>
        <v>-1677</v>
      </c>
    </row>
    <row r="78" spans="1:10" ht="15">
      <c r="A78" s="53">
        <v>87</v>
      </c>
      <c r="B78" s="51" t="s">
        <v>77</v>
      </c>
      <c r="C78" s="90">
        <v>15691</v>
      </c>
      <c r="D78" s="68">
        <v>16261</v>
      </c>
      <c r="E78" s="90">
        <v>16282</v>
      </c>
      <c r="F78" s="132">
        <f t="shared" si="5"/>
        <v>0.004307980665152003</v>
      </c>
      <c r="G78" s="132">
        <f t="shared" si="6"/>
        <v>0.03766490344783634</v>
      </c>
      <c r="H78" s="68">
        <f t="shared" si="7"/>
        <v>591</v>
      </c>
      <c r="I78" s="52">
        <f t="shared" si="9"/>
        <v>0.0022135826329273225</v>
      </c>
      <c r="J78" s="90">
        <f t="shared" si="8"/>
        <v>21</v>
      </c>
    </row>
    <row r="79" spans="1:10" ht="15">
      <c r="A79" s="53">
        <v>88</v>
      </c>
      <c r="B79" s="51" t="s">
        <v>78</v>
      </c>
      <c r="C79" s="90">
        <v>26498</v>
      </c>
      <c r="D79" s="68">
        <v>29422</v>
      </c>
      <c r="E79" s="90">
        <v>29530</v>
      </c>
      <c r="F79" s="132">
        <f t="shared" si="5"/>
        <v>0.007813209006383654</v>
      </c>
      <c r="G79" s="132">
        <f t="shared" si="6"/>
        <v>0.1144237300928372</v>
      </c>
      <c r="H79" s="68">
        <f t="shared" si="7"/>
        <v>3032</v>
      </c>
      <c r="I79" s="52">
        <f t="shared" si="9"/>
        <v>0.011356315639654217</v>
      </c>
      <c r="J79" s="90">
        <f t="shared" si="8"/>
        <v>108</v>
      </c>
    </row>
    <row r="80" spans="1:22" ht="15">
      <c r="A80" s="53">
        <v>90</v>
      </c>
      <c r="B80" s="51" t="s">
        <v>79</v>
      </c>
      <c r="C80" s="90">
        <v>4679</v>
      </c>
      <c r="D80" s="68">
        <v>4625</v>
      </c>
      <c r="E80" s="90">
        <v>4611</v>
      </c>
      <c r="F80" s="132">
        <f t="shared" si="5"/>
        <v>0.0012200036142375559</v>
      </c>
      <c r="G80" s="132">
        <f t="shared" si="6"/>
        <v>-0.01453301987604189</v>
      </c>
      <c r="H80" s="68">
        <f t="shared" si="7"/>
        <v>-68</v>
      </c>
      <c r="I80" s="52">
        <f t="shared" si="9"/>
        <v>-0.000254693094820741</v>
      </c>
      <c r="J80" s="90">
        <f t="shared" si="8"/>
        <v>-14</v>
      </c>
      <c r="U80" s="12"/>
      <c r="V80" s="12"/>
    </row>
    <row r="81" spans="1:22" ht="15">
      <c r="A81" s="53">
        <v>91</v>
      </c>
      <c r="B81" s="51" t="s">
        <v>80</v>
      </c>
      <c r="C81" s="90">
        <v>1064</v>
      </c>
      <c r="D81" s="68">
        <v>1206</v>
      </c>
      <c r="E81" s="90">
        <v>1378</v>
      </c>
      <c r="F81" s="132">
        <f t="shared" si="5"/>
        <v>0.000364598781266396</v>
      </c>
      <c r="G81" s="132">
        <f t="shared" si="6"/>
        <v>0.2951127819548872</v>
      </c>
      <c r="H81" s="68">
        <f t="shared" si="7"/>
        <v>314</v>
      </c>
      <c r="I81" s="52">
        <f t="shared" si="9"/>
        <v>0.001176082820201657</v>
      </c>
      <c r="J81" s="90">
        <f t="shared" si="8"/>
        <v>172</v>
      </c>
      <c r="U81" s="10"/>
      <c r="V81" s="10"/>
    </row>
    <row r="82" spans="1:10" ht="15">
      <c r="A82" s="53">
        <v>92</v>
      </c>
      <c r="B82" s="51" t="s">
        <v>81</v>
      </c>
      <c r="C82" s="90">
        <v>3166</v>
      </c>
      <c r="D82" s="68">
        <v>3046</v>
      </c>
      <c r="E82" s="90">
        <v>2846</v>
      </c>
      <c r="F82" s="132">
        <f t="shared" si="5"/>
        <v>0.0007530102550683331</v>
      </c>
      <c r="G82" s="132">
        <f t="shared" si="6"/>
        <v>-0.10107391029690461</v>
      </c>
      <c r="H82" s="68">
        <f t="shared" si="7"/>
        <v>-320</v>
      </c>
      <c r="I82" s="52">
        <f t="shared" si="9"/>
        <v>-0.001198555740332899</v>
      </c>
      <c r="J82" s="90">
        <f t="shared" si="8"/>
        <v>-200</v>
      </c>
    </row>
    <row r="83" spans="1:10" ht="15">
      <c r="A83" s="53">
        <v>93</v>
      </c>
      <c r="B83" s="51" t="s">
        <v>82</v>
      </c>
      <c r="C83" s="90">
        <v>12044</v>
      </c>
      <c r="D83" s="68">
        <v>13197</v>
      </c>
      <c r="E83" s="90">
        <v>13079</v>
      </c>
      <c r="F83" s="132">
        <f t="shared" si="5"/>
        <v>0.003460513396359357</v>
      </c>
      <c r="G83" s="132">
        <f t="shared" si="6"/>
        <v>0.08593490534706077</v>
      </c>
      <c r="H83" s="68">
        <f t="shared" si="7"/>
        <v>1035</v>
      </c>
      <c r="I83" s="52">
        <f t="shared" si="9"/>
        <v>0.0038765787226392196</v>
      </c>
      <c r="J83" s="90">
        <f t="shared" si="8"/>
        <v>-118</v>
      </c>
    </row>
    <row r="84" spans="1:10" ht="15">
      <c r="A84" s="53">
        <v>94</v>
      </c>
      <c r="B84" s="51" t="s">
        <v>83</v>
      </c>
      <c r="C84" s="90">
        <v>18665</v>
      </c>
      <c r="D84" s="68">
        <v>19180</v>
      </c>
      <c r="E84" s="90">
        <v>19210</v>
      </c>
      <c r="F84" s="132">
        <f t="shared" si="5"/>
        <v>0.005082686928974941</v>
      </c>
      <c r="G84" s="132">
        <f t="shared" si="6"/>
        <v>0.02919903562818109</v>
      </c>
      <c r="H84" s="68">
        <f t="shared" si="7"/>
        <v>545</v>
      </c>
      <c r="I84" s="52">
        <f t="shared" si="9"/>
        <v>0.0020412902452544685</v>
      </c>
      <c r="J84" s="90">
        <f t="shared" si="8"/>
        <v>30</v>
      </c>
    </row>
    <row r="85" spans="1:10" ht="15">
      <c r="A85" s="53">
        <v>95</v>
      </c>
      <c r="B85" s="51" t="s">
        <v>84</v>
      </c>
      <c r="C85" s="90">
        <v>13735</v>
      </c>
      <c r="D85" s="68">
        <v>13371</v>
      </c>
      <c r="E85" s="90">
        <v>13294</v>
      </c>
      <c r="F85" s="132">
        <f t="shared" si="5"/>
        <v>0.0035173992729720382</v>
      </c>
      <c r="G85" s="132">
        <f t="shared" si="6"/>
        <v>-0.03210775391336003</v>
      </c>
      <c r="H85" s="68">
        <f t="shared" si="7"/>
        <v>-441</v>
      </c>
      <c r="I85" s="52">
        <f t="shared" si="9"/>
        <v>-0.0016517596296462761</v>
      </c>
      <c r="J85" s="90">
        <f t="shared" si="8"/>
        <v>-77</v>
      </c>
    </row>
    <row r="86" spans="1:10" ht="15">
      <c r="A86" s="53">
        <v>96</v>
      </c>
      <c r="B86" s="51" t="s">
        <v>85</v>
      </c>
      <c r="C86" s="90">
        <v>45616</v>
      </c>
      <c r="D86" s="68">
        <v>46080</v>
      </c>
      <c r="E86" s="90">
        <v>45869</v>
      </c>
      <c r="F86" s="132">
        <f t="shared" si="5"/>
        <v>0.012136271043474832</v>
      </c>
      <c r="G86" s="132">
        <f t="shared" si="6"/>
        <v>0.005546299544019642</v>
      </c>
      <c r="H86" s="68">
        <f t="shared" si="7"/>
        <v>253</v>
      </c>
      <c r="I86" s="52">
        <f t="shared" si="9"/>
        <v>0.0009476081322006982</v>
      </c>
      <c r="J86" s="90">
        <f t="shared" si="8"/>
        <v>-211</v>
      </c>
    </row>
    <row r="87" spans="1:10" ht="15">
      <c r="A87" s="53">
        <v>97</v>
      </c>
      <c r="B87" s="51" t="s">
        <v>86</v>
      </c>
      <c r="C87" s="90">
        <v>31774</v>
      </c>
      <c r="D87" s="68">
        <v>26448</v>
      </c>
      <c r="E87" s="90">
        <v>25707</v>
      </c>
      <c r="F87" s="132">
        <f t="shared" si="5"/>
        <v>0.006801698744568391</v>
      </c>
      <c r="G87" s="132">
        <f t="shared" si="6"/>
        <v>-0.19094227985145087</v>
      </c>
      <c r="H87" s="68">
        <f t="shared" si="7"/>
        <v>-6067</v>
      </c>
      <c r="I87" s="52">
        <f t="shared" si="9"/>
        <v>-0.022723867739374053</v>
      </c>
      <c r="J87" s="90">
        <f t="shared" si="8"/>
        <v>-741</v>
      </c>
    </row>
    <row r="88" spans="1:10" ht="15">
      <c r="A88" s="53">
        <v>98</v>
      </c>
      <c r="B88" s="51" t="s">
        <v>87</v>
      </c>
      <c r="C88" s="90">
        <v>1005</v>
      </c>
      <c r="D88" s="68">
        <v>1008</v>
      </c>
      <c r="E88" s="90">
        <v>925</v>
      </c>
      <c r="F88" s="132">
        <f t="shared" si="5"/>
        <v>0.00024474156217083916</v>
      </c>
      <c r="G88" s="132">
        <f t="shared" si="6"/>
        <v>-0.07960199004975124</v>
      </c>
      <c r="H88" s="68">
        <f t="shared" si="7"/>
        <v>-80</v>
      </c>
      <c r="I88" s="52">
        <f t="shared" si="9"/>
        <v>-0.00029963893508322474</v>
      </c>
      <c r="J88" s="90">
        <f t="shared" si="8"/>
        <v>-83</v>
      </c>
    </row>
    <row r="89" spans="1:10" ht="15">
      <c r="A89" s="53">
        <v>99</v>
      </c>
      <c r="B89" s="51" t="s">
        <v>88</v>
      </c>
      <c r="C89" s="90">
        <v>1610</v>
      </c>
      <c r="D89" s="68">
        <v>1769</v>
      </c>
      <c r="E89" s="90">
        <v>1822</v>
      </c>
      <c r="F89" s="132">
        <f t="shared" si="5"/>
        <v>0.0004820747311083988</v>
      </c>
      <c r="G89" s="132">
        <f t="shared" si="6"/>
        <v>0.13167701863354037</v>
      </c>
      <c r="H89" s="68">
        <f t="shared" si="7"/>
        <v>212</v>
      </c>
      <c r="I89" s="52">
        <f t="shared" si="9"/>
        <v>0.0007940431779705454</v>
      </c>
      <c r="J89" s="90">
        <f t="shared" si="8"/>
        <v>53</v>
      </c>
    </row>
    <row r="90" spans="1:22" s="12" customFormat="1" ht="15">
      <c r="A90" s="170" t="s">
        <v>89</v>
      </c>
      <c r="B90" s="170"/>
      <c r="C90" s="83">
        <v>3512509</v>
      </c>
      <c r="D90" s="84">
        <v>3789734</v>
      </c>
      <c r="E90" s="83">
        <v>3779497</v>
      </c>
      <c r="F90" s="132">
        <f t="shared" si="5"/>
        <v>1</v>
      </c>
      <c r="G90" s="132">
        <f t="shared" si="6"/>
        <v>0.076010623745021</v>
      </c>
      <c r="H90" s="68">
        <f t="shared" si="7"/>
        <v>266988</v>
      </c>
      <c r="I90" s="52">
        <f t="shared" si="9"/>
        <v>1</v>
      </c>
      <c r="J90" s="90">
        <f t="shared" si="8"/>
        <v>-10237</v>
      </c>
      <c r="U90" s="8"/>
      <c r="V90" s="8"/>
    </row>
    <row r="91" spans="3:22" s="10" customFormat="1" ht="15">
      <c r="C91" s="21"/>
      <c r="D91" s="9"/>
      <c r="E91" s="9"/>
      <c r="H91" s="22"/>
      <c r="I91" s="22"/>
      <c r="U91" s="8"/>
      <c r="V91" s="8"/>
    </row>
    <row r="92" spans="3:5" ht="15">
      <c r="C92" s="9"/>
      <c r="D92" s="9"/>
      <c r="E92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6"/>
  <sheetViews>
    <sheetView workbookViewId="0" topLeftCell="I1">
      <pane ySplit="1" topLeftCell="A2" activePane="bottomLeft" state="frozen"/>
      <selection pane="bottomLeft" activeCell="M12" sqref="M12"/>
    </sheetView>
  </sheetViews>
  <sheetFormatPr defaultColWidth="8.8515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22.57421875" style="8" customWidth="1"/>
    <col min="7" max="7" width="28.421875" style="8" customWidth="1"/>
    <col min="8" max="8" width="26.7109375" style="8" customWidth="1"/>
    <col min="9" max="9" width="20.28125" style="8" customWidth="1"/>
    <col min="10" max="10" width="29.00390625" style="8" customWidth="1"/>
    <col min="11" max="12" width="8.8515625" style="8" customWidth="1"/>
    <col min="13" max="13" width="37.28125" style="8" bestFit="1" customWidth="1"/>
    <col min="14" max="21" width="8.8515625" style="8" customWidth="1"/>
    <col min="22" max="22" width="33.28125" style="8" bestFit="1" customWidth="1"/>
    <col min="23" max="16384" width="8.8515625" style="8" customWidth="1"/>
  </cols>
  <sheetData>
    <row r="1" spans="1:10" ht="44" thickBot="1">
      <c r="A1" s="149" t="s">
        <v>1</v>
      </c>
      <c r="B1" s="148" t="s">
        <v>90</v>
      </c>
      <c r="C1" s="147">
        <v>42036</v>
      </c>
      <c r="D1" s="147">
        <v>42370</v>
      </c>
      <c r="E1" s="147">
        <v>42401</v>
      </c>
      <c r="F1" s="146" t="s">
        <v>308</v>
      </c>
      <c r="G1" s="146" t="s">
        <v>289</v>
      </c>
      <c r="H1" s="146" t="s">
        <v>290</v>
      </c>
      <c r="I1" s="146" t="s">
        <v>291</v>
      </c>
      <c r="J1" s="150" t="s">
        <v>310</v>
      </c>
    </row>
    <row r="2" spans="1:23" ht="15" thickBot="1">
      <c r="A2" s="156">
        <v>10</v>
      </c>
      <c r="B2" s="153" t="s">
        <v>9</v>
      </c>
      <c r="C2" s="151">
        <v>116298</v>
      </c>
      <c r="D2" s="151">
        <v>124718</v>
      </c>
      <c r="E2" s="151">
        <v>123996</v>
      </c>
      <c r="F2" s="154">
        <f aca="true" t="shared" si="0" ref="F2:F26">E2/$E$26</f>
        <v>0.14886474961101825</v>
      </c>
      <c r="G2" s="154">
        <f aca="true" t="shared" si="1" ref="G2:G25">(E2-C2)/C2</f>
        <v>0.0661920239385028</v>
      </c>
      <c r="H2" s="151">
        <f aca="true" t="shared" si="2" ref="H2:H25">E2-C2</f>
        <v>7698</v>
      </c>
      <c r="I2" s="155">
        <f aca="true" t="shared" si="3" ref="I2:I26">H2/$H$26</f>
        <v>0.806157712849513</v>
      </c>
      <c r="J2" s="152">
        <f aca="true" t="shared" si="4" ref="J2:J25">E2-D2</f>
        <v>-722</v>
      </c>
      <c r="M2" s="139" t="s">
        <v>368</v>
      </c>
      <c r="N2" s="130">
        <v>0.030462240619858832</v>
      </c>
      <c r="V2" s="3"/>
      <c r="W2" s="11"/>
    </row>
    <row r="3" spans="1:23" ht="15" thickBot="1">
      <c r="A3" s="156">
        <v>11</v>
      </c>
      <c r="B3" s="153" t="s">
        <v>10</v>
      </c>
      <c r="C3" s="151">
        <v>2299</v>
      </c>
      <c r="D3" s="151">
        <v>2339</v>
      </c>
      <c r="E3" s="151">
        <v>2341</v>
      </c>
      <c r="F3" s="154">
        <f t="shared" si="0"/>
        <v>0.0028105130717071014</v>
      </c>
      <c r="G3" s="154">
        <f t="shared" si="1"/>
        <v>0.01826881252718573</v>
      </c>
      <c r="H3" s="151">
        <f t="shared" si="2"/>
        <v>42</v>
      </c>
      <c r="I3" s="155">
        <f t="shared" si="3"/>
        <v>0.004398366321080742</v>
      </c>
      <c r="J3" s="152">
        <f t="shared" si="4"/>
        <v>2</v>
      </c>
      <c r="M3" s="141" t="s">
        <v>369</v>
      </c>
      <c r="N3" s="131">
        <v>0.03428112818160972</v>
      </c>
      <c r="V3" s="3"/>
      <c r="W3" s="11"/>
    </row>
    <row r="4" spans="1:23" ht="15" thickBot="1">
      <c r="A4" s="156">
        <v>12</v>
      </c>
      <c r="B4" s="153" t="s">
        <v>11</v>
      </c>
      <c r="C4" s="151">
        <v>1035</v>
      </c>
      <c r="D4" s="151">
        <v>831</v>
      </c>
      <c r="E4" s="151">
        <v>940</v>
      </c>
      <c r="F4" s="154">
        <f t="shared" si="0"/>
        <v>0.001128527247930233</v>
      </c>
      <c r="G4" s="154">
        <f t="shared" si="1"/>
        <v>-0.09178743961352658</v>
      </c>
      <c r="H4" s="151">
        <f t="shared" si="2"/>
        <v>-95</v>
      </c>
      <c r="I4" s="155">
        <f t="shared" si="3"/>
        <v>-0.009948685726254057</v>
      </c>
      <c r="J4" s="152">
        <f t="shared" si="4"/>
        <v>109</v>
      </c>
      <c r="M4" s="141" t="s">
        <v>353</v>
      </c>
      <c r="N4" s="131">
        <v>0.04475149515363992</v>
      </c>
      <c r="V4" s="3"/>
      <c r="W4" s="11"/>
    </row>
    <row r="5" spans="1:23" ht="15" thickBot="1">
      <c r="A5" s="156">
        <v>13</v>
      </c>
      <c r="B5" s="153" t="s">
        <v>12</v>
      </c>
      <c r="C5" s="151">
        <v>123708</v>
      </c>
      <c r="D5" s="151">
        <v>119422</v>
      </c>
      <c r="E5" s="151">
        <v>118506</v>
      </c>
      <c r="F5" s="154">
        <f t="shared" si="0"/>
        <v>0.14227367025874488</v>
      </c>
      <c r="G5" s="154">
        <f t="shared" si="1"/>
        <v>-0.042050635367154914</v>
      </c>
      <c r="H5" s="151">
        <f t="shared" si="2"/>
        <v>-5202</v>
      </c>
      <c r="I5" s="155">
        <f t="shared" si="3"/>
        <v>-0.5447690857681433</v>
      </c>
      <c r="J5" s="152">
        <f t="shared" si="4"/>
        <v>-916</v>
      </c>
      <c r="M5" s="141" t="s">
        <v>422</v>
      </c>
      <c r="N5" s="131">
        <v>0.06190637720488467</v>
      </c>
      <c r="V5" s="3"/>
      <c r="W5" s="11"/>
    </row>
    <row r="6" spans="1:23" ht="15" thickBot="1">
      <c r="A6" s="156">
        <v>14</v>
      </c>
      <c r="B6" s="153" t="s">
        <v>13</v>
      </c>
      <c r="C6" s="151">
        <v>242818</v>
      </c>
      <c r="D6" s="151">
        <v>237919</v>
      </c>
      <c r="E6" s="151">
        <v>238170</v>
      </c>
      <c r="F6" s="154">
        <f t="shared" si="0"/>
        <v>0.28593759004206765</v>
      </c>
      <c r="G6" s="154">
        <f t="shared" si="1"/>
        <v>-0.01914190875470517</v>
      </c>
      <c r="H6" s="151">
        <f t="shared" si="2"/>
        <v>-4648</v>
      </c>
      <c r="I6" s="155">
        <f t="shared" si="3"/>
        <v>-0.4867525395329354</v>
      </c>
      <c r="J6" s="152">
        <f t="shared" si="4"/>
        <v>251</v>
      </c>
      <c r="M6" s="141" t="s">
        <v>351</v>
      </c>
      <c r="N6" s="131">
        <v>0.0661920239385028</v>
      </c>
      <c r="V6" s="3"/>
      <c r="W6" s="11"/>
    </row>
    <row r="7" spans="1:23" ht="15" thickBot="1">
      <c r="A7" s="156">
        <v>15</v>
      </c>
      <c r="B7" s="153" t="s">
        <v>14</v>
      </c>
      <c r="C7" s="151">
        <v>12711</v>
      </c>
      <c r="D7" s="151">
        <v>12590</v>
      </c>
      <c r="E7" s="151">
        <v>12693</v>
      </c>
      <c r="F7" s="154">
        <f t="shared" si="0"/>
        <v>0.015238719529764307</v>
      </c>
      <c r="G7" s="154">
        <f t="shared" si="1"/>
        <v>-0.0014160962945480293</v>
      </c>
      <c r="H7" s="151">
        <f t="shared" si="2"/>
        <v>-18</v>
      </c>
      <c r="I7" s="155">
        <f t="shared" si="3"/>
        <v>-0.001885014137606032</v>
      </c>
      <c r="J7" s="152">
        <f t="shared" si="4"/>
        <v>103</v>
      </c>
      <c r="M7" s="141" t="s">
        <v>355</v>
      </c>
      <c r="N7" s="131">
        <v>0.07961230954895157</v>
      </c>
      <c r="V7" s="3"/>
      <c r="W7" s="11"/>
    </row>
    <row r="8" spans="1:23" ht="15" thickBot="1">
      <c r="A8" s="156">
        <v>16</v>
      </c>
      <c r="B8" s="153" t="s">
        <v>15</v>
      </c>
      <c r="C8" s="151">
        <v>9981</v>
      </c>
      <c r="D8" s="151">
        <v>7955</v>
      </c>
      <c r="E8" s="151">
        <v>8066</v>
      </c>
      <c r="F8" s="154">
        <f t="shared" si="0"/>
        <v>0.009683724235963042</v>
      </c>
      <c r="G8" s="154">
        <f t="shared" si="1"/>
        <v>-0.1918645426309989</v>
      </c>
      <c r="H8" s="151">
        <f t="shared" si="2"/>
        <v>-1915</v>
      </c>
      <c r="I8" s="155">
        <f t="shared" si="3"/>
        <v>-0.20054455963975285</v>
      </c>
      <c r="J8" s="152">
        <f t="shared" si="4"/>
        <v>111</v>
      </c>
      <c r="M8" s="141" t="s">
        <v>357</v>
      </c>
      <c r="N8" s="131">
        <v>0.0892198790738829</v>
      </c>
      <c r="V8" s="3"/>
      <c r="W8" s="11"/>
    </row>
    <row r="9" spans="1:23" ht="15" thickBot="1">
      <c r="A9" s="156">
        <v>17</v>
      </c>
      <c r="B9" s="153" t="s">
        <v>16</v>
      </c>
      <c r="C9" s="151">
        <v>9316</v>
      </c>
      <c r="D9" s="151">
        <v>9382</v>
      </c>
      <c r="E9" s="151">
        <v>9338</v>
      </c>
      <c r="F9" s="154">
        <f t="shared" si="0"/>
        <v>0.011210837703375017</v>
      </c>
      <c r="G9" s="154">
        <f t="shared" si="1"/>
        <v>0.0023615285530270503</v>
      </c>
      <c r="H9" s="151">
        <f t="shared" si="2"/>
        <v>22</v>
      </c>
      <c r="I9" s="155">
        <f t="shared" si="3"/>
        <v>0.0023039061681851504</v>
      </c>
      <c r="J9" s="152">
        <f t="shared" si="4"/>
        <v>-44</v>
      </c>
      <c r="M9" s="141" t="s">
        <v>421</v>
      </c>
      <c r="N9" s="131">
        <v>0.0926449460073226</v>
      </c>
      <c r="V9" s="3"/>
      <c r="W9" s="11"/>
    </row>
    <row r="10" spans="1:23" ht="15" thickBot="1">
      <c r="A10" s="156">
        <v>18</v>
      </c>
      <c r="B10" s="153" t="s">
        <v>17</v>
      </c>
      <c r="C10" s="151">
        <v>14952</v>
      </c>
      <c r="D10" s="151">
        <v>13547</v>
      </c>
      <c r="E10" s="151">
        <v>13325</v>
      </c>
      <c r="F10" s="154">
        <f t="shared" si="0"/>
        <v>0.01599747401986208</v>
      </c>
      <c r="G10" s="154">
        <f t="shared" si="1"/>
        <v>-0.10881487426431247</v>
      </c>
      <c r="H10" s="151">
        <f t="shared" si="2"/>
        <v>-1627</v>
      </c>
      <c r="I10" s="155">
        <f t="shared" si="3"/>
        <v>-0.17038433343805634</v>
      </c>
      <c r="J10" s="152">
        <f t="shared" si="4"/>
        <v>-222</v>
      </c>
      <c r="M10" s="141" t="s">
        <v>370</v>
      </c>
      <c r="N10" s="131">
        <v>0.09779862865391556</v>
      </c>
      <c r="V10" s="3"/>
      <c r="W10" s="11"/>
    </row>
    <row r="11" spans="1:23" ht="15" thickBot="1">
      <c r="A11" s="156">
        <v>19</v>
      </c>
      <c r="B11" s="153" t="s">
        <v>18</v>
      </c>
      <c r="C11" s="151">
        <v>996</v>
      </c>
      <c r="D11" s="151">
        <v>983</v>
      </c>
      <c r="E11" s="151">
        <v>982</v>
      </c>
      <c r="F11" s="154">
        <f t="shared" si="0"/>
        <v>0.0011789508058164774</v>
      </c>
      <c r="G11" s="154">
        <f t="shared" si="1"/>
        <v>-0.014056224899598393</v>
      </c>
      <c r="H11" s="151">
        <f t="shared" si="2"/>
        <v>-14</v>
      </c>
      <c r="I11" s="155">
        <f t="shared" si="3"/>
        <v>-0.0014661221070269138</v>
      </c>
      <c r="J11" s="152">
        <f t="shared" si="4"/>
        <v>-1</v>
      </c>
      <c r="M11" s="141" t="s">
        <v>356</v>
      </c>
      <c r="N11" s="131">
        <v>0.22086824067022087</v>
      </c>
      <c r="V11" s="3"/>
      <c r="W11" s="11"/>
    </row>
    <row r="12" spans="1:14" ht="15">
      <c r="A12" s="156">
        <v>20</v>
      </c>
      <c r="B12" s="153" t="s">
        <v>19</v>
      </c>
      <c r="C12" s="151">
        <v>16529</v>
      </c>
      <c r="D12" s="151">
        <v>16729</v>
      </c>
      <c r="E12" s="151">
        <v>16753</v>
      </c>
      <c r="F12" s="154">
        <f t="shared" si="0"/>
        <v>0.02011299679210127</v>
      </c>
      <c r="G12" s="154">
        <f t="shared" si="1"/>
        <v>0.013551939016274427</v>
      </c>
      <c r="H12" s="151">
        <f t="shared" si="2"/>
        <v>224</v>
      </c>
      <c r="I12" s="155">
        <f t="shared" si="3"/>
        <v>0.02345795371243062</v>
      </c>
      <c r="J12" s="152">
        <f t="shared" si="4"/>
        <v>24</v>
      </c>
      <c r="N12" s="28"/>
    </row>
    <row r="13" spans="1:14" ht="15">
      <c r="A13" s="156">
        <v>21</v>
      </c>
      <c r="B13" s="153" t="s">
        <v>20</v>
      </c>
      <c r="C13" s="151">
        <v>6781</v>
      </c>
      <c r="D13" s="151">
        <v>7342</v>
      </c>
      <c r="E13" s="151">
        <v>7386</v>
      </c>
      <c r="F13" s="154">
        <f t="shared" si="0"/>
        <v>0.008867342822566703</v>
      </c>
      <c r="G13" s="154">
        <f t="shared" si="1"/>
        <v>0.0892198790738829</v>
      </c>
      <c r="H13" s="151">
        <f t="shared" si="2"/>
        <v>605</v>
      </c>
      <c r="I13" s="155">
        <f t="shared" si="3"/>
        <v>0.06335741962509163</v>
      </c>
      <c r="J13" s="152">
        <f t="shared" si="4"/>
        <v>44</v>
      </c>
      <c r="M13" s="3"/>
      <c r="N13" s="11"/>
    </row>
    <row r="14" spans="1:14" ht="15">
      <c r="A14" s="156">
        <v>22</v>
      </c>
      <c r="B14" s="153" t="s">
        <v>21</v>
      </c>
      <c r="C14" s="151">
        <v>37686</v>
      </c>
      <c r="D14" s="151">
        <v>39046</v>
      </c>
      <c r="E14" s="151">
        <v>38834</v>
      </c>
      <c r="F14" s="154">
        <f t="shared" si="0"/>
        <v>0.04662258207034326</v>
      </c>
      <c r="G14" s="154">
        <f t="shared" si="1"/>
        <v>0.030462240619858832</v>
      </c>
      <c r="H14" s="151">
        <f t="shared" si="2"/>
        <v>1148</v>
      </c>
      <c r="I14" s="155">
        <f t="shared" si="3"/>
        <v>0.12022201277620694</v>
      </c>
      <c r="J14" s="152">
        <f t="shared" si="4"/>
        <v>-212</v>
      </c>
      <c r="M14" s="3"/>
      <c r="N14" s="11"/>
    </row>
    <row r="15" spans="1:14" ht="15">
      <c r="A15" s="156">
        <v>23</v>
      </c>
      <c r="B15" s="153" t="s">
        <v>22</v>
      </c>
      <c r="C15" s="151">
        <v>26166</v>
      </c>
      <c r="D15" s="151">
        <v>27047</v>
      </c>
      <c r="E15" s="151">
        <v>27063</v>
      </c>
      <c r="F15" s="154">
        <f t="shared" si="0"/>
        <v>0.03249077969227223</v>
      </c>
      <c r="G15" s="154">
        <f t="shared" si="1"/>
        <v>0.03428112818160972</v>
      </c>
      <c r="H15" s="151">
        <f t="shared" si="2"/>
        <v>897</v>
      </c>
      <c r="I15" s="155">
        <f t="shared" si="3"/>
        <v>0.09393653785736726</v>
      </c>
      <c r="J15" s="152">
        <f t="shared" si="4"/>
        <v>16</v>
      </c>
      <c r="M15" s="3"/>
      <c r="N15" s="11"/>
    </row>
    <row r="16" spans="1:23" ht="15">
      <c r="A16" s="156">
        <v>24</v>
      </c>
      <c r="B16" s="153" t="s">
        <v>23</v>
      </c>
      <c r="C16" s="151">
        <v>11430</v>
      </c>
      <c r="D16" s="151">
        <v>11306</v>
      </c>
      <c r="E16" s="151">
        <v>11157</v>
      </c>
      <c r="F16" s="154">
        <f t="shared" si="0"/>
        <v>0.013394657984210223</v>
      </c>
      <c r="G16" s="154">
        <f t="shared" si="1"/>
        <v>-0.023884514435695538</v>
      </c>
      <c r="H16" s="151">
        <f t="shared" si="2"/>
        <v>-273</v>
      </c>
      <c r="I16" s="155">
        <f t="shared" si="3"/>
        <v>-0.02858938108702482</v>
      </c>
      <c r="J16" s="152">
        <f t="shared" si="4"/>
        <v>-149</v>
      </c>
      <c r="M16" s="3"/>
      <c r="N16" s="11"/>
      <c r="V16" s="12"/>
      <c r="W16" s="12"/>
    </row>
    <row r="17" spans="1:14" ht="15">
      <c r="A17" s="156">
        <v>25</v>
      </c>
      <c r="B17" s="153" t="s">
        <v>24</v>
      </c>
      <c r="C17" s="151">
        <v>53251</v>
      </c>
      <c r="D17" s="151">
        <v>55019</v>
      </c>
      <c r="E17" s="151">
        <v>54637</v>
      </c>
      <c r="F17" s="154">
        <f t="shared" si="0"/>
        <v>0.06559504600549376</v>
      </c>
      <c r="G17" s="154">
        <f t="shared" si="1"/>
        <v>0.026027680231357157</v>
      </c>
      <c r="H17" s="151">
        <f t="shared" si="2"/>
        <v>1386</v>
      </c>
      <c r="I17" s="155">
        <f t="shared" si="3"/>
        <v>0.14514608859566447</v>
      </c>
      <c r="J17" s="152">
        <f t="shared" si="4"/>
        <v>-382</v>
      </c>
      <c r="M17" s="3"/>
      <c r="N17" s="11"/>
    </row>
    <row r="18" spans="1:14" ht="15">
      <c r="A18" s="156">
        <v>26</v>
      </c>
      <c r="B18" s="153" t="s">
        <v>25</v>
      </c>
      <c r="C18" s="151">
        <v>11540</v>
      </c>
      <c r="D18" s="151">
        <v>11231</v>
      </c>
      <c r="E18" s="151">
        <v>11214</v>
      </c>
      <c r="F18" s="154">
        <f t="shared" si="0"/>
        <v>0.01346308995562727</v>
      </c>
      <c r="G18" s="154">
        <f t="shared" si="1"/>
        <v>-0.028249566724436743</v>
      </c>
      <c r="H18" s="151">
        <f t="shared" si="2"/>
        <v>-326</v>
      </c>
      <c r="I18" s="155">
        <f t="shared" si="3"/>
        <v>-0.03413970049219814</v>
      </c>
      <c r="J18" s="152">
        <f t="shared" si="4"/>
        <v>-17</v>
      </c>
      <c r="M18" s="3"/>
      <c r="N18" s="11"/>
    </row>
    <row r="19" spans="1:14" ht="15">
      <c r="A19" s="53">
        <v>27</v>
      </c>
      <c r="B19" s="51" t="s">
        <v>26</v>
      </c>
      <c r="C19" s="68">
        <v>26516</v>
      </c>
      <c r="D19" s="68">
        <v>28636</v>
      </c>
      <c r="E19" s="68">
        <v>28627</v>
      </c>
      <c r="F19" s="132">
        <f t="shared" si="0"/>
        <v>0.03436845694308381</v>
      </c>
      <c r="G19" s="132">
        <f t="shared" si="1"/>
        <v>0.07961230954895157</v>
      </c>
      <c r="H19" s="68">
        <f t="shared" si="2"/>
        <v>2111</v>
      </c>
      <c r="I19" s="52">
        <f t="shared" si="3"/>
        <v>0.22107026913812966</v>
      </c>
      <c r="J19" s="90">
        <f t="shared" si="4"/>
        <v>-9</v>
      </c>
      <c r="M19" s="3"/>
      <c r="N19" s="11"/>
    </row>
    <row r="20" spans="1:14" ht="15">
      <c r="A20" s="53">
        <v>28</v>
      </c>
      <c r="B20" s="51" t="s">
        <v>27</v>
      </c>
      <c r="C20" s="68">
        <v>17688</v>
      </c>
      <c r="D20" s="68">
        <v>18843</v>
      </c>
      <c r="E20" s="68">
        <v>18783</v>
      </c>
      <c r="F20" s="132">
        <f t="shared" si="0"/>
        <v>0.02255013542326975</v>
      </c>
      <c r="G20" s="132">
        <f t="shared" si="1"/>
        <v>0.06190637720488467</v>
      </c>
      <c r="H20" s="68">
        <f t="shared" si="2"/>
        <v>1095</v>
      </c>
      <c r="I20" s="52">
        <f t="shared" si="3"/>
        <v>0.11467169337103361</v>
      </c>
      <c r="J20" s="90">
        <f t="shared" si="4"/>
        <v>-60</v>
      </c>
      <c r="M20" s="3"/>
      <c r="N20" s="11"/>
    </row>
    <row r="21" spans="1:14" ht="15">
      <c r="A21" s="53">
        <v>29</v>
      </c>
      <c r="B21" s="51" t="s">
        <v>28</v>
      </c>
      <c r="C21" s="68">
        <v>22321</v>
      </c>
      <c r="D21" s="68">
        <v>27168</v>
      </c>
      <c r="E21" s="68">
        <v>27251</v>
      </c>
      <c r="F21" s="132">
        <f t="shared" si="0"/>
        <v>0.03271648514185828</v>
      </c>
      <c r="G21" s="132">
        <f t="shared" si="1"/>
        <v>0.22086824067022087</v>
      </c>
      <c r="H21" s="68">
        <f t="shared" si="2"/>
        <v>4930</v>
      </c>
      <c r="I21" s="52">
        <f t="shared" si="3"/>
        <v>0.5162844276887633</v>
      </c>
      <c r="J21" s="90">
        <f t="shared" si="4"/>
        <v>83</v>
      </c>
      <c r="M21" s="3"/>
      <c r="N21" s="11"/>
    </row>
    <row r="22" spans="1:14" ht="15">
      <c r="A22" s="53">
        <v>30</v>
      </c>
      <c r="B22" s="51" t="s">
        <v>29</v>
      </c>
      <c r="C22" s="68">
        <v>2771</v>
      </c>
      <c r="D22" s="68">
        <v>3039</v>
      </c>
      <c r="E22" s="68">
        <v>3042</v>
      </c>
      <c r="F22" s="132">
        <f t="shared" si="0"/>
        <v>0.0036521062640465624</v>
      </c>
      <c r="G22" s="132">
        <f t="shared" si="1"/>
        <v>0.09779862865391556</v>
      </c>
      <c r="H22" s="68">
        <f t="shared" si="2"/>
        <v>271</v>
      </c>
      <c r="I22" s="52">
        <f t="shared" si="3"/>
        <v>0.02837993507173526</v>
      </c>
      <c r="J22" s="90">
        <f t="shared" si="4"/>
        <v>3</v>
      </c>
      <c r="M22" s="3"/>
      <c r="N22" s="11"/>
    </row>
    <row r="23" spans="1:14" ht="15">
      <c r="A23" s="53">
        <v>31</v>
      </c>
      <c r="B23" s="51" t="s">
        <v>30</v>
      </c>
      <c r="C23" s="68">
        <v>20478</v>
      </c>
      <c r="D23" s="68">
        <v>21427</v>
      </c>
      <c r="E23" s="68">
        <v>21066</v>
      </c>
      <c r="F23" s="132">
        <f t="shared" si="0"/>
        <v>0.025291015962657752</v>
      </c>
      <c r="G23" s="132">
        <f t="shared" si="1"/>
        <v>0.028713741576325814</v>
      </c>
      <c r="H23" s="68">
        <f t="shared" si="2"/>
        <v>588</v>
      </c>
      <c r="I23" s="52">
        <f t="shared" si="3"/>
        <v>0.06157712849513038</v>
      </c>
      <c r="J23" s="90">
        <f t="shared" si="4"/>
        <v>-361</v>
      </c>
      <c r="M23" s="3"/>
      <c r="N23" s="11"/>
    </row>
    <row r="24" spans="1:10" ht="15">
      <c r="A24" s="53">
        <v>32</v>
      </c>
      <c r="B24" s="51" t="s">
        <v>31</v>
      </c>
      <c r="C24" s="68">
        <v>14547</v>
      </c>
      <c r="D24" s="68">
        <v>15177</v>
      </c>
      <c r="E24" s="68">
        <v>15198</v>
      </c>
      <c r="F24" s="132">
        <f t="shared" si="0"/>
        <v>0.01824612458940817</v>
      </c>
      <c r="G24" s="132">
        <f t="shared" si="1"/>
        <v>0.04475149515363992</v>
      </c>
      <c r="H24" s="68">
        <f t="shared" si="2"/>
        <v>651</v>
      </c>
      <c r="I24" s="52">
        <f t="shared" si="3"/>
        <v>0.06817467797675149</v>
      </c>
      <c r="J24" s="90">
        <f t="shared" si="4"/>
        <v>21</v>
      </c>
    </row>
    <row r="25" spans="1:10" ht="15">
      <c r="A25" s="53">
        <v>33</v>
      </c>
      <c r="B25" s="51" t="s">
        <v>32</v>
      </c>
      <c r="C25" s="68">
        <v>21577</v>
      </c>
      <c r="D25" s="68">
        <v>23867</v>
      </c>
      <c r="E25" s="68">
        <v>23576</v>
      </c>
      <c r="F25" s="132">
        <f t="shared" si="0"/>
        <v>0.028304423826811885</v>
      </c>
      <c r="G25" s="132">
        <f t="shared" si="1"/>
        <v>0.0926449460073226</v>
      </c>
      <c r="H25" s="68">
        <f t="shared" si="2"/>
        <v>1999</v>
      </c>
      <c r="I25" s="52">
        <f t="shared" si="3"/>
        <v>0.20934129228191434</v>
      </c>
      <c r="J25" s="90">
        <f t="shared" si="4"/>
        <v>-291</v>
      </c>
    </row>
    <row r="26" spans="1:23" s="12" customFormat="1" ht="14.5" customHeight="1">
      <c r="A26" s="170" t="s">
        <v>89</v>
      </c>
      <c r="B26" s="170"/>
      <c r="C26" s="83">
        <v>823395</v>
      </c>
      <c r="D26" s="84">
        <v>835563</v>
      </c>
      <c r="E26" s="83">
        <v>832944</v>
      </c>
      <c r="F26" s="132">
        <f t="shared" si="0"/>
        <v>1</v>
      </c>
      <c r="G26" s="132">
        <f aca="true" t="shared" si="5" ref="G26">(E26-C26)/C26</f>
        <v>0.011597107099265844</v>
      </c>
      <c r="H26" s="68">
        <f aca="true" t="shared" si="6" ref="H26">E26-C26</f>
        <v>9549</v>
      </c>
      <c r="I26" s="52">
        <f t="shared" si="3"/>
        <v>1</v>
      </c>
      <c r="J26" s="90">
        <f aca="true" t="shared" si="7" ref="J26">E26-D26</f>
        <v>-2619</v>
      </c>
      <c r="V26" s="8"/>
      <c r="W26" s="8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F89"/>
  <sheetViews>
    <sheetView workbookViewId="0" topLeftCell="Y1">
      <selection activeCell="M17" sqref="M17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57421875" style="8" customWidth="1"/>
    <col min="4" max="4" width="12.57421875" style="8" bestFit="1" customWidth="1"/>
    <col min="5" max="5" width="12.57421875" style="8" customWidth="1"/>
    <col min="6" max="6" width="19.28125" style="8" customWidth="1"/>
    <col min="7" max="7" width="18.140625" style="8" customWidth="1"/>
    <col min="8" max="8" width="30.421875" style="8" customWidth="1"/>
    <col min="9" max="9" width="27.421875" style="8" customWidth="1"/>
    <col min="10" max="10" width="22.28125" style="8" customWidth="1"/>
    <col min="11" max="11" width="30.421875" style="8" customWidth="1"/>
    <col min="12" max="12" width="9.140625" style="8" customWidth="1"/>
    <col min="13" max="13" width="11.140625" style="8" customWidth="1"/>
    <col min="14" max="16384" width="9.140625" style="8" customWidth="1"/>
  </cols>
  <sheetData>
    <row r="1" spans="1:11" ht="58">
      <c r="A1" s="59" t="s">
        <v>91</v>
      </c>
      <c r="B1" s="59" t="s">
        <v>174</v>
      </c>
      <c r="C1" s="59">
        <v>42036</v>
      </c>
      <c r="D1" s="59">
        <v>42370</v>
      </c>
      <c r="E1" s="59">
        <v>42401</v>
      </c>
      <c r="F1" s="1" t="s">
        <v>311</v>
      </c>
      <c r="G1" s="1" t="s">
        <v>297</v>
      </c>
      <c r="H1" s="1" t="s">
        <v>312</v>
      </c>
      <c r="I1" s="1" t="s">
        <v>313</v>
      </c>
      <c r="J1" s="1" t="s">
        <v>299</v>
      </c>
      <c r="K1" s="49" t="s">
        <v>314</v>
      </c>
    </row>
    <row r="2" spans="1:32" ht="15">
      <c r="A2" s="104">
        <v>1</v>
      </c>
      <c r="B2" s="128" t="s">
        <v>92</v>
      </c>
      <c r="C2" s="90">
        <v>67648</v>
      </c>
      <c r="D2" s="90">
        <v>72201</v>
      </c>
      <c r="E2" s="105">
        <v>71660</v>
      </c>
      <c r="F2" s="129">
        <f>E2/4a_İl!E2</f>
        <v>0.24391904311301424</v>
      </c>
      <c r="G2" s="132">
        <f aca="true" t="shared" si="0" ref="G2:G65">E2/$E$83</f>
        <v>0.018960194967743062</v>
      </c>
      <c r="H2" s="132">
        <f aca="true" t="shared" si="1" ref="H2:H65">(E2-C2)/C2</f>
        <v>0.059307000946073794</v>
      </c>
      <c r="I2" s="68">
        <f aca="true" t="shared" si="2" ref="I2:I65">E2-C2</f>
        <v>4012</v>
      </c>
      <c r="J2" s="52">
        <f>I2/$I$83</f>
        <v>0.015026892594423719</v>
      </c>
      <c r="K2" s="90">
        <f aca="true" t="shared" si="3" ref="K2:K65">E2-D2</f>
        <v>-541</v>
      </c>
      <c r="M2" s="122" t="s">
        <v>371</v>
      </c>
      <c r="N2" s="123">
        <v>0.2983668789313778</v>
      </c>
      <c r="V2" s="124" t="s">
        <v>283</v>
      </c>
      <c r="W2" s="125">
        <v>0.19853649383951466</v>
      </c>
      <c r="AE2" s="127" t="s">
        <v>95</v>
      </c>
      <c r="AF2" s="126">
        <v>0.2641946697566628</v>
      </c>
    </row>
    <row r="3" spans="1:32" ht="15">
      <c r="A3" s="104">
        <v>2</v>
      </c>
      <c r="B3" s="128" t="s">
        <v>93</v>
      </c>
      <c r="C3" s="90">
        <v>7843</v>
      </c>
      <c r="D3" s="90">
        <v>9187</v>
      </c>
      <c r="E3" s="105">
        <v>8860</v>
      </c>
      <c r="F3" s="129">
        <f>E3/4a_İl!E3</f>
        <v>0.1955763542448457</v>
      </c>
      <c r="G3" s="132">
        <f t="shared" si="0"/>
        <v>0.0023442272873877134</v>
      </c>
      <c r="H3" s="132">
        <f t="shared" si="1"/>
        <v>0.12966976922096138</v>
      </c>
      <c r="I3" s="68">
        <f t="shared" si="2"/>
        <v>1017</v>
      </c>
      <c r="J3" s="52">
        <f aca="true" t="shared" si="4" ref="J3:J66">I3/$I$83</f>
        <v>0.003809159962245494</v>
      </c>
      <c r="K3" s="90">
        <f t="shared" si="3"/>
        <v>-327</v>
      </c>
      <c r="M3" s="122" t="s">
        <v>205</v>
      </c>
      <c r="N3" s="123">
        <v>0.29901159069899735</v>
      </c>
      <c r="V3" s="124" t="s">
        <v>129</v>
      </c>
      <c r="W3" s="125">
        <v>0.19759965709387056</v>
      </c>
      <c r="AE3" s="127" t="s">
        <v>153</v>
      </c>
      <c r="AF3" s="126">
        <v>0.2669491525423729</v>
      </c>
    </row>
    <row r="4" spans="1:32" ht="15">
      <c r="A4" s="104">
        <v>3</v>
      </c>
      <c r="B4" s="128" t="s">
        <v>94</v>
      </c>
      <c r="C4" s="90">
        <v>15771</v>
      </c>
      <c r="D4" s="90">
        <v>18549</v>
      </c>
      <c r="E4" s="105">
        <v>18025</v>
      </c>
      <c r="F4" s="129">
        <f>E4/4a_İl!E4</f>
        <v>0.21761964553049692</v>
      </c>
      <c r="G4" s="132">
        <f t="shared" si="0"/>
        <v>0.004769153143923649</v>
      </c>
      <c r="H4" s="132">
        <f t="shared" si="1"/>
        <v>0.14292055037727475</v>
      </c>
      <c r="I4" s="68">
        <f t="shared" si="2"/>
        <v>2254</v>
      </c>
      <c r="J4" s="52">
        <f t="shared" si="4"/>
        <v>0.008442326995969857</v>
      </c>
      <c r="K4" s="90">
        <f t="shared" si="3"/>
        <v>-524</v>
      </c>
      <c r="M4" s="122" t="s">
        <v>193</v>
      </c>
      <c r="N4" s="123">
        <v>0.3021646047353902</v>
      </c>
      <c r="V4" s="124" t="s">
        <v>159</v>
      </c>
      <c r="W4" s="125">
        <v>0.19052204877830284</v>
      </c>
      <c r="AE4" s="127" t="s">
        <v>169</v>
      </c>
      <c r="AF4" s="126">
        <v>0.2742123687281214</v>
      </c>
    </row>
    <row r="5" spans="1:32" ht="15">
      <c r="A5" s="104">
        <v>4</v>
      </c>
      <c r="B5" s="128" t="s">
        <v>95</v>
      </c>
      <c r="C5" s="90">
        <v>2589</v>
      </c>
      <c r="D5" s="90">
        <v>3276</v>
      </c>
      <c r="E5" s="105">
        <v>3273</v>
      </c>
      <c r="F5" s="129">
        <f>E5/4a_İl!E5</f>
        <v>0.16526129765210806</v>
      </c>
      <c r="G5" s="132">
        <f t="shared" si="0"/>
        <v>0.0008659882518758449</v>
      </c>
      <c r="H5" s="132">
        <f t="shared" si="1"/>
        <v>0.2641946697566628</v>
      </c>
      <c r="I5" s="68">
        <f t="shared" si="2"/>
        <v>684</v>
      </c>
      <c r="J5" s="52">
        <f t="shared" si="4"/>
        <v>0.0025619128949615714</v>
      </c>
      <c r="K5" s="90">
        <f t="shared" si="3"/>
        <v>-3</v>
      </c>
      <c r="M5" s="122" t="s">
        <v>207</v>
      </c>
      <c r="N5" s="123">
        <v>0.30336726088917654</v>
      </c>
      <c r="V5" s="124" t="s">
        <v>133</v>
      </c>
      <c r="W5" s="125">
        <v>0.18106423666731622</v>
      </c>
      <c r="AE5" s="127" t="s">
        <v>157</v>
      </c>
      <c r="AF5" s="126">
        <v>0.28164726947179947</v>
      </c>
    </row>
    <row r="6" spans="1:32" ht="15">
      <c r="A6" s="104">
        <v>5</v>
      </c>
      <c r="B6" s="128" t="s">
        <v>96</v>
      </c>
      <c r="C6" s="90">
        <v>8680</v>
      </c>
      <c r="D6" s="90">
        <v>10629</v>
      </c>
      <c r="E6" s="105">
        <v>10360</v>
      </c>
      <c r="F6" s="129">
        <f>E6/4a_İl!E6</f>
        <v>0.26644034668106886</v>
      </c>
      <c r="G6" s="132">
        <f t="shared" si="0"/>
        <v>0.002741105496313398</v>
      </c>
      <c r="H6" s="132">
        <f t="shared" si="1"/>
        <v>0.1935483870967742</v>
      </c>
      <c r="I6" s="68">
        <f t="shared" si="2"/>
        <v>1680</v>
      </c>
      <c r="J6" s="52">
        <f t="shared" si="4"/>
        <v>0.006292417636747719</v>
      </c>
      <c r="K6" s="90">
        <f t="shared" si="3"/>
        <v>-269</v>
      </c>
      <c r="M6" s="122" t="s">
        <v>245</v>
      </c>
      <c r="N6" s="123">
        <v>0.3065991213126513</v>
      </c>
      <c r="V6" s="124" t="s">
        <v>114</v>
      </c>
      <c r="W6" s="125">
        <v>0.18054856567689984</v>
      </c>
      <c r="AE6" s="127" t="s">
        <v>162</v>
      </c>
      <c r="AF6" s="126">
        <v>0.3262125722290317</v>
      </c>
    </row>
    <row r="7" spans="1:32" ht="15">
      <c r="A7" s="104">
        <v>6</v>
      </c>
      <c r="B7" s="128" t="s">
        <v>97</v>
      </c>
      <c r="C7" s="90">
        <v>325539</v>
      </c>
      <c r="D7" s="90">
        <v>366182</v>
      </c>
      <c r="E7" s="105">
        <v>371635</v>
      </c>
      <c r="F7" s="129">
        <f>E7/4a_İl!E7</f>
        <v>0.31302617093696017</v>
      </c>
      <c r="G7" s="132">
        <f t="shared" si="0"/>
        <v>0.09832922211606465</v>
      </c>
      <c r="H7" s="132">
        <f t="shared" si="1"/>
        <v>0.14159900964246988</v>
      </c>
      <c r="I7" s="68">
        <f t="shared" si="2"/>
        <v>46096</v>
      </c>
      <c r="J7" s="52">
        <f t="shared" si="4"/>
        <v>0.1726519543949541</v>
      </c>
      <c r="K7" s="90">
        <f t="shared" si="3"/>
        <v>5453</v>
      </c>
      <c r="M7" s="122" t="s">
        <v>214</v>
      </c>
      <c r="N7" s="123">
        <v>0.3131095536360923</v>
      </c>
      <c r="V7" s="124" t="s">
        <v>116</v>
      </c>
      <c r="W7" s="125">
        <v>0.17724900596421472</v>
      </c>
      <c r="AE7" s="127" t="s">
        <v>167</v>
      </c>
      <c r="AF7" s="126">
        <v>0.355151045701007</v>
      </c>
    </row>
    <row r="8" spans="1:32" ht="15">
      <c r="A8" s="104">
        <v>7</v>
      </c>
      <c r="B8" s="128" t="s">
        <v>98</v>
      </c>
      <c r="C8" s="90">
        <v>129420</v>
      </c>
      <c r="D8" s="90">
        <v>134326</v>
      </c>
      <c r="E8" s="105">
        <v>132395</v>
      </c>
      <c r="F8" s="129">
        <f>E8/4a_İl!E8</f>
        <v>0.28598923827648254</v>
      </c>
      <c r="G8" s="132">
        <f t="shared" si="0"/>
        <v>0.03502979364714405</v>
      </c>
      <c r="H8" s="132">
        <f t="shared" si="1"/>
        <v>0.022987173543501778</v>
      </c>
      <c r="I8" s="68">
        <f t="shared" si="2"/>
        <v>2975</v>
      </c>
      <c r="J8" s="52">
        <f t="shared" si="4"/>
        <v>0.01114282289840742</v>
      </c>
      <c r="K8" s="90">
        <f t="shared" si="3"/>
        <v>-1931</v>
      </c>
      <c r="M8" s="122" t="s">
        <v>213</v>
      </c>
      <c r="N8" s="123">
        <v>0.31337984081249104</v>
      </c>
      <c r="V8" s="124" t="s">
        <v>154</v>
      </c>
      <c r="W8" s="125">
        <v>0.1741598234965624</v>
      </c>
      <c r="AE8" s="127" t="s">
        <v>140</v>
      </c>
      <c r="AF8" s="126">
        <v>0.3908127208480565</v>
      </c>
    </row>
    <row r="9" spans="1:32" ht="15">
      <c r="A9" s="104">
        <v>8</v>
      </c>
      <c r="B9" s="128" t="s">
        <v>99</v>
      </c>
      <c r="C9" s="90">
        <v>4323</v>
      </c>
      <c r="D9" s="90">
        <v>5702</v>
      </c>
      <c r="E9" s="105">
        <v>5365</v>
      </c>
      <c r="F9" s="129">
        <f>E9/4a_İl!E9</f>
        <v>0.23584490944258835</v>
      </c>
      <c r="G9" s="132">
        <f t="shared" si="0"/>
        <v>0.001419501060590867</v>
      </c>
      <c r="H9" s="132">
        <f t="shared" si="1"/>
        <v>0.24103631737219525</v>
      </c>
      <c r="I9" s="68">
        <f t="shared" si="2"/>
        <v>1042</v>
      </c>
      <c r="J9" s="52">
        <f t="shared" si="4"/>
        <v>0.003902797129459002</v>
      </c>
      <c r="K9" s="90">
        <f t="shared" si="3"/>
        <v>-337</v>
      </c>
      <c r="M9" s="122" t="s">
        <v>130</v>
      </c>
      <c r="N9" s="123">
        <v>0.3164319105380549</v>
      </c>
      <c r="V9" s="124" t="s">
        <v>137</v>
      </c>
      <c r="W9" s="125">
        <v>0.1678272665611576</v>
      </c>
      <c r="AE9" s="127" t="s">
        <v>104</v>
      </c>
      <c r="AF9" s="126">
        <v>0.4454098979977333</v>
      </c>
    </row>
    <row r="10" spans="1:32" ht="15">
      <c r="A10" s="104">
        <v>9</v>
      </c>
      <c r="B10" s="128" t="s">
        <v>100</v>
      </c>
      <c r="C10" s="90">
        <v>38996</v>
      </c>
      <c r="D10" s="90">
        <v>43533</v>
      </c>
      <c r="E10" s="105">
        <v>43186</v>
      </c>
      <c r="F10" s="129">
        <f>E10/4a_İl!E10</f>
        <v>0.28732053277979586</v>
      </c>
      <c r="G10" s="132">
        <f t="shared" si="0"/>
        <v>0.01142638822044309</v>
      </c>
      <c r="H10" s="132">
        <f t="shared" si="1"/>
        <v>0.1074469176325777</v>
      </c>
      <c r="I10" s="68">
        <f t="shared" si="2"/>
        <v>4190</v>
      </c>
      <c r="J10" s="52">
        <f t="shared" si="4"/>
        <v>0.015693589224983893</v>
      </c>
      <c r="K10" s="90">
        <f t="shared" si="3"/>
        <v>-347</v>
      </c>
      <c r="M10" s="122" t="s">
        <v>181</v>
      </c>
      <c r="N10" s="123">
        <v>0.3173017213227095</v>
      </c>
      <c r="V10" s="124" t="s">
        <v>118</v>
      </c>
      <c r="W10" s="125">
        <v>0.1648461034708579</v>
      </c>
      <c r="AE10" s="127" t="s">
        <v>166</v>
      </c>
      <c r="AF10" s="126">
        <v>0.4840598568640208</v>
      </c>
    </row>
    <row r="11" spans="1:32" ht="15">
      <c r="A11" s="104">
        <v>10</v>
      </c>
      <c r="B11" s="128" t="s">
        <v>101</v>
      </c>
      <c r="C11" s="90">
        <v>38892</v>
      </c>
      <c r="D11" s="90">
        <v>44023</v>
      </c>
      <c r="E11" s="105">
        <v>43006</v>
      </c>
      <c r="F11" s="129">
        <f>E11/4a_İl!E11</f>
        <v>0.2689539152350517</v>
      </c>
      <c r="G11" s="132">
        <f t="shared" si="0"/>
        <v>0.011378762835372008</v>
      </c>
      <c r="H11" s="132">
        <f t="shared" si="1"/>
        <v>0.10578010901984984</v>
      </c>
      <c r="I11" s="68">
        <f t="shared" si="2"/>
        <v>4114</v>
      </c>
      <c r="J11" s="52">
        <f t="shared" si="4"/>
        <v>0.015408932236654831</v>
      </c>
      <c r="K11" s="90">
        <f t="shared" si="3"/>
        <v>-1017</v>
      </c>
      <c r="M11" s="122" t="s">
        <v>217</v>
      </c>
      <c r="N11" s="123">
        <v>0.3173492146348408</v>
      </c>
      <c r="V11" s="124" t="s">
        <v>156</v>
      </c>
      <c r="W11" s="125">
        <v>0.15401329040648343</v>
      </c>
      <c r="AE11" s="127" t="s">
        <v>103</v>
      </c>
      <c r="AF11" s="126">
        <v>0.5121163166397416</v>
      </c>
    </row>
    <row r="12" spans="1:32" ht="15">
      <c r="A12" s="104">
        <v>11</v>
      </c>
      <c r="B12" s="128" t="s">
        <v>102</v>
      </c>
      <c r="C12" s="90">
        <v>10163</v>
      </c>
      <c r="D12" s="90">
        <v>11218</v>
      </c>
      <c r="E12" s="105">
        <v>11097</v>
      </c>
      <c r="F12" s="129">
        <f>E12/4a_İl!E12</f>
        <v>0.2684195249383194</v>
      </c>
      <c r="G12" s="132">
        <f t="shared" si="0"/>
        <v>0.0029361049896322183</v>
      </c>
      <c r="H12" s="132">
        <f t="shared" si="1"/>
        <v>0.09190199744170029</v>
      </c>
      <c r="I12" s="68">
        <f t="shared" si="2"/>
        <v>934</v>
      </c>
      <c r="J12" s="52">
        <f t="shared" si="4"/>
        <v>0.0034982845670966487</v>
      </c>
      <c r="K12" s="90">
        <f t="shared" si="3"/>
        <v>-121</v>
      </c>
      <c r="M12" s="122" t="s">
        <v>235</v>
      </c>
      <c r="N12" s="123">
        <v>0.3206112008616047</v>
      </c>
      <c r="V12" s="124" t="s">
        <v>95</v>
      </c>
      <c r="W12" s="125">
        <v>0.1523719165085389</v>
      </c>
      <c r="AE12" s="127" t="s">
        <v>120</v>
      </c>
      <c r="AF12" s="126">
        <v>0.5535353535353535</v>
      </c>
    </row>
    <row r="13" spans="1:32" ht="15">
      <c r="A13" s="104">
        <v>12</v>
      </c>
      <c r="B13" s="128" t="s">
        <v>103</v>
      </c>
      <c r="C13" s="90">
        <v>3714</v>
      </c>
      <c r="D13" s="90">
        <v>5721</v>
      </c>
      <c r="E13" s="105">
        <v>5616</v>
      </c>
      <c r="F13" s="129">
        <f>E13/4a_İl!E13</f>
        <v>0.2650056625141563</v>
      </c>
      <c r="G13" s="132">
        <f t="shared" si="0"/>
        <v>0.001485912014217765</v>
      </c>
      <c r="H13" s="132">
        <f t="shared" si="1"/>
        <v>0.5121163166397416</v>
      </c>
      <c r="I13" s="68">
        <f t="shared" si="2"/>
        <v>1902</v>
      </c>
      <c r="J13" s="52">
        <f t="shared" si="4"/>
        <v>0.007123915681603667</v>
      </c>
      <c r="K13" s="90">
        <f t="shared" si="3"/>
        <v>-105</v>
      </c>
      <c r="M13" s="122" t="s">
        <v>195</v>
      </c>
      <c r="N13" s="123">
        <v>0.320676966992209</v>
      </c>
      <c r="V13" s="124" t="s">
        <v>147</v>
      </c>
      <c r="W13" s="125">
        <v>0.151010101010101</v>
      </c>
      <c r="AE13" s="127" t="s">
        <v>147</v>
      </c>
      <c r="AF13" s="126">
        <v>0.5620821394460362</v>
      </c>
    </row>
    <row r="14" spans="1:32" ht="15">
      <c r="A14" s="104">
        <v>13</v>
      </c>
      <c r="B14" s="128" t="s">
        <v>104</v>
      </c>
      <c r="C14" s="90">
        <v>2647</v>
      </c>
      <c r="D14" s="90">
        <v>3953</v>
      </c>
      <c r="E14" s="105">
        <v>3826</v>
      </c>
      <c r="F14" s="129">
        <f>E14/4a_İl!E14</f>
        <v>0.19292053247277127</v>
      </c>
      <c r="G14" s="132">
        <f t="shared" si="0"/>
        <v>0.0010123040182331141</v>
      </c>
      <c r="H14" s="132">
        <f t="shared" si="1"/>
        <v>0.4454098979977333</v>
      </c>
      <c r="I14" s="68">
        <f t="shared" si="2"/>
        <v>1179</v>
      </c>
      <c r="J14" s="52">
        <f t="shared" si="4"/>
        <v>0.0044159288057890244</v>
      </c>
      <c r="K14" s="90">
        <f t="shared" si="3"/>
        <v>-127</v>
      </c>
      <c r="M14" s="122" t="s">
        <v>241</v>
      </c>
      <c r="N14" s="123">
        <v>0.3322101261448073</v>
      </c>
      <c r="V14" s="124" t="s">
        <v>103</v>
      </c>
      <c r="W14" s="125">
        <v>0.15078104315594387</v>
      </c>
      <c r="AE14" s="127" t="s">
        <v>170</v>
      </c>
      <c r="AF14" s="126">
        <v>0.6246472248353716</v>
      </c>
    </row>
    <row r="15" spans="1:32" ht="15">
      <c r="A15" s="104">
        <v>14</v>
      </c>
      <c r="B15" s="128" t="s">
        <v>105</v>
      </c>
      <c r="C15" s="90">
        <v>15834</v>
      </c>
      <c r="D15" s="90">
        <v>17541</v>
      </c>
      <c r="E15" s="105">
        <v>17014</v>
      </c>
      <c r="F15" s="129">
        <f>E15/4a_İl!E15</f>
        <v>0.3124185166822747</v>
      </c>
      <c r="G15" s="132">
        <f t="shared" si="0"/>
        <v>0.004501657231107737</v>
      </c>
      <c r="H15" s="132">
        <f t="shared" si="1"/>
        <v>0.07452317797145383</v>
      </c>
      <c r="I15" s="68">
        <f t="shared" si="2"/>
        <v>1180</v>
      </c>
      <c r="J15" s="52">
        <f t="shared" si="4"/>
        <v>0.004419674292477565</v>
      </c>
      <c r="K15" s="90">
        <f t="shared" si="3"/>
        <v>-527</v>
      </c>
      <c r="M15" s="122" t="s">
        <v>199</v>
      </c>
      <c r="N15" s="123">
        <v>0.3335328484938371</v>
      </c>
      <c r="V15" s="124" t="s">
        <v>138</v>
      </c>
      <c r="W15" s="125">
        <v>0.12999250455080844</v>
      </c>
      <c r="AE15" s="127" t="s">
        <v>121</v>
      </c>
      <c r="AF15" s="126">
        <v>0.6412990790111488</v>
      </c>
    </row>
    <row r="16" spans="1:32" ht="15">
      <c r="A16" s="104">
        <v>15</v>
      </c>
      <c r="B16" s="128" t="s">
        <v>106</v>
      </c>
      <c r="C16" s="90">
        <v>8392</v>
      </c>
      <c r="D16" s="90">
        <v>9803</v>
      </c>
      <c r="E16" s="105">
        <v>9560</v>
      </c>
      <c r="F16" s="129">
        <f>E16/4a_İl!E16</f>
        <v>0.2704767293818079</v>
      </c>
      <c r="G16" s="132">
        <f t="shared" si="0"/>
        <v>0.0025294371182196995</v>
      </c>
      <c r="H16" s="132">
        <f t="shared" si="1"/>
        <v>0.13918017159199236</v>
      </c>
      <c r="I16" s="68">
        <f t="shared" si="2"/>
        <v>1168</v>
      </c>
      <c r="J16" s="52">
        <f t="shared" si="4"/>
        <v>0.004374728452215081</v>
      </c>
      <c r="K16" s="90">
        <f t="shared" si="3"/>
        <v>-243</v>
      </c>
      <c r="M16" s="122" t="s">
        <v>201</v>
      </c>
      <c r="N16" s="123">
        <v>0.3405001770253307</v>
      </c>
      <c r="V16" s="124" t="s">
        <v>164</v>
      </c>
      <c r="W16" s="125">
        <v>0.09563973190752316</v>
      </c>
      <c r="AE16" s="127" t="s">
        <v>160</v>
      </c>
      <c r="AF16" s="126">
        <v>0.6546593578700078</v>
      </c>
    </row>
    <row r="17" spans="1:11" ht="15">
      <c r="A17" s="104">
        <v>16</v>
      </c>
      <c r="B17" s="128" t="s">
        <v>107</v>
      </c>
      <c r="C17" s="90">
        <v>183477</v>
      </c>
      <c r="D17" s="90">
        <v>194516</v>
      </c>
      <c r="E17" s="105">
        <v>193706</v>
      </c>
      <c r="F17" s="129">
        <f>E17/4a_İl!E17</f>
        <v>0.29888750019287447</v>
      </c>
      <c r="G17" s="132">
        <f t="shared" si="0"/>
        <v>0.051251793558772504</v>
      </c>
      <c r="H17" s="132">
        <f t="shared" si="1"/>
        <v>0.055750857055652754</v>
      </c>
      <c r="I17" s="68">
        <f t="shared" si="2"/>
        <v>10229</v>
      </c>
      <c r="J17" s="52">
        <f t="shared" si="4"/>
        <v>0.03831258333707882</v>
      </c>
      <c r="K17" s="90">
        <f t="shared" si="3"/>
        <v>-810</v>
      </c>
    </row>
    <row r="18" spans="1:11" ht="15">
      <c r="A18" s="104">
        <v>17</v>
      </c>
      <c r="B18" s="128" t="s">
        <v>108</v>
      </c>
      <c r="C18" s="90">
        <v>18616</v>
      </c>
      <c r="D18" s="90">
        <v>21987</v>
      </c>
      <c r="E18" s="105">
        <v>21019</v>
      </c>
      <c r="F18" s="129">
        <f>E18/4a_İl!E18</f>
        <v>0.27452132800459733</v>
      </c>
      <c r="G18" s="132">
        <f t="shared" si="0"/>
        <v>0.005561322048939317</v>
      </c>
      <c r="H18" s="132">
        <f t="shared" si="1"/>
        <v>0.12908250966910184</v>
      </c>
      <c r="I18" s="68">
        <f t="shared" si="2"/>
        <v>2403</v>
      </c>
      <c r="J18" s="52">
        <f t="shared" si="4"/>
        <v>0.009000404512562362</v>
      </c>
      <c r="K18" s="90">
        <f t="shared" si="3"/>
        <v>-968</v>
      </c>
    </row>
    <row r="19" spans="1:11" ht="15">
      <c r="A19" s="104">
        <v>18</v>
      </c>
      <c r="B19" s="128" t="s">
        <v>109</v>
      </c>
      <c r="C19" s="90">
        <v>5188</v>
      </c>
      <c r="D19" s="90">
        <v>6640</v>
      </c>
      <c r="E19" s="105">
        <v>6464</v>
      </c>
      <c r="F19" s="129">
        <f>E19/4a_İl!E19</f>
        <v>0.2784766500086162</v>
      </c>
      <c r="G19" s="132">
        <f t="shared" si="0"/>
        <v>0.0017102804949970856</v>
      </c>
      <c r="H19" s="132">
        <f t="shared" si="1"/>
        <v>0.2459521973785659</v>
      </c>
      <c r="I19" s="68">
        <f t="shared" si="2"/>
        <v>1276</v>
      </c>
      <c r="J19" s="52">
        <f t="shared" si="4"/>
        <v>0.004779241014577434</v>
      </c>
      <c r="K19" s="90">
        <f t="shared" si="3"/>
        <v>-176</v>
      </c>
    </row>
    <row r="20" spans="1:11" ht="15">
      <c r="A20" s="104">
        <v>19</v>
      </c>
      <c r="B20" s="128" t="s">
        <v>110</v>
      </c>
      <c r="C20" s="90">
        <v>12413</v>
      </c>
      <c r="D20" s="90">
        <v>14966</v>
      </c>
      <c r="E20" s="105">
        <v>14676</v>
      </c>
      <c r="F20" s="129">
        <f>E20/4a_İl!E20</f>
        <v>0.26336001148476473</v>
      </c>
      <c r="G20" s="132">
        <f t="shared" si="0"/>
        <v>0.003883056396128903</v>
      </c>
      <c r="H20" s="132">
        <f t="shared" si="1"/>
        <v>0.18230886973334406</v>
      </c>
      <c r="I20" s="68">
        <f t="shared" si="2"/>
        <v>2263</v>
      </c>
      <c r="J20" s="52">
        <f t="shared" si="4"/>
        <v>0.008476036376166719</v>
      </c>
      <c r="K20" s="90">
        <f t="shared" si="3"/>
        <v>-290</v>
      </c>
    </row>
    <row r="21" spans="1:11" ht="15">
      <c r="A21" s="104">
        <v>20</v>
      </c>
      <c r="B21" s="128" t="s">
        <v>111</v>
      </c>
      <c r="C21" s="90">
        <v>59612</v>
      </c>
      <c r="D21" s="90">
        <v>61726</v>
      </c>
      <c r="E21" s="105">
        <v>61041</v>
      </c>
      <c r="F21" s="129">
        <f>E21/4a_İl!E21</f>
        <v>0.3296466509334615</v>
      </c>
      <c r="G21" s="132">
        <f t="shared" si="0"/>
        <v>0.016150561834021828</v>
      </c>
      <c r="H21" s="132">
        <f t="shared" si="1"/>
        <v>0.023971683553646917</v>
      </c>
      <c r="I21" s="68">
        <f t="shared" si="2"/>
        <v>1429</v>
      </c>
      <c r="J21" s="52">
        <f t="shared" si="4"/>
        <v>0.005352300477924101</v>
      </c>
      <c r="K21" s="90">
        <f t="shared" si="3"/>
        <v>-685</v>
      </c>
    </row>
    <row r="22" spans="1:11" ht="15">
      <c r="A22" s="104">
        <v>21</v>
      </c>
      <c r="B22" s="128" t="s">
        <v>112</v>
      </c>
      <c r="C22" s="90">
        <v>20538</v>
      </c>
      <c r="D22" s="90">
        <v>23523</v>
      </c>
      <c r="E22" s="105">
        <v>23160</v>
      </c>
      <c r="F22" s="129">
        <f>E22/4a_İl!E22</f>
        <v>0.19258113602913662</v>
      </c>
      <c r="G22" s="132">
        <f t="shared" si="0"/>
        <v>0.006127799545812578</v>
      </c>
      <c r="H22" s="132">
        <f t="shared" si="1"/>
        <v>0.12766579024247737</v>
      </c>
      <c r="I22" s="68">
        <f t="shared" si="2"/>
        <v>2622</v>
      </c>
      <c r="J22" s="52">
        <f t="shared" si="4"/>
        <v>0.00982066609735269</v>
      </c>
      <c r="K22" s="90">
        <f t="shared" si="3"/>
        <v>-363</v>
      </c>
    </row>
    <row r="23" spans="1:11" ht="15">
      <c r="A23" s="104">
        <v>22</v>
      </c>
      <c r="B23" s="128" t="s">
        <v>113</v>
      </c>
      <c r="C23" s="90">
        <v>19284</v>
      </c>
      <c r="D23" s="90">
        <v>20877</v>
      </c>
      <c r="E23" s="105">
        <v>20570</v>
      </c>
      <c r="F23" s="129">
        <f>E23/4a_İl!E23</f>
        <v>0.3604219231847491</v>
      </c>
      <c r="G23" s="132">
        <f t="shared" si="0"/>
        <v>0.005442523171734228</v>
      </c>
      <c r="H23" s="132">
        <f t="shared" si="1"/>
        <v>0.0666874092511927</v>
      </c>
      <c r="I23" s="68">
        <f t="shared" si="2"/>
        <v>1286</v>
      </c>
      <c r="J23" s="52">
        <f t="shared" si="4"/>
        <v>0.004816695881462837</v>
      </c>
      <c r="K23" s="90">
        <f t="shared" si="3"/>
        <v>-307</v>
      </c>
    </row>
    <row r="24" spans="1:11" ht="15">
      <c r="A24" s="104">
        <v>23</v>
      </c>
      <c r="B24" s="128" t="s">
        <v>114</v>
      </c>
      <c r="C24" s="90">
        <v>10049</v>
      </c>
      <c r="D24" s="90">
        <v>11737</v>
      </c>
      <c r="E24" s="105">
        <v>11446</v>
      </c>
      <c r="F24" s="129">
        <f>E24/4a_İl!E24</f>
        <v>0.2025553903872018</v>
      </c>
      <c r="G24" s="132">
        <f t="shared" si="0"/>
        <v>0.003028445319575594</v>
      </c>
      <c r="H24" s="132">
        <f t="shared" si="1"/>
        <v>0.13901880784157628</v>
      </c>
      <c r="I24" s="68">
        <f t="shared" si="2"/>
        <v>1397</v>
      </c>
      <c r="J24" s="52">
        <f t="shared" si="4"/>
        <v>0.005232444903890811</v>
      </c>
      <c r="K24" s="90">
        <f t="shared" si="3"/>
        <v>-291</v>
      </c>
    </row>
    <row r="25" spans="1:11" ht="15">
      <c r="A25" s="104">
        <v>24</v>
      </c>
      <c r="B25" s="128" t="s">
        <v>115</v>
      </c>
      <c r="C25" s="90">
        <v>4718</v>
      </c>
      <c r="D25" s="90">
        <v>5852</v>
      </c>
      <c r="E25" s="105">
        <v>5824</v>
      </c>
      <c r="F25" s="129">
        <f>E25/4a_İl!E25</f>
        <v>0.23451719416928404</v>
      </c>
      <c r="G25" s="132">
        <f t="shared" si="0"/>
        <v>0.0015409457925221266</v>
      </c>
      <c r="H25" s="132">
        <f t="shared" si="1"/>
        <v>0.2344213649851632</v>
      </c>
      <c r="I25" s="68">
        <f t="shared" si="2"/>
        <v>1106</v>
      </c>
      <c r="J25" s="52">
        <f t="shared" si="4"/>
        <v>0.004142508277525582</v>
      </c>
      <c r="K25" s="90">
        <f t="shared" si="3"/>
        <v>-28</v>
      </c>
    </row>
    <row r="26" spans="1:11" ht="15">
      <c r="A26" s="104">
        <v>25</v>
      </c>
      <c r="B26" s="128" t="s">
        <v>116</v>
      </c>
      <c r="C26" s="90">
        <v>12040</v>
      </c>
      <c r="D26" s="90">
        <v>14570</v>
      </c>
      <c r="E26" s="105">
        <v>14040</v>
      </c>
      <c r="F26" s="129">
        <f>E26/4a_İl!E26</f>
        <v>0.18999161005710574</v>
      </c>
      <c r="G26" s="132">
        <f t="shared" si="0"/>
        <v>0.0037147800355444125</v>
      </c>
      <c r="H26" s="132">
        <f t="shared" si="1"/>
        <v>0.16611295681063123</v>
      </c>
      <c r="I26" s="68">
        <f t="shared" si="2"/>
        <v>2000</v>
      </c>
      <c r="J26" s="52">
        <f t="shared" si="4"/>
        <v>0.007490973377080618</v>
      </c>
      <c r="K26" s="90">
        <f t="shared" si="3"/>
        <v>-530</v>
      </c>
    </row>
    <row r="27" spans="1:11" ht="15">
      <c r="A27" s="104">
        <v>26</v>
      </c>
      <c r="B27" s="128" t="s">
        <v>117</v>
      </c>
      <c r="C27" s="90">
        <v>45717</v>
      </c>
      <c r="D27" s="90">
        <v>48675</v>
      </c>
      <c r="E27" s="105">
        <v>46753</v>
      </c>
      <c r="F27" s="129">
        <f>E27/4a_İl!E27</f>
        <v>0.2919544392961071</v>
      </c>
      <c r="G27" s="132">
        <f t="shared" si="0"/>
        <v>0.01237016460126837</v>
      </c>
      <c r="H27" s="132">
        <f t="shared" si="1"/>
        <v>0.02266115449395192</v>
      </c>
      <c r="I27" s="68">
        <f t="shared" si="2"/>
        <v>1036</v>
      </c>
      <c r="J27" s="52">
        <f t="shared" si="4"/>
        <v>0.00388032420932776</v>
      </c>
      <c r="K27" s="90">
        <f t="shared" si="3"/>
        <v>-1922</v>
      </c>
    </row>
    <row r="28" spans="1:11" ht="15">
      <c r="A28" s="104">
        <v>27</v>
      </c>
      <c r="B28" s="128" t="s">
        <v>118</v>
      </c>
      <c r="C28" s="90">
        <v>40769</v>
      </c>
      <c r="D28" s="90">
        <v>43472</v>
      </c>
      <c r="E28" s="105">
        <v>44268</v>
      </c>
      <c r="F28" s="129">
        <f>E28/4a_İl!E28</f>
        <v>0.16652747996840087</v>
      </c>
      <c r="G28" s="132">
        <f t="shared" si="0"/>
        <v>0.011712669701814818</v>
      </c>
      <c r="H28" s="132">
        <f t="shared" si="1"/>
        <v>0.08582501410385342</v>
      </c>
      <c r="I28" s="68">
        <f t="shared" si="2"/>
        <v>3499</v>
      </c>
      <c r="J28" s="52">
        <f t="shared" si="4"/>
        <v>0.013105457923202541</v>
      </c>
      <c r="K28" s="90">
        <f t="shared" si="3"/>
        <v>796</v>
      </c>
    </row>
    <row r="29" spans="1:11" ht="15">
      <c r="A29" s="104">
        <v>28</v>
      </c>
      <c r="B29" s="128" t="s">
        <v>119</v>
      </c>
      <c r="C29" s="90">
        <v>13693</v>
      </c>
      <c r="D29" s="90">
        <v>15529</v>
      </c>
      <c r="E29" s="105">
        <v>15797</v>
      </c>
      <c r="F29" s="129">
        <f>E29/4a_İl!E29</f>
        <v>0.3240343787819737</v>
      </c>
      <c r="G29" s="132">
        <f t="shared" si="0"/>
        <v>0.0041796567109326985</v>
      </c>
      <c r="H29" s="132">
        <f t="shared" si="1"/>
        <v>0.15365515226758197</v>
      </c>
      <c r="I29" s="68">
        <f t="shared" si="2"/>
        <v>2104</v>
      </c>
      <c r="J29" s="52">
        <f t="shared" si="4"/>
        <v>0.00788050399268881</v>
      </c>
      <c r="K29" s="90">
        <f t="shared" si="3"/>
        <v>268</v>
      </c>
    </row>
    <row r="30" spans="1:11" ht="15">
      <c r="A30" s="104">
        <v>29</v>
      </c>
      <c r="B30" s="128" t="s">
        <v>120</v>
      </c>
      <c r="C30" s="90">
        <v>2475</v>
      </c>
      <c r="D30" s="90">
        <v>3724</v>
      </c>
      <c r="E30" s="105">
        <v>3845</v>
      </c>
      <c r="F30" s="129">
        <f>E30/4a_İl!E30</f>
        <v>0.27594373474953354</v>
      </c>
      <c r="G30" s="132">
        <f t="shared" si="0"/>
        <v>0.0010173311422128394</v>
      </c>
      <c r="H30" s="132">
        <f t="shared" si="1"/>
        <v>0.5535353535353535</v>
      </c>
      <c r="I30" s="68">
        <f t="shared" si="2"/>
        <v>1370</v>
      </c>
      <c r="J30" s="52">
        <f t="shared" si="4"/>
        <v>0.005131316763300223</v>
      </c>
      <c r="K30" s="90">
        <f t="shared" si="3"/>
        <v>121</v>
      </c>
    </row>
    <row r="31" spans="1:11" ht="15">
      <c r="A31" s="104">
        <v>30</v>
      </c>
      <c r="B31" s="128" t="s">
        <v>121</v>
      </c>
      <c r="C31" s="90">
        <v>2063</v>
      </c>
      <c r="D31" s="90">
        <v>3583</v>
      </c>
      <c r="E31" s="105">
        <v>3386</v>
      </c>
      <c r="F31" s="129">
        <f>E31/4a_İl!E31</f>
        <v>0.2870464564259071</v>
      </c>
      <c r="G31" s="132">
        <f t="shared" si="0"/>
        <v>0.0008958864102815798</v>
      </c>
      <c r="H31" s="132">
        <f t="shared" si="1"/>
        <v>0.6412990790111488</v>
      </c>
      <c r="I31" s="68">
        <f t="shared" si="2"/>
        <v>1323</v>
      </c>
      <c r="J31" s="52">
        <f t="shared" si="4"/>
        <v>0.004955278888938828</v>
      </c>
      <c r="K31" s="90">
        <f t="shared" si="3"/>
        <v>-197</v>
      </c>
    </row>
    <row r="32" spans="1:11" ht="15">
      <c r="A32" s="104">
        <v>31</v>
      </c>
      <c r="B32" s="128" t="s">
        <v>122</v>
      </c>
      <c r="C32" s="90">
        <v>28603</v>
      </c>
      <c r="D32" s="90">
        <v>33555</v>
      </c>
      <c r="E32" s="105">
        <v>32894</v>
      </c>
      <c r="F32" s="129">
        <f>E32/4a_İl!E32</f>
        <v>0.2097457086744714</v>
      </c>
      <c r="G32" s="132">
        <f t="shared" si="0"/>
        <v>0.008703274536267657</v>
      </c>
      <c r="H32" s="132">
        <f t="shared" si="1"/>
        <v>0.15001922875222878</v>
      </c>
      <c r="I32" s="68">
        <f t="shared" si="2"/>
        <v>4291</v>
      </c>
      <c r="J32" s="52">
        <f t="shared" si="4"/>
        <v>0.016071883380526467</v>
      </c>
      <c r="K32" s="90">
        <f t="shared" si="3"/>
        <v>-661</v>
      </c>
    </row>
    <row r="33" spans="1:11" ht="15">
      <c r="A33" s="104">
        <v>32</v>
      </c>
      <c r="B33" s="128" t="s">
        <v>123</v>
      </c>
      <c r="C33" s="90">
        <v>13911</v>
      </c>
      <c r="D33" s="90">
        <v>16541</v>
      </c>
      <c r="E33" s="105">
        <v>15903</v>
      </c>
      <c r="F33" s="129">
        <f>E33/4a_İl!E33</f>
        <v>0.27392045748144067</v>
      </c>
      <c r="G33" s="132">
        <f t="shared" si="0"/>
        <v>0.004207702771030114</v>
      </c>
      <c r="H33" s="132">
        <f t="shared" si="1"/>
        <v>0.14319603191718783</v>
      </c>
      <c r="I33" s="68">
        <f t="shared" si="2"/>
        <v>1992</v>
      </c>
      <c r="J33" s="52">
        <f t="shared" si="4"/>
        <v>0.007461009483572295</v>
      </c>
      <c r="K33" s="90">
        <f t="shared" si="3"/>
        <v>-638</v>
      </c>
    </row>
    <row r="34" spans="1:11" ht="15">
      <c r="A34" s="104">
        <v>33</v>
      </c>
      <c r="B34" s="128" t="s">
        <v>124</v>
      </c>
      <c r="C34" s="90">
        <v>51653</v>
      </c>
      <c r="D34" s="90">
        <v>57996</v>
      </c>
      <c r="E34" s="105">
        <v>56692</v>
      </c>
      <c r="F34" s="129">
        <f>E34/4a_İl!E34</f>
        <v>0.24377260159700034</v>
      </c>
      <c r="G34" s="132">
        <f t="shared" si="0"/>
        <v>0.014999879613609959</v>
      </c>
      <c r="H34" s="132">
        <f t="shared" si="1"/>
        <v>0.09755483708593886</v>
      </c>
      <c r="I34" s="68">
        <f t="shared" si="2"/>
        <v>5039</v>
      </c>
      <c r="J34" s="52">
        <f t="shared" si="4"/>
        <v>0.018873507423554616</v>
      </c>
      <c r="K34" s="90">
        <f t="shared" si="3"/>
        <v>-1304</v>
      </c>
    </row>
    <row r="35" spans="1:11" ht="15">
      <c r="A35" s="104">
        <v>34</v>
      </c>
      <c r="B35" s="128" t="s">
        <v>125</v>
      </c>
      <c r="C35" s="90">
        <v>1214798</v>
      </c>
      <c r="D35" s="90">
        <v>1255221</v>
      </c>
      <c r="E35" s="105">
        <v>1260671</v>
      </c>
      <c r="F35" s="129">
        <f>E35/4a_İl!E35</f>
        <v>0.31150622792046584</v>
      </c>
      <c r="G35" s="132">
        <f t="shared" si="0"/>
        <v>0.3335552323497016</v>
      </c>
      <c r="H35" s="132">
        <f t="shared" si="1"/>
        <v>0.03776183365464875</v>
      </c>
      <c r="I35" s="68">
        <f t="shared" si="2"/>
        <v>45873</v>
      </c>
      <c r="J35" s="52">
        <f t="shared" si="4"/>
        <v>0.1718167108634096</v>
      </c>
      <c r="K35" s="90">
        <f t="shared" si="3"/>
        <v>5450</v>
      </c>
    </row>
    <row r="36" spans="1:11" ht="15">
      <c r="A36" s="104">
        <v>35</v>
      </c>
      <c r="B36" s="128" t="s">
        <v>126</v>
      </c>
      <c r="C36" s="90">
        <v>256941</v>
      </c>
      <c r="D36" s="90">
        <v>266235</v>
      </c>
      <c r="E36" s="105">
        <v>264465</v>
      </c>
      <c r="F36" s="129">
        <f>E36/4a_İl!E36</f>
        <v>0.31127262027365016</v>
      </c>
      <c r="G36" s="132">
        <f t="shared" si="0"/>
        <v>0.06997359701568753</v>
      </c>
      <c r="H36" s="132">
        <f t="shared" si="1"/>
        <v>0.029282987144908755</v>
      </c>
      <c r="I36" s="68">
        <f t="shared" si="2"/>
        <v>7524</v>
      </c>
      <c r="J36" s="52">
        <f t="shared" si="4"/>
        <v>0.028181041844577284</v>
      </c>
      <c r="K36" s="90">
        <f t="shared" si="3"/>
        <v>-1770</v>
      </c>
    </row>
    <row r="37" spans="1:11" ht="15">
      <c r="A37" s="104">
        <v>36</v>
      </c>
      <c r="B37" s="128" t="s">
        <v>127</v>
      </c>
      <c r="C37" s="90">
        <v>3889</v>
      </c>
      <c r="D37" s="90">
        <v>4471</v>
      </c>
      <c r="E37" s="105">
        <v>4479</v>
      </c>
      <c r="F37" s="129">
        <f>E37/4a_İl!E37</f>
        <v>0.22694568301580867</v>
      </c>
      <c r="G37" s="132">
        <f t="shared" si="0"/>
        <v>0.0011850783318520957</v>
      </c>
      <c r="H37" s="132">
        <f t="shared" si="1"/>
        <v>0.151709951144253</v>
      </c>
      <c r="I37" s="68">
        <f t="shared" si="2"/>
        <v>590</v>
      </c>
      <c r="J37" s="52">
        <f t="shared" si="4"/>
        <v>0.0022098371462387825</v>
      </c>
      <c r="K37" s="90">
        <f t="shared" si="3"/>
        <v>8</v>
      </c>
    </row>
    <row r="38" spans="1:11" ht="15">
      <c r="A38" s="104">
        <v>37</v>
      </c>
      <c r="B38" s="128" t="s">
        <v>128</v>
      </c>
      <c r="C38" s="90">
        <v>10006</v>
      </c>
      <c r="D38" s="90">
        <v>11362</v>
      </c>
      <c r="E38" s="105">
        <v>11149</v>
      </c>
      <c r="F38" s="129">
        <f>E38/4a_İl!E38</f>
        <v>0.2611007025761124</v>
      </c>
      <c r="G38" s="132">
        <f t="shared" si="0"/>
        <v>0.0029498634342083087</v>
      </c>
      <c r="H38" s="132">
        <f t="shared" si="1"/>
        <v>0.11423146112332601</v>
      </c>
      <c r="I38" s="68">
        <f t="shared" si="2"/>
        <v>1143</v>
      </c>
      <c r="J38" s="52">
        <f t="shared" si="4"/>
        <v>0.0042810912850015734</v>
      </c>
      <c r="K38" s="90">
        <f t="shared" si="3"/>
        <v>-213</v>
      </c>
    </row>
    <row r="39" spans="1:11" ht="15">
      <c r="A39" s="104">
        <v>38</v>
      </c>
      <c r="B39" s="128" t="s">
        <v>129</v>
      </c>
      <c r="C39" s="90">
        <v>40406</v>
      </c>
      <c r="D39" s="90">
        <v>43195</v>
      </c>
      <c r="E39" s="105">
        <v>42870</v>
      </c>
      <c r="F39" s="129">
        <f>E39/4a_İl!E39</f>
        <v>0.20509115959986413</v>
      </c>
      <c r="G39" s="132">
        <f t="shared" si="0"/>
        <v>0.011342779211096079</v>
      </c>
      <c r="H39" s="132">
        <f t="shared" si="1"/>
        <v>0.06098104241944266</v>
      </c>
      <c r="I39" s="68">
        <f t="shared" si="2"/>
        <v>2464</v>
      </c>
      <c r="J39" s="52">
        <f t="shared" si="4"/>
        <v>0.009228879200563322</v>
      </c>
      <c r="K39" s="90">
        <f t="shared" si="3"/>
        <v>-325</v>
      </c>
    </row>
    <row r="40" spans="1:11" ht="15">
      <c r="A40" s="104">
        <v>39</v>
      </c>
      <c r="B40" s="128" t="s">
        <v>130</v>
      </c>
      <c r="C40" s="90">
        <v>18543</v>
      </c>
      <c r="D40" s="90">
        <v>20765</v>
      </c>
      <c r="E40" s="105">
        <v>20685</v>
      </c>
      <c r="F40" s="129">
        <f>E40/4a_İl!E40</f>
        <v>0.31940519757261315</v>
      </c>
      <c r="G40" s="132">
        <f t="shared" si="0"/>
        <v>0.0054729505010851975</v>
      </c>
      <c r="H40" s="132">
        <f t="shared" si="1"/>
        <v>0.11551528878822197</v>
      </c>
      <c r="I40" s="68">
        <f t="shared" si="2"/>
        <v>2142</v>
      </c>
      <c r="J40" s="52">
        <f t="shared" si="4"/>
        <v>0.008022832486853341</v>
      </c>
      <c r="K40" s="90">
        <f t="shared" si="3"/>
        <v>-80</v>
      </c>
    </row>
    <row r="41" spans="1:11" ht="15">
      <c r="A41" s="104">
        <v>40</v>
      </c>
      <c r="B41" s="128" t="s">
        <v>131</v>
      </c>
      <c r="C41" s="90">
        <v>4482</v>
      </c>
      <c r="D41" s="90">
        <v>5722</v>
      </c>
      <c r="E41" s="105">
        <v>5612</v>
      </c>
      <c r="F41" s="129">
        <f>E41/4a_İl!E41</f>
        <v>0.22634508348794063</v>
      </c>
      <c r="G41" s="132">
        <f t="shared" si="0"/>
        <v>0.0014848536723272964</v>
      </c>
      <c r="H41" s="132">
        <f t="shared" si="1"/>
        <v>0.25211958946898705</v>
      </c>
      <c r="I41" s="68">
        <f t="shared" si="2"/>
        <v>1130</v>
      </c>
      <c r="J41" s="52">
        <f t="shared" si="4"/>
        <v>0.004232399958050549</v>
      </c>
      <c r="K41" s="90">
        <f t="shared" si="3"/>
        <v>-110</v>
      </c>
    </row>
    <row r="42" spans="1:11" ht="15">
      <c r="A42" s="104">
        <v>41</v>
      </c>
      <c r="B42" s="128" t="s">
        <v>132</v>
      </c>
      <c r="C42" s="90">
        <v>104273</v>
      </c>
      <c r="D42" s="90">
        <v>114399</v>
      </c>
      <c r="E42" s="105">
        <v>114897</v>
      </c>
      <c r="F42" s="129">
        <f>E42/4a_İl!E42</f>
        <v>0.24773496625627978</v>
      </c>
      <c r="G42" s="132">
        <f t="shared" si="0"/>
        <v>0.030400077047289625</v>
      </c>
      <c r="H42" s="132">
        <f t="shared" si="1"/>
        <v>0.10188639436862851</v>
      </c>
      <c r="I42" s="68">
        <f t="shared" si="2"/>
        <v>10624</v>
      </c>
      <c r="J42" s="52">
        <f t="shared" si="4"/>
        <v>0.03979205057905224</v>
      </c>
      <c r="K42" s="90">
        <f t="shared" si="3"/>
        <v>498</v>
      </c>
    </row>
    <row r="43" spans="1:11" ht="15">
      <c r="A43" s="104">
        <v>42</v>
      </c>
      <c r="B43" s="128" t="s">
        <v>133</v>
      </c>
      <c r="C43" s="90">
        <v>47713</v>
      </c>
      <c r="D43" s="90">
        <v>54493</v>
      </c>
      <c r="E43" s="105">
        <v>54132</v>
      </c>
      <c r="F43" s="129">
        <f>E43/4a_İl!E43</f>
        <v>0.18884485501381484</v>
      </c>
      <c r="G43" s="132">
        <f t="shared" si="0"/>
        <v>0.014322540803710123</v>
      </c>
      <c r="H43" s="132">
        <f t="shared" si="1"/>
        <v>0.13453356527571103</v>
      </c>
      <c r="I43" s="68">
        <f t="shared" si="2"/>
        <v>6419</v>
      </c>
      <c r="J43" s="52">
        <f t="shared" si="4"/>
        <v>0.024042279053740245</v>
      </c>
      <c r="K43" s="90">
        <f t="shared" si="3"/>
        <v>-361</v>
      </c>
    </row>
    <row r="44" spans="1:11" ht="15">
      <c r="A44" s="104">
        <v>43</v>
      </c>
      <c r="B44" s="128" t="s">
        <v>134</v>
      </c>
      <c r="C44" s="90">
        <v>15611</v>
      </c>
      <c r="D44" s="90">
        <v>18152</v>
      </c>
      <c r="E44" s="105">
        <v>18082</v>
      </c>
      <c r="F44" s="129">
        <f>E44/4a_İl!E44</f>
        <v>0.22954857055806632</v>
      </c>
      <c r="G44" s="132">
        <f t="shared" si="0"/>
        <v>0.004784234515862825</v>
      </c>
      <c r="H44" s="132">
        <f t="shared" si="1"/>
        <v>0.15828582409839215</v>
      </c>
      <c r="I44" s="68">
        <f t="shared" si="2"/>
        <v>2471</v>
      </c>
      <c r="J44" s="52">
        <f t="shared" si="4"/>
        <v>0.009255097607383104</v>
      </c>
      <c r="K44" s="90">
        <f t="shared" si="3"/>
        <v>-70</v>
      </c>
    </row>
    <row r="45" spans="1:11" ht="15">
      <c r="A45" s="104">
        <v>44</v>
      </c>
      <c r="B45" s="128" t="s">
        <v>135</v>
      </c>
      <c r="C45" s="90">
        <v>18187</v>
      </c>
      <c r="D45" s="90">
        <v>19364</v>
      </c>
      <c r="E45" s="105">
        <v>19773</v>
      </c>
      <c r="F45" s="129">
        <f>E45/4a_İl!E45</f>
        <v>0.22797288260659027</v>
      </c>
      <c r="G45" s="132">
        <f t="shared" si="0"/>
        <v>0.005231648550058381</v>
      </c>
      <c r="H45" s="132">
        <f t="shared" si="1"/>
        <v>0.08720514653323802</v>
      </c>
      <c r="I45" s="68">
        <f t="shared" si="2"/>
        <v>1586</v>
      </c>
      <c r="J45" s="52">
        <f t="shared" si="4"/>
        <v>0.00594034188802493</v>
      </c>
      <c r="K45" s="90">
        <f t="shared" si="3"/>
        <v>409</v>
      </c>
    </row>
    <row r="46" spans="1:11" ht="15">
      <c r="A46" s="104">
        <v>45</v>
      </c>
      <c r="B46" s="128" t="s">
        <v>136</v>
      </c>
      <c r="C46" s="90">
        <v>55188</v>
      </c>
      <c r="D46" s="90">
        <v>59786</v>
      </c>
      <c r="E46" s="105">
        <v>58862</v>
      </c>
      <c r="F46" s="129">
        <f>E46/4a_İl!E46</f>
        <v>0.26108324129641214</v>
      </c>
      <c r="G46" s="132">
        <f t="shared" si="0"/>
        <v>0.015574030089189117</v>
      </c>
      <c r="H46" s="132">
        <f t="shared" si="1"/>
        <v>0.06657244328477205</v>
      </c>
      <c r="I46" s="68">
        <f t="shared" si="2"/>
        <v>3674</v>
      </c>
      <c r="J46" s="52">
        <f t="shared" si="4"/>
        <v>0.013760918093697096</v>
      </c>
      <c r="K46" s="90">
        <f t="shared" si="3"/>
        <v>-924</v>
      </c>
    </row>
    <row r="47" spans="1:11" ht="15">
      <c r="A47" s="104">
        <v>46</v>
      </c>
      <c r="B47" s="128" t="s">
        <v>137</v>
      </c>
      <c r="C47" s="90">
        <v>19776</v>
      </c>
      <c r="D47" s="90">
        <v>22039</v>
      </c>
      <c r="E47" s="105">
        <v>21853</v>
      </c>
      <c r="F47" s="129">
        <f>E47/4a_İl!E47</f>
        <v>0.16755351775746796</v>
      </c>
      <c r="G47" s="132">
        <f t="shared" si="0"/>
        <v>0.005781986333101998</v>
      </c>
      <c r="H47" s="132">
        <f t="shared" si="1"/>
        <v>0.10502629449838188</v>
      </c>
      <c r="I47" s="68">
        <f t="shared" si="2"/>
        <v>2077</v>
      </c>
      <c r="J47" s="52">
        <f t="shared" si="4"/>
        <v>0.007779375852098222</v>
      </c>
      <c r="K47" s="90">
        <f t="shared" si="3"/>
        <v>-186</v>
      </c>
    </row>
    <row r="48" spans="1:11" ht="15">
      <c r="A48" s="104">
        <v>47</v>
      </c>
      <c r="B48" s="128" t="s">
        <v>138</v>
      </c>
      <c r="C48" s="90">
        <v>6524</v>
      </c>
      <c r="D48" s="90">
        <v>7972</v>
      </c>
      <c r="E48" s="105">
        <v>7718</v>
      </c>
      <c r="F48" s="129">
        <f>E48/4a_İl!E48</f>
        <v>0.1337886562196644</v>
      </c>
      <c r="G48" s="132">
        <f t="shared" si="0"/>
        <v>0.0020420706776589585</v>
      </c>
      <c r="H48" s="132">
        <f t="shared" si="1"/>
        <v>0.18301655426118946</v>
      </c>
      <c r="I48" s="68">
        <f t="shared" si="2"/>
        <v>1194</v>
      </c>
      <c r="J48" s="52">
        <f t="shared" si="4"/>
        <v>0.004472111106117129</v>
      </c>
      <c r="K48" s="90">
        <f t="shared" si="3"/>
        <v>-254</v>
      </c>
    </row>
    <row r="49" spans="1:11" ht="15">
      <c r="A49" s="104">
        <v>48</v>
      </c>
      <c r="B49" s="128" t="s">
        <v>139</v>
      </c>
      <c r="C49" s="90">
        <v>40706</v>
      </c>
      <c r="D49" s="90">
        <v>45726</v>
      </c>
      <c r="E49" s="105">
        <v>44917</v>
      </c>
      <c r="F49" s="129">
        <f>E49/4a_İl!E49</f>
        <v>0.2673344522610673</v>
      </c>
      <c r="G49" s="132">
        <f t="shared" si="0"/>
        <v>0.011884385673543331</v>
      </c>
      <c r="H49" s="132">
        <f t="shared" si="1"/>
        <v>0.10344912297941336</v>
      </c>
      <c r="I49" s="68">
        <f t="shared" si="2"/>
        <v>4211</v>
      </c>
      <c r="J49" s="52">
        <f t="shared" si="4"/>
        <v>0.015772244445443243</v>
      </c>
      <c r="K49" s="90">
        <f t="shared" si="3"/>
        <v>-809</v>
      </c>
    </row>
    <row r="50" spans="1:11" ht="15">
      <c r="A50" s="104">
        <v>49</v>
      </c>
      <c r="B50" s="128" t="s">
        <v>140</v>
      </c>
      <c r="C50" s="90">
        <v>2830</v>
      </c>
      <c r="D50" s="90">
        <v>3986</v>
      </c>
      <c r="E50" s="105">
        <v>3936</v>
      </c>
      <c r="F50" s="129">
        <f>E50/4a_İl!E50</f>
        <v>0.18906715342492075</v>
      </c>
      <c r="G50" s="132">
        <f t="shared" si="0"/>
        <v>0.0010414084202209977</v>
      </c>
      <c r="H50" s="132">
        <f t="shared" si="1"/>
        <v>0.3908127208480565</v>
      </c>
      <c r="I50" s="68">
        <f t="shared" si="2"/>
        <v>1106</v>
      </c>
      <c r="J50" s="52">
        <f t="shared" si="4"/>
        <v>0.004142508277525582</v>
      </c>
      <c r="K50" s="90">
        <f t="shared" si="3"/>
        <v>-50</v>
      </c>
    </row>
    <row r="51" spans="1:11" ht="15">
      <c r="A51" s="104">
        <v>50</v>
      </c>
      <c r="B51" s="128" t="s">
        <v>141</v>
      </c>
      <c r="C51" s="90">
        <v>7876</v>
      </c>
      <c r="D51" s="90">
        <v>8995</v>
      </c>
      <c r="E51" s="105">
        <v>8830</v>
      </c>
      <c r="F51" s="129">
        <f>E51/4a_İl!E51</f>
        <v>0.2346532022322615</v>
      </c>
      <c r="G51" s="132">
        <f t="shared" si="0"/>
        <v>0.0023362897232091996</v>
      </c>
      <c r="H51" s="132">
        <f t="shared" si="1"/>
        <v>0.12112747587607922</v>
      </c>
      <c r="I51" s="68">
        <f t="shared" si="2"/>
        <v>954</v>
      </c>
      <c r="J51" s="52">
        <f t="shared" si="4"/>
        <v>0.0035731943008674547</v>
      </c>
      <c r="K51" s="90">
        <f t="shared" si="3"/>
        <v>-165</v>
      </c>
    </row>
    <row r="52" spans="1:11" ht="15">
      <c r="A52" s="104">
        <v>51</v>
      </c>
      <c r="B52" s="128" t="s">
        <v>142</v>
      </c>
      <c r="C52" s="90">
        <v>6886</v>
      </c>
      <c r="D52" s="90">
        <v>9056</v>
      </c>
      <c r="E52" s="105">
        <v>8632</v>
      </c>
      <c r="F52" s="129">
        <f>E52/4a_İl!E52</f>
        <v>0.23127210374022078</v>
      </c>
      <c r="G52" s="132">
        <f t="shared" si="0"/>
        <v>0.002283901799631009</v>
      </c>
      <c r="H52" s="132">
        <f t="shared" si="1"/>
        <v>0.2535579436537903</v>
      </c>
      <c r="I52" s="68">
        <f t="shared" si="2"/>
        <v>1746</v>
      </c>
      <c r="J52" s="52">
        <f t="shared" si="4"/>
        <v>0.0065396197581913795</v>
      </c>
      <c r="K52" s="90">
        <f t="shared" si="3"/>
        <v>-424</v>
      </c>
    </row>
    <row r="53" spans="1:11" ht="15">
      <c r="A53" s="104">
        <v>52</v>
      </c>
      <c r="B53" s="128" t="s">
        <v>143</v>
      </c>
      <c r="C53" s="90">
        <v>22183</v>
      </c>
      <c r="D53" s="90">
        <v>23719</v>
      </c>
      <c r="E53" s="105">
        <v>23553</v>
      </c>
      <c r="F53" s="129">
        <f>E53/4a_İl!E53</f>
        <v>0.31332144947586865</v>
      </c>
      <c r="G53" s="132">
        <f t="shared" si="0"/>
        <v>0.0062317816365511074</v>
      </c>
      <c r="H53" s="132">
        <f t="shared" si="1"/>
        <v>0.06175900464319524</v>
      </c>
      <c r="I53" s="68">
        <f t="shared" si="2"/>
        <v>1370</v>
      </c>
      <c r="J53" s="52">
        <f t="shared" si="4"/>
        <v>0.005131316763300223</v>
      </c>
      <c r="K53" s="90">
        <f t="shared" si="3"/>
        <v>-166</v>
      </c>
    </row>
    <row r="54" spans="1:11" ht="15">
      <c r="A54" s="104">
        <v>53</v>
      </c>
      <c r="B54" s="128" t="s">
        <v>144</v>
      </c>
      <c r="C54" s="90">
        <v>10244</v>
      </c>
      <c r="D54" s="90">
        <v>13119</v>
      </c>
      <c r="E54" s="105">
        <v>12912</v>
      </c>
      <c r="F54" s="129">
        <f>E54/4a_İl!E54</f>
        <v>0.25920423977195167</v>
      </c>
      <c r="G54" s="132">
        <f t="shared" si="0"/>
        <v>0.0034163276224322974</v>
      </c>
      <c r="H54" s="132">
        <f t="shared" si="1"/>
        <v>0.26044513861772745</v>
      </c>
      <c r="I54" s="68">
        <f t="shared" si="2"/>
        <v>2668</v>
      </c>
      <c r="J54" s="52">
        <f t="shared" si="4"/>
        <v>0.009992958485025544</v>
      </c>
      <c r="K54" s="90">
        <f t="shared" si="3"/>
        <v>-207</v>
      </c>
    </row>
    <row r="55" spans="1:11" ht="15">
      <c r="A55" s="104">
        <v>54</v>
      </c>
      <c r="B55" s="128" t="s">
        <v>145</v>
      </c>
      <c r="C55" s="90">
        <v>41330</v>
      </c>
      <c r="D55" s="90">
        <v>45582</v>
      </c>
      <c r="E55" s="105">
        <v>45507</v>
      </c>
      <c r="F55" s="129">
        <f>E55/4a_İl!E55</f>
        <v>0.26377811268258755</v>
      </c>
      <c r="G55" s="132">
        <f t="shared" si="0"/>
        <v>0.012040491102387434</v>
      </c>
      <c r="H55" s="132">
        <f t="shared" si="1"/>
        <v>0.10106460198403097</v>
      </c>
      <c r="I55" s="68">
        <f t="shared" si="2"/>
        <v>4177</v>
      </c>
      <c r="J55" s="52">
        <f t="shared" si="4"/>
        <v>0.01564489789803287</v>
      </c>
      <c r="K55" s="90">
        <f t="shared" si="3"/>
        <v>-75</v>
      </c>
    </row>
    <row r="56" spans="1:11" ht="15">
      <c r="A56" s="104">
        <v>55</v>
      </c>
      <c r="B56" s="128" t="s">
        <v>146</v>
      </c>
      <c r="C56" s="90">
        <v>42742</v>
      </c>
      <c r="D56" s="90">
        <v>46078</v>
      </c>
      <c r="E56" s="105">
        <v>46159</v>
      </c>
      <c r="F56" s="129">
        <f>E56/4a_İl!E56</f>
        <v>0.2937724741447892</v>
      </c>
      <c r="G56" s="132">
        <f t="shared" si="0"/>
        <v>0.012213000830533798</v>
      </c>
      <c r="H56" s="132">
        <f t="shared" si="1"/>
        <v>0.07994478498900379</v>
      </c>
      <c r="I56" s="68">
        <f t="shared" si="2"/>
        <v>3417</v>
      </c>
      <c r="J56" s="52">
        <f t="shared" si="4"/>
        <v>0.012798328014742236</v>
      </c>
      <c r="K56" s="90">
        <f t="shared" si="3"/>
        <v>81</v>
      </c>
    </row>
    <row r="57" spans="1:11" ht="15">
      <c r="A57" s="104">
        <v>56</v>
      </c>
      <c r="B57" s="128" t="s">
        <v>147</v>
      </c>
      <c r="C57" s="90">
        <v>2094</v>
      </c>
      <c r="D57" s="90">
        <v>3287</v>
      </c>
      <c r="E57" s="105">
        <v>3271</v>
      </c>
      <c r="F57" s="129">
        <f>E57/4a_İl!E57</f>
        <v>0.15274340415596543</v>
      </c>
      <c r="G57" s="132">
        <f t="shared" si="0"/>
        <v>0.0008654590809306106</v>
      </c>
      <c r="H57" s="132">
        <f t="shared" si="1"/>
        <v>0.5620821394460362</v>
      </c>
      <c r="I57" s="68">
        <f t="shared" si="2"/>
        <v>1177</v>
      </c>
      <c r="J57" s="52">
        <f t="shared" si="4"/>
        <v>0.0044084378324119435</v>
      </c>
      <c r="K57" s="90">
        <f t="shared" si="3"/>
        <v>-16</v>
      </c>
    </row>
    <row r="58" spans="1:11" ht="15">
      <c r="A58" s="104">
        <v>57</v>
      </c>
      <c r="B58" s="128" t="s">
        <v>148</v>
      </c>
      <c r="C58" s="90">
        <v>6317</v>
      </c>
      <c r="D58" s="90">
        <v>7327</v>
      </c>
      <c r="E58" s="105">
        <v>7122</v>
      </c>
      <c r="F58" s="129">
        <f>E58/4a_İl!E58</f>
        <v>0.3028447506059446</v>
      </c>
      <c r="G58" s="132">
        <f t="shared" si="0"/>
        <v>0.0018843777359791529</v>
      </c>
      <c r="H58" s="132">
        <f t="shared" si="1"/>
        <v>0.12743390850087066</v>
      </c>
      <c r="I58" s="68">
        <f t="shared" si="2"/>
        <v>805</v>
      </c>
      <c r="J58" s="52">
        <f t="shared" si="4"/>
        <v>0.0030151167842749488</v>
      </c>
      <c r="K58" s="90">
        <f t="shared" si="3"/>
        <v>-205</v>
      </c>
    </row>
    <row r="59" spans="1:11" ht="15">
      <c r="A59" s="104">
        <v>58</v>
      </c>
      <c r="B59" s="128" t="s">
        <v>149</v>
      </c>
      <c r="C59" s="90">
        <v>12063</v>
      </c>
      <c r="D59" s="90">
        <v>15928</v>
      </c>
      <c r="E59" s="105">
        <v>15162</v>
      </c>
      <c r="F59" s="129">
        <f>E59/4a_İl!E59</f>
        <v>0.21120521535632697</v>
      </c>
      <c r="G59" s="132">
        <f t="shared" si="0"/>
        <v>0.0040116449358208245</v>
      </c>
      <c r="H59" s="132">
        <f t="shared" si="1"/>
        <v>0.25690126834120863</v>
      </c>
      <c r="I59" s="68">
        <f t="shared" si="2"/>
        <v>3099</v>
      </c>
      <c r="J59" s="52">
        <f t="shared" si="4"/>
        <v>0.011607263247786418</v>
      </c>
      <c r="K59" s="90">
        <f t="shared" si="3"/>
        <v>-766</v>
      </c>
    </row>
    <row r="60" spans="1:11" ht="15">
      <c r="A60" s="104">
        <v>59</v>
      </c>
      <c r="B60" s="128" t="s">
        <v>150</v>
      </c>
      <c r="C60" s="90">
        <v>70902</v>
      </c>
      <c r="D60" s="90">
        <v>73113</v>
      </c>
      <c r="E60" s="105">
        <v>73778</v>
      </c>
      <c r="F60" s="129">
        <f>E60/4a_İl!E60</f>
        <v>0.30104008128057713</v>
      </c>
      <c r="G60" s="132">
        <f t="shared" si="0"/>
        <v>0.01952058699874613</v>
      </c>
      <c r="H60" s="132">
        <f t="shared" si="1"/>
        <v>0.04056303066204056</v>
      </c>
      <c r="I60" s="68">
        <f t="shared" si="2"/>
        <v>2876</v>
      </c>
      <c r="J60" s="52">
        <f t="shared" si="4"/>
        <v>0.010772019716241928</v>
      </c>
      <c r="K60" s="90">
        <f t="shared" si="3"/>
        <v>665</v>
      </c>
    </row>
    <row r="61" spans="1:11" ht="15">
      <c r="A61" s="104">
        <v>60</v>
      </c>
      <c r="B61" s="128" t="s">
        <v>151</v>
      </c>
      <c r="C61" s="90">
        <v>11514</v>
      </c>
      <c r="D61" s="90">
        <v>13772</v>
      </c>
      <c r="E61" s="105">
        <v>13539</v>
      </c>
      <c r="F61" s="129">
        <f>E61/4a_İl!E61</f>
        <v>0.25414852079891875</v>
      </c>
      <c r="G61" s="132">
        <f t="shared" si="0"/>
        <v>0.0035822227137632338</v>
      </c>
      <c r="H61" s="132">
        <f t="shared" si="1"/>
        <v>0.17587285044293904</v>
      </c>
      <c r="I61" s="68">
        <f t="shared" si="2"/>
        <v>2025</v>
      </c>
      <c r="J61" s="52">
        <f t="shared" si="4"/>
        <v>0.007584610544294126</v>
      </c>
      <c r="K61" s="90">
        <f t="shared" si="3"/>
        <v>-233</v>
      </c>
    </row>
    <row r="62" spans="1:11" ht="15">
      <c r="A62" s="104">
        <v>61</v>
      </c>
      <c r="B62" s="128" t="s">
        <v>152</v>
      </c>
      <c r="C62" s="90">
        <v>28008</v>
      </c>
      <c r="D62" s="90">
        <v>30675</v>
      </c>
      <c r="E62" s="105">
        <v>30406</v>
      </c>
      <c r="F62" s="129">
        <f>E62/4a_İl!E62</f>
        <v>0.2658959537572254</v>
      </c>
      <c r="G62" s="132">
        <f t="shared" si="0"/>
        <v>0.008044985880396253</v>
      </c>
      <c r="H62" s="132">
        <f t="shared" si="1"/>
        <v>0.08561839474435876</v>
      </c>
      <c r="I62" s="68">
        <f t="shared" si="2"/>
        <v>2398</v>
      </c>
      <c r="J62" s="52">
        <f t="shared" si="4"/>
        <v>0.008981677079119661</v>
      </c>
      <c r="K62" s="90">
        <f t="shared" si="3"/>
        <v>-269</v>
      </c>
    </row>
    <row r="63" spans="1:11" ht="15">
      <c r="A63" s="104">
        <v>62</v>
      </c>
      <c r="B63" s="128" t="s">
        <v>153</v>
      </c>
      <c r="C63" s="90">
        <v>1652</v>
      </c>
      <c r="D63" s="90">
        <v>2349</v>
      </c>
      <c r="E63" s="105">
        <v>2093</v>
      </c>
      <c r="F63" s="129">
        <f>E63/4a_İl!E63</f>
        <v>0.34549356223175964</v>
      </c>
      <c r="G63" s="132">
        <f t="shared" si="0"/>
        <v>0.0005537773941876392</v>
      </c>
      <c r="H63" s="132">
        <f t="shared" si="1"/>
        <v>0.2669491525423729</v>
      </c>
      <c r="I63" s="68">
        <f t="shared" si="2"/>
        <v>441</v>
      </c>
      <c r="J63" s="52">
        <f t="shared" si="4"/>
        <v>0.0016517596296462761</v>
      </c>
      <c r="K63" s="90">
        <f t="shared" si="3"/>
        <v>-256</v>
      </c>
    </row>
    <row r="64" spans="1:11" ht="15">
      <c r="A64" s="104">
        <v>63</v>
      </c>
      <c r="B64" s="128" t="s">
        <v>154</v>
      </c>
      <c r="C64" s="90">
        <v>15343</v>
      </c>
      <c r="D64" s="90">
        <v>18906</v>
      </c>
      <c r="E64" s="105">
        <v>19141</v>
      </c>
      <c r="F64" s="129">
        <f>E64/4a_İl!E64</f>
        <v>0.15505188377386614</v>
      </c>
      <c r="G64" s="132">
        <f t="shared" si="0"/>
        <v>0.005064430531364359</v>
      </c>
      <c r="H64" s="132">
        <f t="shared" si="1"/>
        <v>0.2475395946034022</v>
      </c>
      <c r="I64" s="68">
        <f t="shared" si="2"/>
        <v>3798</v>
      </c>
      <c r="J64" s="52">
        <f t="shared" si="4"/>
        <v>0.014225358443076094</v>
      </c>
      <c r="K64" s="90">
        <f t="shared" si="3"/>
        <v>235</v>
      </c>
    </row>
    <row r="65" spans="1:11" ht="15">
      <c r="A65" s="104">
        <v>64</v>
      </c>
      <c r="B65" s="128" t="s">
        <v>155</v>
      </c>
      <c r="C65" s="90">
        <v>15249</v>
      </c>
      <c r="D65" s="90">
        <v>17565</v>
      </c>
      <c r="E65" s="105">
        <v>17047</v>
      </c>
      <c r="F65" s="129">
        <f>E65/4a_İl!E65</f>
        <v>0.2827688020435922</v>
      </c>
      <c r="G65" s="132">
        <f t="shared" si="0"/>
        <v>0.004510388551704102</v>
      </c>
      <c r="H65" s="132">
        <f t="shared" si="1"/>
        <v>0.11790937110630205</v>
      </c>
      <c r="I65" s="68">
        <f t="shared" si="2"/>
        <v>1798</v>
      </c>
      <c r="J65" s="52">
        <f t="shared" si="4"/>
        <v>0.006734385065995475</v>
      </c>
      <c r="K65" s="90">
        <f t="shared" si="3"/>
        <v>-518</v>
      </c>
    </row>
    <row r="66" spans="1:11" ht="15">
      <c r="A66" s="104">
        <v>65</v>
      </c>
      <c r="B66" s="128" t="s">
        <v>156</v>
      </c>
      <c r="C66" s="90">
        <v>8477</v>
      </c>
      <c r="D66" s="90">
        <v>10795</v>
      </c>
      <c r="E66" s="105">
        <v>10329</v>
      </c>
      <c r="F66" s="129">
        <f>E66/4a_İl!E66</f>
        <v>0.16245419229014957</v>
      </c>
      <c r="G66" s="132">
        <f aca="true" t="shared" si="5" ref="G66:G83">E66/$E$83</f>
        <v>0.0027329033466622675</v>
      </c>
      <c r="H66" s="132">
        <f aca="true" t="shared" si="6" ref="H66:H83">(E66-C66)/C66</f>
        <v>0.21847351657425976</v>
      </c>
      <c r="I66" s="68">
        <f aca="true" t="shared" si="7" ref="I66:I83">E66-C66</f>
        <v>1852</v>
      </c>
      <c r="J66" s="52">
        <f t="shared" si="4"/>
        <v>0.006936641347176652</v>
      </c>
      <c r="K66" s="90">
        <f aca="true" t="shared" si="8" ref="K66:K83">E66-D66</f>
        <v>-466</v>
      </c>
    </row>
    <row r="67" spans="1:11" ht="15">
      <c r="A67" s="104">
        <v>66</v>
      </c>
      <c r="B67" s="128" t="s">
        <v>157</v>
      </c>
      <c r="C67" s="90">
        <v>5585</v>
      </c>
      <c r="D67" s="90">
        <v>7102</v>
      </c>
      <c r="E67" s="105">
        <v>7158</v>
      </c>
      <c r="F67" s="129">
        <f>E67/4a_İl!E67</f>
        <v>0.19866777685262282</v>
      </c>
      <c r="G67" s="132">
        <f t="shared" si="5"/>
        <v>0.0018939028129933693</v>
      </c>
      <c r="H67" s="132">
        <f t="shared" si="6"/>
        <v>0.28164726947179947</v>
      </c>
      <c r="I67" s="68">
        <f t="shared" si="7"/>
        <v>1573</v>
      </c>
      <c r="J67" s="52">
        <f aca="true" t="shared" si="9" ref="J67:J83">I67/$I$83</f>
        <v>0.005891650561073906</v>
      </c>
      <c r="K67" s="90">
        <f t="shared" si="8"/>
        <v>56</v>
      </c>
    </row>
    <row r="68" spans="1:11" ht="15">
      <c r="A68" s="104">
        <v>67</v>
      </c>
      <c r="B68" s="128" t="s">
        <v>158</v>
      </c>
      <c r="C68" s="90">
        <v>17539</v>
      </c>
      <c r="D68" s="90">
        <v>18762</v>
      </c>
      <c r="E68" s="105">
        <v>18414</v>
      </c>
      <c r="F68" s="129">
        <f>E68/4a_İl!E68</f>
        <v>0.24100832417150936</v>
      </c>
      <c r="G68" s="132">
        <f t="shared" si="5"/>
        <v>0.00487207689277171</v>
      </c>
      <c r="H68" s="132">
        <f t="shared" si="6"/>
        <v>0.04988881920291921</v>
      </c>
      <c r="I68" s="68">
        <f t="shared" si="7"/>
        <v>875</v>
      </c>
      <c r="J68" s="52">
        <f t="shared" si="9"/>
        <v>0.0032773008524727702</v>
      </c>
      <c r="K68" s="90">
        <f t="shared" si="8"/>
        <v>-348</v>
      </c>
    </row>
    <row r="69" spans="1:11" ht="15">
      <c r="A69" s="104">
        <v>68</v>
      </c>
      <c r="B69" s="128" t="s">
        <v>159</v>
      </c>
      <c r="C69" s="90">
        <v>7161</v>
      </c>
      <c r="D69" s="90">
        <v>8413</v>
      </c>
      <c r="E69" s="105">
        <v>8409</v>
      </c>
      <c r="F69" s="129">
        <f>E69/4a_İl!E69</f>
        <v>0.19470235476625994</v>
      </c>
      <c r="G69" s="132">
        <f t="shared" si="5"/>
        <v>0.0022248992392373905</v>
      </c>
      <c r="H69" s="132">
        <f t="shared" si="6"/>
        <v>0.17427733556765815</v>
      </c>
      <c r="I69" s="68">
        <f t="shared" si="7"/>
        <v>1248</v>
      </c>
      <c r="J69" s="52">
        <f t="shared" si="9"/>
        <v>0.004674367387298306</v>
      </c>
      <c r="K69" s="90">
        <f t="shared" si="8"/>
        <v>-4</v>
      </c>
    </row>
    <row r="70" spans="1:11" ht="15">
      <c r="A70" s="104">
        <v>69</v>
      </c>
      <c r="B70" s="128" t="s">
        <v>160</v>
      </c>
      <c r="C70" s="90">
        <v>1277</v>
      </c>
      <c r="D70" s="90">
        <v>2155</v>
      </c>
      <c r="E70" s="105">
        <v>2113</v>
      </c>
      <c r="F70" s="129">
        <f>E70/4a_İl!E70</f>
        <v>0.2658530447911424</v>
      </c>
      <c r="G70" s="132">
        <f t="shared" si="5"/>
        <v>0.0005590691036399817</v>
      </c>
      <c r="H70" s="132">
        <f t="shared" si="6"/>
        <v>0.6546593578700078</v>
      </c>
      <c r="I70" s="68">
        <f t="shared" si="7"/>
        <v>836</v>
      </c>
      <c r="J70" s="52">
        <f t="shared" si="9"/>
        <v>0.0031312268716196983</v>
      </c>
      <c r="K70" s="90">
        <f t="shared" si="8"/>
        <v>-42</v>
      </c>
    </row>
    <row r="71" spans="1:11" ht="15">
      <c r="A71" s="104">
        <v>70</v>
      </c>
      <c r="B71" s="128" t="s">
        <v>161</v>
      </c>
      <c r="C71" s="90">
        <v>12276</v>
      </c>
      <c r="D71" s="90">
        <v>13715</v>
      </c>
      <c r="E71" s="105">
        <v>13268</v>
      </c>
      <c r="F71" s="129">
        <f>E71/4a_İl!E71</f>
        <v>0.3252598548735046</v>
      </c>
      <c r="G71" s="132">
        <f t="shared" si="5"/>
        <v>0.003510520050683993</v>
      </c>
      <c r="H71" s="132">
        <f t="shared" si="6"/>
        <v>0.08080808080808081</v>
      </c>
      <c r="I71" s="68">
        <f t="shared" si="7"/>
        <v>992</v>
      </c>
      <c r="J71" s="52">
        <f t="shared" si="9"/>
        <v>0.0037155227950319866</v>
      </c>
      <c r="K71" s="90">
        <f t="shared" si="8"/>
        <v>-447</v>
      </c>
    </row>
    <row r="72" spans="1:11" ht="15">
      <c r="A72" s="104">
        <v>71</v>
      </c>
      <c r="B72" s="128" t="s">
        <v>162</v>
      </c>
      <c r="C72" s="90">
        <v>5711</v>
      </c>
      <c r="D72" s="90">
        <v>7615</v>
      </c>
      <c r="E72" s="105">
        <v>7574</v>
      </c>
      <c r="F72" s="129">
        <f>E72/4a_İl!E72</f>
        <v>0.20956808057331008</v>
      </c>
      <c r="G72" s="132">
        <f t="shared" si="5"/>
        <v>0.0020039703696020927</v>
      </c>
      <c r="H72" s="132">
        <f t="shared" si="6"/>
        <v>0.3262125722290317</v>
      </c>
      <c r="I72" s="68">
        <f t="shared" si="7"/>
        <v>1863</v>
      </c>
      <c r="J72" s="52">
        <f t="shared" si="9"/>
        <v>0.006977841700750596</v>
      </c>
      <c r="K72" s="90">
        <f t="shared" si="8"/>
        <v>-41</v>
      </c>
    </row>
    <row r="73" spans="1:11" ht="15">
      <c r="A73" s="104">
        <v>72</v>
      </c>
      <c r="B73" s="128" t="s">
        <v>163</v>
      </c>
      <c r="C73" s="90">
        <v>8197</v>
      </c>
      <c r="D73" s="90">
        <v>9634</v>
      </c>
      <c r="E73" s="105">
        <v>9805</v>
      </c>
      <c r="F73" s="129">
        <f>E73/4a_İl!E73</f>
        <v>0.2027963349810751</v>
      </c>
      <c r="G73" s="132">
        <f t="shared" si="5"/>
        <v>0.002594260559010895</v>
      </c>
      <c r="H73" s="132">
        <f t="shared" si="6"/>
        <v>0.19616933024277175</v>
      </c>
      <c r="I73" s="68">
        <f t="shared" si="7"/>
        <v>1608</v>
      </c>
      <c r="J73" s="52">
        <f t="shared" si="9"/>
        <v>0.006022742595172817</v>
      </c>
      <c r="K73" s="90">
        <f t="shared" si="8"/>
        <v>171</v>
      </c>
    </row>
    <row r="74" spans="1:11" ht="15">
      <c r="A74" s="104">
        <v>73</v>
      </c>
      <c r="B74" s="128" t="s">
        <v>164</v>
      </c>
      <c r="C74" s="90">
        <v>2645</v>
      </c>
      <c r="D74" s="90">
        <v>2460</v>
      </c>
      <c r="E74" s="105">
        <v>2440</v>
      </c>
      <c r="F74" s="129">
        <f>E74/4a_İl!E74</f>
        <v>0.130314035462508</v>
      </c>
      <c r="G74" s="132">
        <f t="shared" si="5"/>
        <v>0.000645588553185781</v>
      </c>
      <c r="H74" s="132">
        <f t="shared" si="6"/>
        <v>-0.07750472589792061</v>
      </c>
      <c r="I74" s="68">
        <f t="shared" si="7"/>
        <v>-205</v>
      </c>
      <c r="J74" s="52">
        <f t="shared" si="9"/>
        <v>-0.0007678247711507633</v>
      </c>
      <c r="K74" s="90">
        <f t="shared" si="8"/>
        <v>-20</v>
      </c>
    </row>
    <row r="75" spans="1:11" ht="15">
      <c r="A75" s="104">
        <v>74</v>
      </c>
      <c r="B75" s="128" t="s">
        <v>165</v>
      </c>
      <c r="C75" s="90">
        <v>7135</v>
      </c>
      <c r="D75" s="90">
        <v>7849</v>
      </c>
      <c r="E75" s="105">
        <v>7639</v>
      </c>
      <c r="F75" s="129">
        <f>E75/4a_İl!E75</f>
        <v>0.2878080024112727</v>
      </c>
      <c r="G75" s="132">
        <f t="shared" si="5"/>
        <v>0.0020211684253222057</v>
      </c>
      <c r="H75" s="132">
        <f t="shared" si="6"/>
        <v>0.07063770147161878</v>
      </c>
      <c r="I75" s="68">
        <f t="shared" si="7"/>
        <v>504</v>
      </c>
      <c r="J75" s="52">
        <f t="shared" si="9"/>
        <v>0.0018877252910243158</v>
      </c>
      <c r="K75" s="90">
        <f t="shared" si="8"/>
        <v>-210</v>
      </c>
    </row>
    <row r="76" spans="1:11" ht="15">
      <c r="A76" s="104">
        <v>75</v>
      </c>
      <c r="B76" s="128" t="s">
        <v>166</v>
      </c>
      <c r="C76" s="90">
        <v>1537</v>
      </c>
      <c r="D76" s="90">
        <v>2370</v>
      </c>
      <c r="E76" s="105">
        <v>2281</v>
      </c>
      <c r="F76" s="129">
        <f>E76/4a_İl!E76</f>
        <v>0.2783744203075421</v>
      </c>
      <c r="G76" s="132">
        <f t="shared" si="5"/>
        <v>0.0006035194630396584</v>
      </c>
      <c r="H76" s="132">
        <f t="shared" si="6"/>
        <v>0.4840598568640208</v>
      </c>
      <c r="I76" s="68">
        <f t="shared" si="7"/>
        <v>744</v>
      </c>
      <c r="J76" s="52">
        <f t="shared" si="9"/>
        <v>0.00278664209627399</v>
      </c>
      <c r="K76" s="90">
        <f t="shared" si="8"/>
        <v>-89</v>
      </c>
    </row>
    <row r="77" spans="1:11" ht="15">
      <c r="A77" s="104">
        <v>76</v>
      </c>
      <c r="B77" s="128" t="s">
        <v>167</v>
      </c>
      <c r="C77" s="90">
        <v>2582</v>
      </c>
      <c r="D77" s="90">
        <v>3470</v>
      </c>
      <c r="E77" s="105">
        <v>3499</v>
      </c>
      <c r="F77" s="129">
        <f>E77/4a_İl!E77</f>
        <v>0.24673859389323743</v>
      </c>
      <c r="G77" s="132">
        <f t="shared" si="5"/>
        <v>0.0009257845686873147</v>
      </c>
      <c r="H77" s="132">
        <f t="shared" si="6"/>
        <v>0.355151045701007</v>
      </c>
      <c r="I77" s="68">
        <f t="shared" si="7"/>
        <v>917</v>
      </c>
      <c r="J77" s="52">
        <f t="shared" si="9"/>
        <v>0.003434611293391463</v>
      </c>
      <c r="K77" s="90">
        <f t="shared" si="8"/>
        <v>29</v>
      </c>
    </row>
    <row r="78" spans="1:11" ht="15">
      <c r="A78" s="104">
        <v>77</v>
      </c>
      <c r="B78" s="128" t="s">
        <v>168</v>
      </c>
      <c r="C78" s="90">
        <v>11241</v>
      </c>
      <c r="D78" s="90">
        <v>12329</v>
      </c>
      <c r="E78" s="105">
        <v>12326</v>
      </c>
      <c r="F78" s="129">
        <f>E78/4a_İl!E78</f>
        <v>0.2381191561703114</v>
      </c>
      <c r="G78" s="132">
        <f t="shared" si="5"/>
        <v>0.003261280535478663</v>
      </c>
      <c r="H78" s="132">
        <f t="shared" si="6"/>
        <v>0.09652166177386354</v>
      </c>
      <c r="I78" s="68">
        <f t="shared" si="7"/>
        <v>1085</v>
      </c>
      <c r="J78" s="52">
        <f t="shared" si="9"/>
        <v>0.0040638530570662355</v>
      </c>
      <c r="K78" s="90">
        <f t="shared" si="8"/>
        <v>-3</v>
      </c>
    </row>
    <row r="79" spans="1:11" ht="15">
      <c r="A79" s="104">
        <v>78</v>
      </c>
      <c r="B79" s="128" t="s">
        <v>169</v>
      </c>
      <c r="C79" s="90">
        <v>8570</v>
      </c>
      <c r="D79" s="90">
        <v>9306</v>
      </c>
      <c r="E79" s="105">
        <v>10920</v>
      </c>
      <c r="F79" s="129">
        <f>E79/4a_İl!E79</f>
        <v>0.27087364191099866</v>
      </c>
      <c r="G79" s="132">
        <f t="shared" si="5"/>
        <v>0.0028892733609789875</v>
      </c>
      <c r="H79" s="132">
        <f t="shared" si="6"/>
        <v>0.2742123687281214</v>
      </c>
      <c r="I79" s="68">
        <f t="shared" si="7"/>
        <v>2350</v>
      </c>
      <c r="J79" s="52">
        <f t="shared" si="9"/>
        <v>0.008801893718069727</v>
      </c>
      <c r="K79" s="90">
        <f t="shared" si="8"/>
        <v>1614</v>
      </c>
    </row>
    <row r="80" spans="1:11" ht="15">
      <c r="A80" s="104">
        <v>79</v>
      </c>
      <c r="B80" s="128" t="s">
        <v>170</v>
      </c>
      <c r="C80" s="90">
        <v>2126</v>
      </c>
      <c r="D80" s="90">
        <v>3533</v>
      </c>
      <c r="E80" s="105">
        <v>3454</v>
      </c>
      <c r="F80" s="129">
        <f>E80/4a_İl!E80</f>
        <v>0.2534487819195773</v>
      </c>
      <c r="G80" s="132">
        <f t="shared" si="5"/>
        <v>0.0009138782224195442</v>
      </c>
      <c r="H80" s="132">
        <f t="shared" si="6"/>
        <v>0.6246472248353716</v>
      </c>
      <c r="I80" s="68">
        <f t="shared" si="7"/>
        <v>1328</v>
      </c>
      <c r="J80" s="52">
        <f t="shared" si="9"/>
        <v>0.00497400632238153</v>
      </c>
      <c r="K80" s="90">
        <f t="shared" si="8"/>
        <v>-79</v>
      </c>
    </row>
    <row r="81" spans="1:11" ht="15">
      <c r="A81" s="104">
        <v>80</v>
      </c>
      <c r="B81" s="128" t="s">
        <v>171</v>
      </c>
      <c r="C81" s="90">
        <v>10003</v>
      </c>
      <c r="D81" s="90">
        <v>11267</v>
      </c>
      <c r="E81" s="105">
        <v>11204</v>
      </c>
      <c r="F81" s="129">
        <f>E81/4a_İl!E81</f>
        <v>0.2189692575292669</v>
      </c>
      <c r="G81" s="132">
        <f t="shared" si="5"/>
        <v>0.0029644156352022504</v>
      </c>
      <c r="H81" s="132">
        <f t="shared" si="6"/>
        <v>0.12006398080575827</v>
      </c>
      <c r="I81" s="68">
        <f t="shared" si="7"/>
        <v>1201</v>
      </c>
      <c r="J81" s="52">
        <f t="shared" si="9"/>
        <v>0.004498329512936911</v>
      </c>
      <c r="K81" s="90">
        <f t="shared" si="8"/>
        <v>-63</v>
      </c>
    </row>
    <row r="82" spans="1:11" ht="15">
      <c r="A82" s="104">
        <v>81</v>
      </c>
      <c r="B82" s="128" t="s">
        <v>172</v>
      </c>
      <c r="C82" s="90">
        <v>20901</v>
      </c>
      <c r="D82" s="90">
        <v>21287</v>
      </c>
      <c r="E82" s="105">
        <v>21049</v>
      </c>
      <c r="F82" s="129">
        <f>E82/4a_İl!E82</f>
        <v>0.3085368356248717</v>
      </c>
      <c r="G82" s="132">
        <f t="shared" si="5"/>
        <v>0.00556925961311783</v>
      </c>
      <c r="H82" s="132">
        <f t="shared" si="6"/>
        <v>0.007081000909047414</v>
      </c>
      <c r="I82" s="68">
        <f t="shared" si="7"/>
        <v>148</v>
      </c>
      <c r="J82" s="52">
        <f t="shared" si="9"/>
        <v>0.0005543320299039657</v>
      </c>
      <c r="K82" s="90">
        <f t="shared" si="8"/>
        <v>-238</v>
      </c>
    </row>
    <row r="83" spans="1:11" s="12" customFormat="1" ht="15">
      <c r="A83" s="172" t="s">
        <v>173</v>
      </c>
      <c r="B83" s="172"/>
      <c r="C83" s="83">
        <v>3512509</v>
      </c>
      <c r="D83" s="83">
        <v>3789734</v>
      </c>
      <c r="E83" s="106">
        <v>3779497</v>
      </c>
      <c r="F83" s="129">
        <f>E83/4a_İl!E83</f>
        <v>0.2784137497533169</v>
      </c>
      <c r="G83" s="91">
        <f t="shared" si="5"/>
        <v>1</v>
      </c>
      <c r="H83" s="91">
        <f t="shared" si="6"/>
        <v>0.076010623745021</v>
      </c>
      <c r="I83" s="84">
        <f t="shared" si="7"/>
        <v>266988</v>
      </c>
      <c r="J83" s="92">
        <f t="shared" si="9"/>
        <v>1</v>
      </c>
      <c r="K83" s="83">
        <f t="shared" si="8"/>
        <v>-10237</v>
      </c>
    </row>
    <row r="84" spans="3:10" ht="15">
      <c r="C84" s="101"/>
      <c r="F84" s="102"/>
      <c r="J84" s="17"/>
    </row>
    <row r="85" spans="6:10" ht="15">
      <c r="F85" s="28"/>
      <c r="J85" s="17"/>
    </row>
    <row r="86" ht="15">
      <c r="J86" s="17"/>
    </row>
    <row r="87" ht="15">
      <c r="J87" s="17"/>
    </row>
    <row r="88" ht="15">
      <c r="J88" s="17"/>
    </row>
    <row r="89" ht="15">
      <c r="J89" s="17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69" activePane="bottomLeft" state="frozen"/>
      <selection pane="bottomLeft" activeCell="G2" sqref="G2:H83"/>
    </sheetView>
  </sheetViews>
  <sheetFormatPr defaultColWidth="8.8515625" defaultRowHeight="15"/>
  <cols>
    <col min="1" max="1" width="18.2812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2.421875" style="8" customWidth="1"/>
    <col min="6" max="6" width="26.421875" style="8" customWidth="1"/>
    <col min="7" max="7" width="27.421875" style="8" customWidth="1"/>
    <col min="8" max="16384" width="8.8515625" style="8" customWidth="1"/>
  </cols>
  <sheetData>
    <row r="1" spans="1:8" ht="43.5">
      <c r="A1" s="59" t="s">
        <v>174</v>
      </c>
      <c r="B1" s="59">
        <v>42036</v>
      </c>
      <c r="C1" s="59">
        <v>42370</v>
      </c>
      <c r="D1" s="59">
        <v>42401</v>
      </c>
      <c r="E1" s="1" t="s">
        <v>304</v>
      </c>
      <c r="F1" s="2" t="s">
        <v>315</v>
      </c>
      <c r="G1" s="2" t="s">
        <v>316</v>
      </c>
      <c r="H1" s="1" t="s">
        <v>263</v>
      </c>
    </row>
    <row r="2" spans="1:8" ht="15">
      <c r="A2" s="57" t="s">
        <v>175</v>
      </c>
      <c r="B2" s="121">
        <v>2194</v>
      </c>
      <c r="C2" s="68">
        <v>3695</v>
      </c>
      <c r="D2" s="37">
        <v>2795</v>
      </c>
      <c r="E2" s="52">
        <f>D2/$D$83</f>
        <v>0.023195598230661345</v>
      </c>
      <c r="F2" s="52">
        <f aca="true" t="shared" si="0" ref="F2:F65">(D2-B2)/B2</f>
        <v>0.2739288969917958</v>
      </c>
      <c r="G2" s="68">
        <f aca="true" t="shared" si="1" ref="G2:G65">D2-B2</f>
        <v>601</v>
      </c>
      <c r="H2" s="68">
        <f>D2-C2</f>
        <v>-900</v>
      </c>
    </row>
    <row r="3" spans="1:8" ht="15">
      <c r="A3" s="57" t="s">
        <v>176</v>
      </c>
      <c r="B3" s="121">
        <v>253</v>
      </c>
      <c r="C3" s="68">
        <v>710</v>
      </c>
      <c r="D3" s="37">
        <v>433</v>
      </c>
      <c r="E3" s="52">
        <f aca="true" t="shared" si="2" ref="E3:E66">D3/$D$83</f>
        <v>0.0035934504593475355</v>
      </c>
      <c r="F3" s="52">
        <f t="shared" si="0"/>
        <v>0.7114624505928854</v>
      </c>
      <c r="G3" s="68">
        <f t="shared" si="1"/>
        <v>180</v>
      </c>
      <c r="H3" s="68">
        <f aca="true" t="shared" si="3" ref="H3:H66">D3-C3</f>
        <v>-277</v>
      </c>
    </row>
    <row r="4" spans="1:8" ht="15">
      <c r="A4" s="57" t="s">
        <v>177</v>
      </c>
      <c r="B4" s="121">
        <v>319</v>
      </c>
      <c r="C4" s="68">
        <v>1450</v>
      </c>
      <c r="D4" s="37">
        <v>609</v>
      </c>
      <c r="E4" s="52">
        <f t="shared" si="2"/>
        <v>0.005054067736126211</v>
      </c>
      <c r="F4" s="52">
        <f t="shared" si="0"/>
        <v>0.9090909090909091</v>
      </c>
      <c r="G4" s="68">
        <f t="shared" si="1"/>
        <v>290</v>
      </c>
      <c r="H4" s="68">
        <f t="shared" si="3"/>
        <v>-841</v>
      </c>
    </row>
    <row r="5" spans="1:8" ht="15">
      <c r="A5" s="57" t="s">
        <v>178</v>
      </c>
      <c r="B5" s="121">
        <v>96</v>
      </c>
      <c r="C5" s="68">
        <v>332</v>
      </c>
      <c r="D5" s="37">
        <v>134</v>
      </c>
      <c r="E5" s="52">
        <f t="shared" si="2"/>
        <v>0.001112060881183764</v>
      </c>
      <c r="F5" s="52">
        <f t="shared" si="0"/>
        <v>0.3958333333333333</v>
      </c>
      <c r="G5" s="68">
        <f t="shared" si="1"/>
        <v>38</v>
      </c>
      <c r="H5" s="68">
        <f t="shared" si="3"/>
        <v>-198</v>
      </c>
    </row>
    <row r="6" spans="1:8" ht="15">
      <c r="A6" s="57" t="s">
        <v>179</v>
      </c>
      <c r="B6" s="121">
        <v>139</v>
      </c>
      <c r="C6" s="68">
        <v>469</v>
      </c>
      <c r="D6" s="37">
        <v>264</v>
      </c>
      <c r="E6" s="52">
        <f t="shared" si="2"/>
        <v>0.0021909259151680124</v>
      </c>
      <c r="F6" s="52">
        <f t="shared" si="0"/>
        <v>0.8992805755395683</v>
      </c>
      <c r="G6" s="68">
        <f t="shared" si="1"/>
        <v>125</v>
      </c>
      <c r="H6" s="68">
        <f t="shared" si="3"/>
        <v>-205</v>
      </c>
    </row>
    <row r="7" spans="1:8" ht="15">
      <c r="A7" s="57" t="s">
        <v>180</v>
      </c>
      <c r="B7" s="121">
        <v>191</v>
      </c>
      <c r="C7" s="68">
        <v>727</v>
      </c>
      <c r="D7" s="37">
        <v>356</v>
      </c>
      <c r="E7" s="52">
        <f t="shared" si="2"/>
        <v>0.0029544304007568653</v>
      </c>
      <c r="F7" s="52">
        <f t="shared" si="0"/>
        <v>0.8638743455497382</v>
      </c>
      <c r="G7" s="68">
        <f t="shared" si="1"/>
        <v>165</v>
      </c>
      <c r="H7" s="68">
        <f t="shared" si="3"/>
        <v>-371</v>
      </c>
    </row>
    <row r="8" spans="1:8" ht="15">
      <c r="A8" s="57" t="s">
        <v>181</v>
      </c>
      <c r="B8" s="121">
        <v>6131</v>
      </c>
      <c r="C8" s="68">
        <v>11029</v>
      </c>
      <c r="D8" s="37">
        <v>9023</v>
      </c>
      <c r="E8" s="52">
        <f t="shared" si="2"/>
        <v>0.07488153232030673</v>
      </c>
      <c r="F8" s="52">
        <f t="shared" si="0"/>
        <v>0.4717011906703637</v>
      </c>
      <c r="G8" s="68">
        <f t="shared" si="1"/>
        <v>2892</v>
      </c>
      <c r="H8" s="68">
        <f t="shared" si="3"/>
        <v>-2006</v>
      </c>
    </row>
    <row r="9" spans="1:8" ht="15">
      <c r="A9" s="57" t="s">
        <v>182</v>
      </c>
      <c r="B9" s="121">
        <v>3434</v>
      </c>
      <c r="C9" s="68">
        <v>8529</v>
      </c>
      <c r="D9" s="37">
        <v>6292</v>
      </c>
      <c r="E9" s="52">
        <f t="shared" si="2"/>
        <v>0.052217067644837634</v>
      </c>
      <c r="F9" s="52">
        <f t="shared" si="0"/>
        <v>0.8322655794991264</v>
      </c>
      <c r="G9" s="68">
        <f t="shared" si="1"/>
        <v>2858</v>
      </c>
      <c r="H9" s="68">
        <f t="shared" si="3"/>
        <v>-2237</v>
      </c>
    </row>
    <row r="10" spans="1:8" ht="15">
      <c r="A10" s="57" t="s">
        <v>183</v>
      </c>
      <c r="B10" s="121">
        <v>46</v>
      </c>
      <c r="C10" s="68">
        <v>174</v>
      </c>
      <c r="D10" s="37">
        <v>87</v>
      </c>
      <c r="E10" s="52">
        <f t="shared" si="2"/>
        <v>0.0007220096765894586</v>
      </c>
      <c r="F10" s="52">
        <f t="shared" si="0"/>
        <v>0.8913043478260869</v>
      </c>
      <c r="G10" s="68">
        <f t="shared" si="1"/>
        <v>41</v>
      </c>
      <c r="H10" s="68">
        <f t="shared" si="3"/>
        <v>-87</v>
      </c>
    </row>
    <row r="11" spans="1:8" ht="15">
      <c r="A11" s="57" t="s">
        <v>184</v>
      </c>
      <c r="B11" s="121">
        <v>201</v>
      </c>
      <c r="C11" s="68">
        <v>431</v>
      </c>
      <c r="D11" s="37">
        <v>261</v>
      </c>
      <c r="E11" s="52">
        <f t="shared" si="2"/>
        <v>0.002166029029768376</v>
      </c>
      <c r="F11" s="52">
        <f t="shared" si="0"/>
        <v>0.29850746268656714</v>
      </c>
      <c r="G11" s="68">
        <f t="shared" si="1"/>
        <v>60</v>
      </c>
      <c r="H11" s="68">
        <f t="shared" si="3"/>
        <v>-170</v>
      </c>
    </row>
    <row r="12" spans="1:8" ht="15">
      <c r="A12" s="57" t="s">
        <v>185</v>
      </c>
      <c r="B12" s="121">
        <v>774</v>
      </c>
      <c r="C12" s="68">
        <v>1529</v>
      </c>
      <c r="D12" s="37">
        <v>1403</v>
      </c>
      <c r="E12" s="52">
        <f t="shared" si="2"/>
        <v>0.011643443405230006</v>
      </c>
      <c r="F12" s="52">
        <f t="shared" si="0"/>
        <v>0.8126614987080103</v>
      </c>
      <c r="G12" s="68">
        <f t="shared" si="1"/>
        <v>629</v>
      </c>
      <c r="H12" s="68">
        <f t="shared" si="3"/>
        <v>-126</v>
      </c>
    </row>
    <row r="13" spans="1:8" ht="15">
      <c r="A13" s="57" t="s">
        <v>186</v>
      </c>
      <c r="B13" s="121">
        <v>904</v>
      </c>
      <c r="C13" s="68">
        <v>1848</v>
      </c>
      <c r="D13" s="37">
        <v>1271</v>
      </c>
      <c r="E13" s="52">
        <f t="shared" si="2"/>
        <v>0.010547980447646</v>
      </c>
      <c r="F13" s="52">
        <f t="shared" si="0"/>
        <v>0.4059734513274336</v>
      </c>
      <c r="G13" s="68">
        <f t="shared" si="1"/>
        <v>367</v>
      </c>
      <c r="H13" s="68">
        <f t="shared" si="3"/>
        <v>-577</v>
      </c>
    </row>
    <row r="14" spans="1:8" ht="15">
      <c r="A14" s="57" t="s">
        <v>187</v>
      </c>
      <c r="B14" s="121">
        <v>130</v>
      </c>
      <c r="C14" s="68">
        <v>288</v>
      </c>
      <c r="D14" s="37">
        <v>298</v>
      </c>
      <c r="E14" s="52">
        <f t="shared" si="2"/>
        <v>0.002473090616363893</v>
      </c>
      <c r="F14" s="52">
        <f t="shared" si="0"/>
        <v>1.2923076923076924</v>
      </c>
      <c r="G14" s="68">
        <f t="shared" si="1"/>
        <v>168</v>
      </c>
      <c r="H14" s="68">
        <f t="shared" si="3"/>
        <v>10</v>
      </c>
    </row>
    <row r="15" spans="1:8" ht="15">
      <c r="A15" s="57" t="s">
        <v>188</v>
      </c>
      <c r="B15" s="121">
        <v>187</v>
      </c>
      <c r="C15" s="68">
        <v>625</v>
      </c>
      <c r="D15" s="37">
        <v>416</v>
      </c>
      <c r="E15" s="52">
        <f t="shared" si="2"/>
        <v>0.0034523681087495956</v>
      </c>
      <c r="F15" s="52">
        <f t="shared" si="0"/>
        <v>1.2245989304812834</v>
      </c>
      <c r="G15" s="68">
        <f t="shared" si="1"/>
        <v>229</v>
      </c>
      <c r="H15" s="68">
        <f t="shared" si="3"/>
        <v>-209</v>
      </c>
    </row>
    <row r="16" spans="1:8" ht="15">
      <c r="A16" s="57" t="s">
        <v>189</v>
      </c>
      <c r="B16" s="121">
        <v>39</v>
      </c>
      <c r="C16" s="68">
        <v>149</v>
      </c>
      <c r="D16" s="37">
        <v>49</v>
      </c>
      <c r="E16" s="52">
        <f t="shared" si="2"/>
        <v>0.0004066491281940629</v>
      </c>
      <c r="F16" s="52">
        <f t="shared" si="0"/>
        <v>0.2564102564102564</v>
      </c>
      <c r="G16" s="68">
        <f t="shared" si="1"/>
        <v>10</v>
      </c>
      <c r="H16" s="68">
        <f t="shared" si="3"/>
        <v>-100</v>
      </c>
    </row>
    <row r="17" spans="1:8" ht="15">
      <c r="A17" s="57" t="s">
        <v>190</v>
      </c>
      <c r="B17" s="121">
        <v>419</v>
      </c>
      <c r="C17" s="68">
        <v>579</v>
      </c>
      <c r="D17" s="37">
        <v>350</v>
      </c>
      <c r="E17" s="52">
        <f t="shared" si="2"/>
        <v>0.002904636629957592</v>
      </c>
      <c r="F17" s="52">
        <f t="shared" si="0"/>
        <v>-0.16467780429594273</v>
      </c>
      <c r="G17" s="68">
        <f t="shared" si="1"/>
        <v>-69</v>
      </c>
      <c r="H17" s="68">
        <f t="shared" si="3"/>
        <v>-229</v>
      </c>
    </row>
    <row r="18" spans="1:8" ht="15">
      <c r="A18" s="57" t="s">
        <v>191</v>
      </c>
      <c r="B18" s="121">
        <v>92</v>
      </c>
      <c r="C18" s="68">
        <v>490</v>
      </c>
      <c r="D18" s="37">
        <v>194</v>
      </c>
      <c r="E18" s="52">
        <f t="shared" si="2"/>
        <v>0.0016099985891764941</v>
      </c>
      <c r="F18" s="52">
        <f t="shared" si="0"/>
        <v>1.108695652173913</v>
      </c>
      <c r="G18" s="68">
        <f t="shared" si="1"/>
        <v>102</v>
      </c>
      <c r="H18" s="68">
        <f t="shared" si="3"/>
        <v>-296</v>
      </c>
    </row>
    <row r="19" spans="1:8" ht="15">
      <c r="A19" s="57" t="s">
        <v>192</v>
      </c>
      <c r="B19" s="121">
        <v>95</v>
      </c>
      <c r="C19" s="68">
        <v>367</v>
      </c>
      <c r="D19" s="37">
        <v>232</v>
      </c>
      <c r="E19" s="52">
        <f t="shared" si="2"/>
        <v>0.0019253591375718898</v>
      </c>
      <c r="F19" s="52">
        <f t="shared" si="0"/>
        <v>1.4421052631578948</v>
      </c>
      <c r="G19" s="68">
        <f t="shared" si="1"/>
        <v>137</v>
      </c>
      <c r="H19" s="68">
        <f t="shared" si="3"/>
        <v>-135</v>
      </c>
    </row>
    <row r="20" spans="1:8" ht="15">
      <c r="A20" s="57" t="s">
        <v>193</v>
      </c>
      <c r="B20" s="121">
        <v>405</v>
      </c>
      <c r="C20" s="68">
        <v>611</v>
      </c>
      <c r="D20" s="37">
        <v>405</v>
      </c>
      <c r="E20" s="52">
        <f t="shared" si="2"/>
        <v>0.003361079528950928</v>
      </c>
      <c r="F20" s="52">
        <f t="shared" si="0"/>
        <v>0</v>
      </c>
      <c r="G20" s="68">
        <f t="shared" si="1"/>
        <v>0</v>
      </c>
      <c r="H20" s="68">
        <f t="shared" si="3"/>
        <v>-206</v>
      </c>
    </row>
    <row r="21" spans="1:8" ht="15">
      <c r="A21" s="57" t="s">
        <v>194</v>
      </c>
      <c r="B21" s="121">
        <v>135</v>
      </c>
      <c r="C21" s="68">
        <v>464</v>
      </c>
      <c r="D21" s="37">
        <v>253</v>
      </c>
      <c r="E21" s="52">
        <f t="shared" si="2"/>
        <v>0.0020996373353693453</v>
      </c>
      <c r="F21" s="52">
        <f t="shared" si="0"/>
        <v>0.8740740740740741</v>
      </c>
      <c r="G21" s="68">
        <f t="shared" si="1"/>
        <v>118</v>
      </c>
      <c r="H21" s="68">
        <f t="shared" si="3"/>
        <v>-211</v>
      </c>
    </row>
    <row r="22" spans="1:8" ht="15">
      <c r="A22" s="57" t="s">
        <v>195</v>
      </c>
      <c r="B22" s="121">
        <v>4082</v>
      </c>
      <c r="C22" s="68">
        <v>6723</v>
      </c>
      <c r="D22" s="37">
        <v>6412</v>
      </c>
      <c r="E22" s="52">
        <f t="shared" si="2"/>
        <v>0.05321294306082309</v>
      </c>
      <c r="F22" s="52">
        <f t="shared" si="0"/>
        <v>0.5707986281234689</v>
      </c>
      <c r="G22" s="68">
        <f t="shared" si="1"/>
        <v>2330</v>
      </c>
      <c r="H22" s="68">
        <f t="shared" si="3"/>
        <v>-311</v>
      </c>
    </row>
    <row r="23" spans="1:8" ht="15">
      <c r="A23" s="57" t="s">
        <v>196</v>
      </c>
      <c r="B23" s="121">
        <v>397</v>
      </c>
      <c r="C23" s="68">
        <v>738</v>
      </c>
      <c r="D23" s="37">
        <v>697</v>
      </c>
      <c r="E23" s="52">
        <f t="shared" si="2"/>
        <v>0.005784376374515548</v>
      </c>
      <c r="F23" s="52">
        <f t="shared" si="0"/>
        <v>0.7556675062972292</v>
      </c>
      <c r="G23" s="68">
        <f t="shared" si="1"/>
        <v>300</v>
      </c>
      <c r="H23" s="68">
        <f t="shared" si="3"/>
        <v>-41</v>
      </c>
    </row>
    <row r="24" spans="1:8" ht="15">
      <c r="A24" s="57" t="s">
        <v>197</v>
      </c>
      <c r="B24" s="121">
        <v>107</v>
      </c>
      <c r="C24" s="68">
        <v>509</v>
      </c>
      <c r="D24" s="37">
        <v>199</v>
      </c>
      <c r="E24" s="52">
        <f t="shared" si="2"/>
        <v>0.0016514933981758883</v>
      </c>
      <c r="F24" s="52">
        <f t="shared" si="0"/>
        <v>0.8598130841121495</v>
      </c>
      <c r="G24" s="68">
        <f t="shared" si="1"/>
        <v>92</v>
      </c>
      <c r="H24" s="68">
        <f t="shared" si="3"/>
        <v>-310</v>
      </c>
    </row>
    <row r="25" spans="1:8" ht="15">
      <c r="A25" s="57" t="s">
        <v>198</v>
      </c>
      <c r="B25" s="121">
        <v>398</v>
      </c>
      <c r="C25" s="68">
        <v>1062</v>
      </c>
      <c r="D25" s="37">
        <v>563</v>
      </c>
      <c r="E25" s="52">
        <f t="shared" si="2"/>
        <v>0.004672315493331784</v>
      </c>
      <c r="F25" s="52">
        <f t="shared" si="0"/>
        <v>0.41457286432160806</v>
      </c>
      <c r="G25" s="68">
        <f t="shared" si="1"/>
        <v>165</v>
      </c>
      <c r="H25" s="68">
        <f t="shared" si="3"/>
        <v>-499</v>
      </c>
    </row>
    <row r="26" spans="1:8" ht="15">
      <c r="A26" s="57" t="s">
        <v>199</v>
      </c>
      <c r="B26" s="121">
        <v>1133</v>
      </c>
      <c r="C26" s="68">
        <v>2060</v>
      </c>
      <c r="D26" s="37">
        <v>1744</v>
      </c>
      <c r="E26" s="52">
        <f t="shared" si="2"/>
        <v>0.014473389378988689</v>
      </c>
      <c r="F26" s="52">
        <f t="shared" si="0"/>
        <v>0.5392762577228597</v>
      </c>
      <c r="G26" s="68">
        <f t="shared" si="1"/>
        <v>611</v>
      </c>
      <c r="H26" s="68">
        <f t="shared" si="3"/>
        <v>-316</v>
      </c>
    </row>
    <row r="27" spans="1:8" ht="15">
      <c r="A27" s="57" t="s">
        <v>112</v>
      </c>
      <c r="B27" s="121">
        <v>546</v>
      </c>
      <c r="C27" s="68">
        <v>1754</v>
      </c>
      <c r="D27" s="37">
        <v>1055</v>
      </c>
      <c r="E27" s="52">
        <f t="shared" si="2"/>
        <v>0.008755404698872172</v>
      </c>
      <c r="F27" s="52">
        <f t="shared" si="0"/>
        <v>0.9322344322344323</v>
      </c>
      <c r="G27" s="68">
        <f t="shared" si="1"/>
        <v>509</v>
      </c>
      <c r="H27" s="68">
        <f t="shared" si="3"/>
        <v>-699</v>
      </c>
    </row>
    <row r="28" spans="1:8" ht="15">
      <c r="A28" s="57" t="s">
        <v>200</v>
      </c>
      <c r="B28" s="121">
        <v>587</v>
      </c>
      <c r="C28" s="68">
        <v>949</v>
      </c>
      <c r="D28" s="37">
        <v>809</v>
      </c>
      <c r="E28" s="52">
        <f t="shared" si="2"/>
        <v>0.006713860096101977</v>
      </c>
      <c r="F28" s="52">
        <f t="shared" si="0"/>
        <v>0.3781942078364566</v>
      </c>
      <c r="G28" s="68">
        <f t="shared" si="1"/>
        <v>222</v>
      </c>
      <c r="H28" s="68">
        <f t="shared" si="3"/>
        <v>-140</v>
      </c>
    </row>
    <row r="29" spans="1:8" ht="15">
      <c r="A29" s="57" t="s">
        <v>201</v>
      </c>
      <c r="B29" s="121">
        <v>313</v>
      </c>
      <c r="C29" s="68">
        <v>613</v>
      </c>
      <c r="D29" s="37">
        <v>492</v>
      </c>
      <c r="E29" s="52">
        <f t="shared" si="2"/>
        <v>0.004083089205540387</v>
      </c>
      <c r="F29" s="52">
        <f t="shared" si="0"/>
        <v>0.5718849840255591</v>
      </c>
      <c r="G29" s="68">
        <f t="shared" si="1"/>
        <v>179</v>
      </c>
      <c r="H29" s="68">
        <f t="shared" si="3"/>
        <v>-121</v>
      </c>
    </row>
    <row r="30" spans="1:8" ht="15">
      <c r="A30" s="57" t="s">
        <v>202</v>
      </c>
      <c r="B30" s="121">
        <v>447</v>
      </c>
      <c r="C30" s="68">
        <v>1514</v>
      </c>
      <c r="D30" s="37">
        <v>758</v>
      </c>
      <c r="E30" s="52">
        <f t="shared" si="2"/>
        <v>0.006290613044308157</v>
      </c>
      <c r="F30" s="52">
        <f t="shared" si="0"/>
        <v>0.6957494407158836</v>
      </c>
      <c r="G30" s="68">
        <f t="shared" si="1"/>
        <v>311</v>
      </c>
      <c r="H30" s="68">
        <f t="shared" si="3"/>
        <v>-756</v>
      </c>
    </row>
    <row r="31" spans="1:8" ht="15">
      <c r="A31" s="57" t="s">
        <v>203</v>
      </c>
      <c r="B31" s="121">
        <v>179</v>
      </c>
      <c r="C31" s="68">
        <v>534</v>
      </c>
      <c r="D31" s="37">
        <v>278</v>
      </c>
      <c r="E31" s="52">
        <f t="shared" si="2"/>
        <v>0.0023071113803663163</v>
      </c>
      <c r="F31" s="52">
        <f t="shared" si="0"/>
        <v>0.553072625698324</v>
      </c>
      <c r="G31" s="68">
        <f t="shared" si="1"/>
        <v>99</v>
      </c>
      <c r="H31" s="68">
        <f t="shared" si="3"/>
        <v>-256</v>
      </c>
    </row>
    <row r="32" spans="1:8" ht="15">
      <c r="A32" s="57" t="s">
        <v>204</v>
      </c>
      <c r="B32" s="121">
        <v>396</v>
      </c>
      <c r="C32" s="68">
        <v>1243</v>
      </c>
      <c r="D32" s="37">
        <v>977</v>
      </c>
      <c r="E32" s="52">
        <f t="shared" si="2"/>
        <v>0.008108085678481623</v>
      </c>
      <c r="F32" s="52">
        <f t="shared" si="0"/>
        <v>1.4671717171717171</v>
      </c>
      <c r="G32" s="68">
        <f t="shared" si="1"/>
        <v>581</v>
      </c>
      <c r="H32" s="68">
        <f t="shared" si="3"/>
        <v>-266</v>
      </c>
    </row>
    <row r="33" spans="1:8" ht="15">
      <c r="A33" s="57" t="s">
        <v>205</v>
      </c>
      <c r="B33" s="121">
        <v>807</v>
      </c>
      <c r="C33" s="68">
        <v>1813</v>
      </c>
      <c r="D33" s="37">
        <v>1200</v>
      </c>
      <c r="E33" s="52">
        <f t="shared" si="2"/>
        <v>0.009958754159854602</v>
      </c>
      <c r="F33" s="52">
        <f t="shared" si="0"/>
        <v>0.48698884758364314</v>
      </c>
      <c r="G33" s="68">
        <f t="shared" si="1"/>
        <v>393</v>
      </c>
      <c r="H33" s="68">
        <f t="shared" si="3"/>
        <v>-613</v>
      </c>
    </row>
    <row r="34" spans="1:8" ht="15">
      <c r="A34" s="57" t="s">
        <v>206</v>
      </c>
      <c r="B34" s="121">
        <v>2448</v>
      </c>
      <c r="C34" s="68">
        <v>3099</v>
      </c>
      <c r="D34" s="37">
        <v>2491</v>
      </c>
      <c r="E34" s="52">
        <f t="shared" si="2"/>
        <v>0.02067271384349818</v>
      </c>
      <c r="F34" s="52">
        <f t="shared" si="0"/>
        <v>0.017565359477124183</v>
      </c>
      <c r="G34" s="68">
        <f t="shared" si="1"/>
        <v>43</v>
      </c>
      <c r="H34" s="68">
        <f t="shared" si="3"/>
        <v>-608</v>
      </c>
    </row>
    <row r="35" spans="1:8" ht="15">
      <c r="A35" s="57" t="s">
        <v>207</v>
      </c>
      <c r="B35" s="121">
        <v>251</v>
      </c>
      <c r="C35" s="68">
        <v>561</v>
      </c>
      <c r="D35" s="37">
        <v>446</v>
      </c>
      <c r="E35" s="52">
        <f t="shared" si="2"/>
        <v>0.0037013369627459606</v>
      </c>
      <c r="F35" s="52">
        <f t="shared" si="0"/>
        <v>0.7768924302788844</v>
      </c>
      <c r="G35" s="68">
        <f t="shared" si="1"/>
        <v>195</v>
      </c>
      <c r="H35" s="68">
        <f t="shared" si="3"/>
        <v>-115</v>
      </c>
    </row>
    <row r="36" spans="1:8" ht="15">
      <c r="A36" s="57" t="s">
        <v>208</v>
      </c>
      <c r="B36" s="121">
        <v>88</v>
      </c>
      <c r="C36" s="68">
        <v>321</v>
      </c>
      <c r="D36" s="37">
        <v>92</v>
      </c>
      <c r="E36" s="52">
        <f t="shared" si="2"/>
        <v>0.0007635044855888528</v>
      </c>
      <c r="F36" s="52">
        <f t="shared" si="0"/>
        <v>0.045454545454545456</v>
      </c>
      <c r="G36" s="68">
        <f t="shared" si="1"/>
        <v>4</v>
      </c>
      <c r="H36" s="68">
        <f t="shared" si="3"/>
        <v>-229</v>
      </c>
    </row>
    <row r="37" spans="1:8" ht="15">
      <c r="A37" s="57" t="s">
        <v>209</v>
      </c>
      <c r="B37" s="121">
        <v>63</v>
      </c>
      <c r="C37" s="68">
        <v>201</v>
      </c>
      <c r="D37" s="37">
        <v>99</v>
      </c>
      <c r="E37" s="52">
        <f t="shared" si="2"/>
        <v>0.0008215972181880046</v>
      </c>
      <c r="F37" s="52">
        <f t="shared" si="0"/>
        <v>0.5714285714285714</v>
      </c>
      <c r="G37" s="68">
        <f t="shared" si="1"/>
        <v>36</v>
      </c>
      <c r="H37" s="68">
        <f t="shared" si="3"/>
        <v>-102</v>
      </c>
    </row>
    <row r="38" spans="1:8" ht="15">
      <c r="A38" s="57" t="s">
        <v>210</v>
      </c>
      <c r="B38" s="121">
        <v>899</v>
      </c>
      <c r="C38" s="68">
        <v>1900</v>
      </c>
      <c r="D38" s="37">
        <v>1224</v>
      </c>
      <c r="E38" s="52">
        <f t="shared" si="2"/>
        <v>0.010157929243051695</v>
      </c>
      <c r="F38" s="52">
        <f t="shared" si="0"/>
        <v>0.3615127919911012</v>
      </c>
      <c r="G38" s="68">
        <f t="shared" si="1"/>
        <v>325</v>
      </c>
      <c r="H38" s="68">
        <f t="shared" si="3"/>
        <v>-676</v>
      </c>
    </row>
    <row r="39" spans="1:8" ht="15">
      <c r="A39" s="57" t="s">
        <v>211</v>
      </c>
      <c r="B39" s="121">
        <v>46</v>
      </c>
      <c r="C39" s="68">
        <v>197</v>
      </c>
      <c r="D39" s="37">
        <v>163</v>
      </c>
      <c r="E39" s="52">
        <f t="shared" si="2"/>
        <v>0.0013527307733802502</v>
      </c>
      <c r="F39" s="52">
        <f t="shared" si="0"/>
        <v>2.5434782608695654</v>
      </c>
      <c r="G39" s="68">
        <f t="shared" si="1"/>
        <v>117</v>
      </c>
      <c r="H39" s="68">
        <f t="shared" si="3"/>
        <v>-34</v>
      </c>
    </row>
    <row r="40" spans="1:8" ht="15">
      <c r="A40" s="57" t="s">
        <v>212</v>
      </c>
      <c r="B40" s="121">
        <v>332</v>
      </c>
      <c r="C40" s="68">
        <v>730</v>
      </c>
      <c r="D40" s="37">
        <v>387</v>
      </c>
      <c r="E40" s="52">
        <f t="shared" si="2"/>
        <v>0.003211698216553109</v>
      </c>
      <c r="F40" s="52">
        <f t="shared" si="0"/>
        <v>0.16566265060240964</v>
      </c>
      <c r="G40" s="68">
        <f t="shared" si="1"/>
        <v>55</v>
      </c>
      <c r="H40" s="68">
        <f t="shared" si="3"/>
        <v>-343</v>
      </c>
    </row>
    <row r="41" spans="1:8" ht="15">
      <c r="A41" s="57" t="s">
        <v>213</v>
      </c>
      <c r="B41" s="121">
        <v>23531</v>
      </c>
      <c r="C41" s="68">
        <v>34605</v>
      </c>
      <c r="D41" s="37">
        <v>33294</v>
      </c>
      <c r="E41" s="52">
        <f t="shared" si="2"/>
        <v>0.27630563416516596</v>
      </c>
      <c r="F41" s="52">
        <f t="shared" si="0"/>
        <v>0.4148994942841358</v>
      </c>
      <c r="G41" s="68">
        <f t="shared" si="1"/>
        <v>9763</v>
      </c>
      <c r="H41" s="68">
        <f t="shared" si="3"/>
        <v>-1311</v>
      </c>
    </row>
    <row r="42" spans="1:8" ht="15">
      <c r="A42" s="57" t="s">
        <v>214</v>
      </c>
      <c r="B42" s="121">
        <v>5507</v>
      </c>
      <c r="C42" s="68">
        <v>8813</v>
      </c>
      <c r="D42" s="37">
        <v>7472</v>
      </c>
      <c r="E42" s="52">
        <f t="shared" si="2"/>
        <v>0.062009842568694656</v>
      </c>
      <c r="F42" s="52">
        <f t="shared" si="0"/>
        <v>0.35681859451607045</v>
      </c>
      <c r="G42" s="68">
        <f t="shared" si="1"/>
        <v>1965</v>
      </c>
      <c r="H42" s="68">
        <f t="shared" si="3"/>
        <v>-1341</v>
      </c>
    </row>
    <row r="43" spans="1:8" ht="15">
      <c r="A43" s="57" t="s">
        <v>215</v>
      </c>
      <c r="B43" s="121">
        <v>1059</v>
      </c>
      <c r="C43" s="68">
        <v>2403</v>
      </c>
      <c r="D43" s="37">
        <v>1417</v>
      </c>
      <c r="E43" s="52">
        <f t="shared" si="2"/>
        <v>0.011759628870428309</v>
      </c>
      <c r="F43" s="52">
        <f t="shared" si="0"/>
        <v>0.3380547686496695</v>
      </c>
      <c r="G43" s="68">
        <f t="shared" si="1"/>
        <v>358</v>
      </c>
      <c r="H43" s="68">
        <f t="shared" si="3"/>
        <v>-986</v>
      </c>
    </row>
    <row r="44" spans="1:8" ht="15">
      <c r="A44" s="57" t="s">
        <v>216</v>
      </c>
      <c r="B44" s="121">
        <v>238</v>
      </c>
      <c r="C44" s="68">
        <v>423</v>
      </c>
      <c r="D44" s="37">
        <v>260</v>
      </c>
      <c r="E44" s="52">
        <f t="shared" si="2"/>
        <v>0.002157730067968497</v>
      </c>
      <c r="F44" s="52">
        <f t="shared" si="0"/>
        <v>0.09243697478991597</v>
      </c>
      <c r="G44" s="68">
        <f t="shared" si="1"/>
        <v>22</v>
      </c>
      <c r="H44" s="68">
        <f t="shared" si="3"/>
        <v>-163</v>
      </c>
    </row>
    <row r="45" spans="1:8" ht="15">
      <c r="A45" s="57" t="s">
        <v>217</v>
      </c>
      <c r="B45" s="121">
        <v>315</v>
      </c>
      <c r="C45" s="68">
        <v>574</v>
      </c>
      <c r="D45" s="37">
        <v>466</v>
      </c>
      <c r="E45" s="52">
        <f t="shared" si="2"/>
        <v>0.0038673161987435372</v>
      </c>
      <c r="F45" s="52">
        <f t="shared" si="0"/>
        <v>0.4793650793650794</v>
      </c>
      <c r="G45" s="68">
        <f t="shared" si="1"/>
        <v>151</v>
      </c>
      <c r="H45" s="68">
        <f t="shared" si="3"/>
        <v>-108</v>
      </c>
    </row>
    <row r="46" spans="1:8" ht="15">
      <c r="A46" s="57" t="s">
        <v>218</v>
      </c>
      <c r="B46" s="121">
        <v>66</v>
      </c>
      <c r="C46" s="68">
        <v>382</v>
      </c>
      <c r="D46" s="37">
        <v>183</v>
      </c>
      <c r="E46" s="52">
        <f t="shared" si="2"/>
        <v>0.0015187100093778268</v>
      </c>
      <c r="F46" s="52">
        <f t="shared" si="0"/>
        <v>1.7727272727272727</v>
      </c>
      <c r="G46" s="68">
        <f t="shared" si="1"/>
        <v>117</v>
      </c>
      <c r="H46" s="68">
        <f t="shared" si="3"/>
        <v>-199</v>
      </c>
    </row>
    <row r="47" spans="1:8" ht="15">
      <c r="A47" s="57" t="s">
        <v>219</v>
      </c>
      <c r="B47" s="121">
        <v>225</v>
      </c>
      <c r="C47" s="68">
        <v>864</v>
      </c>
      <c r="D47" s="37">
        <v>397</v>
      </c>
      <c r="E47" s="52">
        <f t="shared" si="2"/>
        <v>0.0032946878345518973</v>
      </c>
      <c r="F47" s="52">
        <f t="shared" si="0"/>
        <v>0.7644444444444445</v>
      </c>
      <c r="G47" s="68">
        <f t="shared" si="1"/>
        <v>172</v>
      </c>
      <c r="H47" s="68">
        <f t="shared" si="3"/>
        <v>-467</v>
      </c>
    </row>
    <row r="48" spans="1:8" ht="15">
      <c r="A48" s="57" t="s">
        <v>220</v>
      </c>
      <c r="B48" s="121">
        <v>1380</v>
      </c>
      <c r="C48" s="68">
        <v>3137</v>
      </c>
      <c r="D48" s="37">
        <v>2157</v>
      </c>
      <c r="E48" s="52">
        <f t="shared" si="2"/>
        <v>0.01790086060233865</v>
      </c>
      <c r="F48" s="52">
        <f t="shared" si="0"/>
        <v>0.5630434782608695</v>
      </c>
      <c r="G48" s="68">
        <f t="shared" si="1"/>
        <v>777</v>
      </c>
      <c r="H48" s="68">
        <f t="shared" si="3"/>
        <v>-980</v>
      </c>
    </row>
    <row r="49" spans="1:8" ht="15">
      <c r="A49" s="57" t="s">
        <v>222</v>
      </c>
      <c r="B49" s="121">
        <v>50</v>
      </c>
      <c r="C49" s="68">
        <v>95</v>
      </c>
      <c r="D49" s="37">
        <v>70</v>
      </c>
      <c r="E49" s="52">
        <f t="shared" si="2"/>
        <v>0.0005809273259915185</v>
      </c>
      <c r="F49" s="52">
        <f t="shared" si="0"/>
        <v>0.4</v>
      </c>
      <c r="G49" s="68">
        <f t="shared" si="1"/>
        <v>20</v>
      </c>
      <c r="H49" s="68">
        <f t="shared" si="3"/>
        <v>-25</v>
      </c>
    </row>
    <row r="50" spans="1:8" ht="15">
      <c r="A50" s="57" t="s">
        <v>130</v>
      </c>
      <c r="B50" s="121">
        <v>160</v>
      </c>
      <c r="C50" s="68">
        <v>496</v>
      </c>
      <c r="D50" s="37">
        <v>293</v>
      </c>
      <c r="E50" s="52">
        <f t="shared" si="2"/>
        <v>0.0024315958073644985</v>
      </c>
      <c r="F50" s="52">
        <f t="shared" si="0"/>
        <v>0.83125</v>
      </c>
      <c r="G50" s="68">
        <f t="shared" si="1"/>
        <v>133</v>
      </c>
      <c r="H50" s="68">
        <f t="shared" si="3"/>
        <v>-203</v>
      </c>
    </row>
    <row r="51" spans="1:8" ht="15">
      <c r="A51" s="57" t="s">
        <v>223</v>
      </c>
      <c r="B51" s="121">
        <v>273</v>
      </c>
      <c r="C51" s="68">
        <v>451</v>
      </c>
      <c r="D51" s="37">
        <v>449</v>
      </c>
      <c r="E51" s="52">
        <f t="shared" si="2"/>
        <v>0.003726233848145597</v>
      </c>
      <c r="F51" s="52">
        <f t="shared" si="0"/>
        <v>0.6446886446886447</v>
      </c>
      <c r="G51" s="68">
        <f t="shared" si="1"/>
        <v>176</v>
      </c>
      <c r="H51" s="68">
        <f t="shared" si="3"/>
        <v>-2</v>
      </c>
    </row>
    <row r="52" spans="1:8" ht="15">
      <c r="A52" s="57" t="s">
        <v>221</v>
      </c>
      <c r="B52" s="121">
        <v>95</v>
      </c>
      <c r="C52" s="68">
        <v>194</v>
      </c>
      <c r="D52" s="37">
        <v>167</v>
      </c>
      <c r="E52" s="52">
        <f t="shared" si="2"/>
        <v>0.0013859266205797655</v>
      </c>
      <c r="F52" s="52">
        <f t="shared" si="0"/>
        <v>0.7578947368421053</v>
      </c>
      <c r="G52" s="68">
        <f t="shared" si="1"/>
        <v>72</v>
      </c>
      <c r="H52" s="68">
        <f t="shared" si="3"/>
        <v>-27</v>
      </c>
    </row>
    <row r="53" spans="1:8" ht="15">
      <c r="A53" s="57" t="s">
        <v>224</v>
      </c>
      <c r="B53" s="121">
        <v>3270</v>
      </c>
      <c r="C53" s="68">
        <v>4200</v>
      </c>
      <c r="D53" s="37">
        <v>3716</v>
      </c>
      <c r="E53" s="52">
        <f t="shared" si="2"/>
        <v>0.030838942048349752</v>
      </c>
      <c r="F53" s="52">
        <f t="shared" si="0"/>
        <v>0.1363914373088685</v>
      </c>
      <c r="G53" s="68">
        <f t="shared" si="1"/>
        <v>446</v>
      </c>
      <c r="H53" s="68">
        <f t="shared" si="3"/>
        <v>-484</v>
      </c>
    </row>
    <row r="54" spans="1:8" ht="15">
      <c r="A54" s="57" t="s">
        <v>225</v>
      </c>
      <c r="B54" s="121">
        <v>1371</v>
      </c>
      <c r="C54" s="68">
        <v>3674</v>
      </c>
      <c r="D54" s="37">
        <v>2445</v>
      </c>
      <c r="E54" s="52">
        <f t="shared" si="2"/>
        <v>0.02029096160070375</v>
      </c>
      <c r="F54" s="52">
        <f t="shared" si="0"/>
        <v>0.7833698030634574</v>
      </c>
      <c r="G54" s="68">
        <f t="shared" si="1"/>
        <v>1074</v>
      </c>
      <c r="H54" s="68">
        <f t="shared" si="3"/>
        <v>-1229</v>
      </c>
    </row>
    <row r="55" spans="1:8" ht="15">
      <c r="A55" s="57" t="s">
        <v>226</v>
      </c>
      <c r="B55" s="121">
        <v>572</v>
      </c>
      <c r="C55" s="68">
        <v>1567</v>
      </c>
      <c r="D55" s="37">
        <v>602</v>
      </c>
      <c r="E55" s="52">
        <f t="shared" si="2"/>
        <v>0.004995975003527059</v>
      </c>
      <c r="F55" s="52">
        <f t="shared" si="0"/>
        <v>0.05244755244755245</v>
      </c>
      <c r="G55" s="68">
        <f t="shared" si="1"/>
        <v>30</v>
      </c>
      <c r="H55" s="68">
        <f t="shared" si="3"/>
        <v>-965</v>
      </c>
    </row>
    <row r="56" spans="1:8" ht="15">
      <c r="A56" s="57" t="s">
        <v>227</v>
      </c>
      <c r="B56" s="121">
        <v>526</v>
      </c>
      <c r="C56" s="68">
        <v>1207</v>
      </c>
      <c r="D56" s="37">
        <v>714</v>
      </c>
      <c r="E56" s="52">
        <f t="shared" si="2"/>
        <v>0.005925458725113488</v>
      </c>
      <c r="F56" s="52">
        <f t="shared" si="0"/>
        <v>0.3574144486692015</v>
      </c>
      <c r="G56" s="68">
        <f t="shared" si="1"/>
        <v>188</v>
      </c>
      <c r="H56" s="68">
        <f t="shared" si="3"/>
        <v>-493</v>
      </c>
    </row>
    <row r="57" spans="1:8" ht="15">
      <c r="A57" s="57" t="s">
        <v>228</v>
      </c>
      <c r="B57" s="121">
        <v>1265</v>
      </c>
      <c r="C57" s="68">
        <v>2416</v>
      </c>
      <c r="D57" s="37">
        <v>1855</v>
      </c>
      <c r="E57" s="52">
        <f t="shared" si="2"/>
        <v>0.015394574138775239</v>
      </c>
      <c r="F57" s="52">
        <f t="shared" si="0"/>
        <v>0.466403162055336</v>
      </c>
      <c r="G57" s="68">
        <f t="shared" si="1"/>
        <v>590</v>
      </c>
      <c r="H57" s="68">
        <f t="shared" si="3"/>
        <v>-561</v>
      </c>
    </row>
    <row r="58" spans="1:8" ht="15">
      <c r="A58" s="57" t="s">
        <v>229</v>
      </c>
      <c r="B58" s="121">
        <v>317</v>
      </c>
      <c r="C58" s="68">
        <v>968</v>
      </c>
      <c r="D58" s="37">
        <v>539</v>
      </c>
      <c r="E58" s="52">
        <f t="shared" si="2"/>
        <v>0.004473140410134692</v>
      </c>
      <c r="F58" s="52">
        <f t="shared" si="0"/>
        <v>0.7003154574132492</v>
      </c>
      <c r="G58" s="68">
        <f t="shared" si="1"/>
        <v>222</v>
      </c>
      <c r="H58" s="68">
        <f t="shared" si="3"/>
        <v>-429</v>
      </c>
    </row>
    <row r="59" spans="1:8" ht="15">
      <c r="A59" s="57" t="s">
        <v>230</v>
      </c>
      <c r="B59" s="121">
        <v>1551</v>
      </c>
      <c r="C59" s="68">
        <v>2732</v>
      </c>
      <c r="D59" s="37">
        <v>2085</v>
      </c>
      <c r="E59" s="52">
        <f t="shared" si="2"/>
        <v>0.017303335352747373</v>
      </c>
      <c r="F59" s="52">
        <f t="shared" si="0"/>
        <v>0.344294003868472</v>
      </c>
      <c r="G59" s="68">
        <f t="shared" si="1"/>
        <v>534</v>
      </c>
      <c r="H59" s="68">
        <f t="shared" si="3"/>
        <v>-647</v>
      </c>
    </row>
    <row r="60" spans="1:8" ht="15">
      <c r="A60" s="57" t="s">
        <v>231</v>
      </c>
      <c r="B60" s="121">
        <v>997</v>
      </c>
      <c r="C60" s="68">
        <v>2313</v>
      </c>
      <c r="D60" s="37">
        <v>1322</v>
      </c>
      <c r="E60" s="52">
        <f t="shared" si="2"/>
        <v>0.01097122749943982</v>
      </c>
      <c r="F60" s="52">
        <f t="shared" si="0"/>
        <v>0.3259779338014042</v>
      </c>
      <c r="G60" s="68">
        <f t="shared" si="1"/>
        <v>325</v>
      </c>
      <c r="H60" s="68">
        <f t="shared" si="3"/>
        <v>-991</v>
      </c>
    </row>
    <row r="61" spans="1:8" ht="15">
      <c r="A61" s="57" t="s">
        <v>232</v>
      </c>
      <c r="B61" s="121">
        <v>129</v>
      </c>
      <c r="C61" s="68">
        <v>183</v>
      </c>
      <c r="D61" s="37">
        <v>177</v>
      </c>
      <c r="E61" s="52">
        <f t="shared" si="2"/>
        <v>0.0014689162385785538</v>
      </c>
      <c r="F61" s="52">
        <f t="shared" si="0"/>
        <v>0.37209302325581395</v>
      </c>
      <c r="G61" s="68">
        <f t="shared" si="1"/>
        <v>48</v>
      </c>
      <c r="H61" s="68">
        <f t="shared" si="3"/>
        <v>-6</v>
      </c>
    </row>
    <row r="62" spans="1:8" ht="15">
      <c r="A62" s="57" t="s">
        <v>233</v>
      </c>
      <c r="B62" s="121">
        <v>140</v>
      </c>
      <c r="C62" s="68">
        <v>626</v>
      </c>
      <c r="D62" s="37">
        <v>260</v>
      </c>
      <c r="E62" s="52">
        <f t="shared" si="2"/>
        <v>0.002157730067968497</v>
      </c>
      <c r="F62" s="52">
        <f t="shared" si="0"/>
        <v>0.8571428571428571</v>
      </c>
      <c r="G62" s="68">
        <f t="shared" si="1"/>
        <v>120</v>
      </c>
      <c r="H62" s="68">
        <f t="shared" si="3"/>
        <v>-366</v>
      </c>
    </row>
    <row r="63" spans="1:8" ht="15">
      <c r="A63" s="57" t="s">
        <v>234</v>
      </c>
      <c r="B63" s="121">
        <v>258</v>
      </c>
      <c r="C63" s="68">
        <v>704</v>
      </c>
      <c r="D63" s="37">
        <v>367</v>
      </c>
      <c r="E63" s="52">
        <f t="shared" si="2"/>
        <v>0.0030457189805555324</v>
      </c>
      <c r="F63" s="52">
        <f t="shared" si="0"/>
        <v>0.42248062015503873</v>
      </c>
      <c r="G63" s="68">
        <f t="shared" si="1"/>
        <v>109</v>
      </c>
      <c r="H63" s="68">
        <f t="shared" si="3"/>
        <v>-337</v>
      </c>
    </row>
    <row r="64" spans="1:8" ht="15">
      <c r="A64" s="57" t="s">
        <v>235</v>
      </c>
      <c r="B64" s="121">
        <v>319</v>
      </c>
      <c r="C64" s="68">
        <v>858</v>
      </c>
      <c r="D64" s="37">
        <v>620</v>
      </c>
      <c r="E64" s="52">
        <f t="shared" si="2"/>
        <v>0.005145356315924878</v>
      </c>
      <c r="F64" s="52">
        <f t="shared" si="0"/>
        <v>0.9435736677115988</v>
      </c>
      <c r="G64" s="68">
        <f t="shared" si="1"/>
        <v>301</v>
      </c>
      <c r="H64" s="68">
        <f t="shared" si="3"/>
        <v>-238</v>
      </c>
    </row>
    <row r="65" spans="1:8" ht="15">
      <c r="A65" s="57" t="s">
        <v>236</v>
      </c>
      <c r="B65" s="121">
        <v>361</v>
      </c>
      <c r="C65" s="68">
        <v>703</v>
      </c>
      <c r="D65" s="37">
        <v>574</v>
      </c>
      <c r="E65" s="52">
        <f t="shared" si="2"/>
        <v>0.004763604073130452</v>
      </c>
      <c r="F65" s="52">
        <f t="shared" si="0"/>
        <v>0.590027700831025</v>
      </c>
      <c r="G65" s="68">
        <f t="shared" si="1"/>
        <v>213</v>
      </c>
      <c r="H65" s="68">
        <f t="shared" si="3"/>
        <v>-129</v>
      </c>
    </row>
    <row r="66" spans="1:8" ht="15">
      <c r="A66" s="57" t="s">
        <v>237</v>
      </c>
      <c r="B66" s="121">
        <v>225</v>
      </c>
      <c r="C66" s="68">
        <v>542</v>
      </c>
      <c r="D66" s="37">
        <v>299</v>
      </c>
      <c r="E66" s="52">
        <f t="shared" si="2"/>
        <v>0.0024813895781637717</v>
      </c>
      <c r="F66" s="52">
        <f aca="true" t="shared" si="4" ref="F66:F83">(D66-B66)/B66</f>
        <v>0.3288888888888889</v>
      </c>
      <c r="G66" s="68">
        <f aca="true" t="shared" si="5" ref="G66:G83">D66-B66</f>
        <v>74</v>
      </c>
      <c r="H66" s="68">
        <f t="shared" si="3"/>
        <v>-243</v>
      </c>
    </row>
    <row r="67" spans="1:8" ht="15">
      <c r="A67" s="57" t="s">
        <v>238</v>
      </c>
      <c r="B67" s="121">
        <v>814</v>
      </c>
      <c r="C67" s="68">
        <v>1418</v>
      </c>
      <c r="D67" s="37">
        <v>1327</v>
      </c>
      <c r="E67" s="52">
        <f aca="true" t="shared" si="6" ref="E67:E83">D67/$D$83</f>
        <v>0.011012722308439214</v>
      </c>
      <c r="F67" s="52">
        <f t="shared" si="4"/>
        <v>0.6302211302211302</v>
      </c>
      <c r="G67" s="68">
        <f t="shared" si="5"/>
        <v>513</v>
      </c>
      <c r="H67" s="68">
        <f aca="true" t="shared" si="7" ref="H67:H83">D67-C67</f>
        <v>-91</v>
      </c>
    </row>
    <row r="68" spans="1:8" ht="15">
      <c r="A68" s="57" t="s">
        <v>239</v>
      </c>
      <c r="B68" s="121">
        <v>652</v>
      </c>
      <c r="C68" s="68">
        <v>1549</v>
      </c>
      <c r="D68" s="37">
        <v>1133</v>
      </c>
      <c r="E68" s="52">
        <f t="shared" si="6"/>
        <v>0.00940272371926272</v>
      </c>
      <c r="F68" s="52">
        <f t="shared" si="4"/>
        <v>0.7377300613496932</v>
      </c>
      <c r="G68" s="68">
        <f t="shared" si="5"/>
        <v>481</v>
      </c>
      <c r="H68" s="68">
        <f t="shared" si="7"/>
        <v>-416</v>
      </c>
    </row>
    <row r="69" spans="1:8" ht="15">
      <c r="A69" s="57" t="s">
        <v>240</v>
      </c>
      <c r="B69" s="121">
        <v>114</v>
      </c>
      <c r="C69" s="68">
        <v>451</v>
      </c>
      <c r="D69" s="37">
        <v>224</v>
      </c>
      <c r="E69" s="52">
        <f t="shared" si="6"/>
        <v>0.001858967443172859</v>
      </c>
      <c r="F69" s="52">
        <f t="shared" si="4"/>
        <v>0.9649122807017544</v>
      </c>
      <c r="G69" s="68">
        <f t="shared" si="5"/>
        <v>110</v>
      </c>
      <c r="H69" s="68">
        <f t="shared" si="7"/>
        <v>-227</v>
      </c>
    </row>
    <row r="70" spans="1:8" ht="15">
      <c r="A70" s="57" t="s">
        <v>241</v>
      </c>
      <c r="B70" s="121">
        <v>115</v>
      </c>
      <c r="C70" s="68">
        <v>306</v>
      </c>
      <c r="D70" s="37">
        <v>216</v>
      </c>
      <c r="E70" s="52">
        <f t="shared" si="6"/>
        <v>0.0017925757487738283</v>
      </c>
      <c r="F70" s="52">
        <f t="shared" si="4"/>
        <v>0.8782608695652174</v>
      </c>
      <c r="G70" s="68">
        <f t="shared" si="5"/>
        <v>101</v>
      </c>
      <c r="H70" s="68">
        <f t="shared" si="7"/>
        <v>-90</v>
      </c>
    </row>
    <row r="71" spans="1:8" ht="15">
      <c r="A71" s="57" t="s">
        <v>242</v>
      </c>
      <c r="B71" s="121">
        <v>402</v>
      </c>
      <c r="C71" s="68">
        <v>1244</v>
      </c>
      <c r="D71" s="37">
        <v>1264</v>
      </c>
      <c r="E71" s="52">
        <f t="shared" si="6"/>
        <v>0.010489887715046848</v>
      </c>
      <c r="F71" s="52">
        <f t="shared" si="4"/>
        <v>2.144278606965174</v>
      </c>
      <c r="G71" s="68">
        <f t="shared" si="5"/>
        <v>862</v>
      </c>
      <c r="H71" s="68">
        <f t="shared" si="7"/>
        <v>20</v>
      </c>
    </row>
    <row r="72" spans="1:8" ht="15">
      <c r="A72" s="57" t="s">
        <v>243</v>
      </c>
      <c r="B72" s="121">
        <v>613</v>
      </c>
      <c r="C72" s="68">
        <v>1933</v>
      </c>
      <c r="D72" s="37">
        <v>1443</v>
      </c>
      <c r="E72" s="52">
        <f t="shared" si="6"/>
        <v>0.011975401877225159</v>
      </c>
      <c r="F72" s="52">
        <f t="shared" si="4"/>
        <v>1.3539967373572595</v>
      </c>
      <c r="G72" s="68">
        <f t="shared" si="5"/>
        <v>830</v>
      </c>
      <c r="H72" s="68">
        <f t="shared" si="7"/>
        <v>-490</v>
      </c>
    </row>
    <row r="73" spans="1:8" ht="15">
      <c r="A73" s="57" t="s">
        <v>244</v>
      </c>
      <c r="B73" s="121">
        <v>158</v>
      </c>
      <c r="C73" s="68">
        <v>258</v>
      </c>
      <c r="D73" s="37">
        <v>266</v>
      </c>
      <c r="E73" s="52">
        <f t="shared" si="6"/>
        <v>0.00220752383876777</v>
      </c>
      <c r="F73" s="52">
        <f t="shared" si="4"/>
        <v>0.6835443037974683</v>
      </c>
      <c r="G73" s="68">
        <f t="shared" si="5"/>
        <v>108</v>
      </c>
      <c r="H73" s="68">
        <f t="shared" si="7"/>
        <v>8</v>
      </c>
    </row>
    <row r="74" spans="1:8" ht="15">
      <c r="A74" s="57" t="s">
        <v>245</v>
      </c>
      <c r="B74" s="121">
        <v>2196</v>
      </c>
      <c r="C74" s="68">
        <v>2895</v>
      </c>
      <c r="D74" s="37">
        <v>2771</v>
      </c>
      <c r="E74" s="52">
        <f t="shared" si="6"/>
        <v>0.02299642314746425</v>
      </c>
      <c r="F74" s="52">
        <f t="shared" si="4"/>
        <v>0.26183970856102</v>
      </c>
      <c r="G74" s="68">
        <f t="shared" si="5"/>
        <v>575</v>
      </c>
      <c r="H74" s="68">
        <f t="shared" si="7"/>
        <v>-124</v>
      </c>
    </row>
    <row r="75" spans="1:8" ht="15">
      <c r="A75" s="57" t="s">
        <v>246</v>
      </c>
      <c r="B75" s="121">
        <v>315</v>
      </c>
      <c r="C75" s="68">
        <v>647</v>
      </c>
      <c r="D75" s="37">
        <v>626</v>
      </c>
      <c r="E75" s="52">
        <f t="shared" si="6"/>
        <v>0.005195150086724151</v>
      </c>
      <c r="F75" s="52">
        <f t="shared" si="4"/>
        <v>0.9873015873015873</v>
      </c>
      <c r="G75" s="68">
        <f t="shared" si="5"/>
        <v>311</v>
      </c>
      <c r="H75" s="68">
        <f t="shared" si="7"/>
        <v>-21</v>
      </c>
    </row>
    <row r="76" spans="1:8" ht="15">
      <c r="A76" s="57" t="s">
        <v>247</v>
      </c>
      <c r="B76" s="121">
        <v>568</v>
      </c>
      <c r="C76" s="68">
        <v>1487</v>
      </c>
      <c r="D76" s="37">
        <v>958</v>
      </c>
      <c r="E76" s="52">
        <f t="shared" si="6"/>
        <v>0.007950405404283925</v>
      </c>
      <c r="F76" s="52">
        <f t="shared" si="4"/>
        <v>0.6866197183098591</v>
      </c>
      <c r="G76" s="68">
        <f t="shared" si="5"/>
        <v>390</v>
      </c>
      <c r="H76" s="68">
        <f t="shared" si="7"/>
        <v>-529</v>
      </c>
    </row>
    <row r="77" spans="1:8" ht="15">
      <c r="A77" s="57" t="s">
        <v>248</v>
      </c>
      <c r="B77" s="121">
        <v>26</v>
      </c>
      <c r="C77" s="68">
        <v>157</v>
      </c>
      <c r="D77" s="37">
        <v>50</v>
      </c>
      <c r="E77" s="52">
        <f t="shared" si="6"/>
        <v>0.00041494808999394177</v>
      </c>
      <c r="F77" s="52">
        <f t="shared" si="4"/>
        <v>0.9230769230769231</v>
      </c>
      <c r="G77" s="68">
        <f t="shared" si="5"/>
        <v>24</v>
      </c>
      <c r="H77" s="68">
        <f t="shared" si="7"/>
        <v>-107</v>
      </c>
    </row>
    <row r="78" spans="1:8" ht="15">
      <c r="A78" s="57" t="s">
        <v>249</v>
      </c>
      <c r="B78" s="121">
        <v>572</v>
      </c>
      <c r="C78" s="68">
        <v>1081</v>
      </c>
      <c r="D78" s="37">
        <v>708</v>
      </c>
      <c r="E78" s="52">
        <f t="shared" si="6"/>
        <v>0.005875664954314215</v>
      </c>
      <c r="F78" s="52">
        <f t="shared" si="4"/>
        <v>0.23776223776223776</v>
      </c>
      <c r="G78" s="68">
        <f t="shared" si="5"/>
        <v>136</v>
      </c>
      <c r="H78" s="68">
        <f t="shared" si="7"/>
        <v>-373</v>
      </c>
    </row>
    <row r="79" spans="1:8" ht="15">
      <c r="A79" s="57" t="s">
        <v>250</v>
      </c>
      <c r="B79" s="121">
        <v>367</v>
      </c>
      <c r="C79" s="68">
        <v>1317</v>
      </c>
      <c r="D79" s="37">
        <v>528</v>
      </c>
      <c r="E79" s="52">
        <f t="shared" si="6"/>
        <v>0.004381851830336025</v>
      </c>
      <c r="F79" s="52">
        <f t="shared" si="4"/>
        <v>0.43869209809264303</v>
      </c>
      <c r="G79" s="68">
        <f t="shared" si="5"/>
        <v>161</v>
      </c>
      <c r="H79" s="68">
        <f t="shared" si="7"/>
        <v>-789</v>
      </c>
    </row>
    <row r="80" spans="1:8" ht="15">
      <c r="A80" s="57" t="s">
        <v>251</v>
      </c>
      <c r="B80" s="121">
        <v>238</v>
      </c>
      <c r="C80" s="68">
        <v>490</v>
      </c>
      <c r="D80" s="37">
        <v>435</v>
      </c>
      <c r="E80" s="52">
        <f t="shared" si="6"/>
        <v>0.0036100483829472935</v>
      </c>
      <c r="F80" s="52">
        <f t="shared" si="4"/>
        <v>0.8277310924369747</v>
      </c>
      <c r="G80" s="68">
        <f t="shared" si="5"/>
        <v>197</v>
      </c>
      <c r="H80" s="68">
        <f t="shared" si="7"/>
        <v>-55</v>
      </c>
    </row>
    <row r="81" spans="1:8" ht="15">
      <c r="A81" s="57" t="s">
        <v>252</v>
      </c>
      <c r="B81" s="121">
        <v>206</v>
      </c>
      <c r="C81" s="68">
        <v>1056</v>
      </c>
      <c r="D81" s="37">
        <v>352</v>
      </c>
      <c r="E81" s="52">
        <f t="shared" si="6"/>
        <v>0.00292123455355735</v>
      </c>
      <c r="F81" s="52">
        <f t="shared" si="4"/>
        <v>0.7087378640776699</v>
      </c>
      <c r="G81" s="68">
        <f t="shared" si="5"/>
        <v>146</v>
      </c>
      <c r="H81" s="68">
        <f t="shared" si="7"/>
        <v>-704</v>
      </c>
    </row>
    <row r="82" spans="1:8" ht="15">
      <c r="A82" s="57" t="s">
        <v>253</v>
      </c>
      <c r="B82" s="121">
        <v>549</v>
      </c>
      <c r="C82" s="68">
        <v>1308</v>
      </c>
      <c r="D82" s="37">
        <v>785</v>
      </c>
      <c r="E82" s="52">
        <f t="shared" si="6"/>
        <v>0.006514685012904886</v>
      </c>
      <c r="F82" s="52">
        <f t="shared" si="4"/>
        <v>0.42987249544626593</v>
      </c>
      <c r="G82" s="68">
        <f t="shared" si="5"/>
        <v>236</v>
      </c>
      <c r="H82" s="68">
        <f t="shared" si="7"/>
        <v>-523</v>
      </c>
    </row>
    <row r="83" spans="1:9" s="12" customFormat="1" ht="15">
      <c r="A83" s="58" t="s">
        <v>173</v>
      </c>
      <c r="B83" s="120">
        <v>81808</v>
      </c>
      <c r="C83" s="84">
        <v>153744</v>
      </c>
      <c r="D83" s="87">
        <v>120497</v>
      </c>
      <c r="E83" s="52">
        <f t="shared" si="6"/>
        <v>1</v>
      </c>
      <c r="F83" s="52">
        <f t="shared" si="4"/>
        <v>0.4729244083708195</v>
      </c>
      <c r="G83" s="68">
        <f t="shared" si="5"/>
        <v>38689</v>
      </c>
      <c r="H83" s="68">
        <f t="shared" si="7"/>
        <v>-33247</v>
      </c>
      <c r="I83" s="24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70" activePane="bottomLeft" state="frozen"/>
      <selection pane="bottomLeft" activeCell="G2" sqref="G2:H83"/>
    </sheetView>
  </sheetViews>
  <sheetFormatPr defaultColWidth="8.8515625" defaultRowHeight="16.5" customHeight="1"/>
  <cols>
    <col min="1" max="1" width="18.2812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1.421875" style="8" customWidth="1"/>
    <col min="6" max="6" width="31.140625" style="8" customWidth="1"/>
    <col min="7" max="7" width="36.7109375" style="8" customWidth="1"/>
    <col min="8" max="16384" width="8.8515625" style="8" customWidth="1"/>
  </cols>
  <sheetData>
    <row r="1" spans="1:8" ht="55.5" customHeight="1">
      <c r="A1" s="25" t="s">
        <v>174</v>
      </c>
      <c r="B1" s="59">
        <v>42036</v>
      </c>
      <c r="C1" s="59">
        <v>42370</v>
      </c>
      <c r="D1" s="59">
        <v>42401</v>
      </c>
      <c r="E1" s="1" t="s">
        <v>297</v>
      </c>
      <c r="F1" s="2" t="s">
        <v>317</v>
      </c>
      <c r="G1" s="2" t="s">
        <v>318</v>
      </c>
      <c r="H1" s="2" t="s">
        <v>263</v>
      </c>
    </row>
    <row r="2" spans="1:8" ht="16.5" customHeight="1">
      <c r="A2" s="57" t="s">
        <v>175</v>
      </c>
      <c r="B2" s="90">
        <v>1057</v>
      </c>
      <c r="C2" s="68">
        <v>1853</v>
      </c>
      <c r="D2" s="37">
        <v>1304</v>
      </c>
      <c r="E2" s="52">
        <f>D2/$D$83</f>
        <v>0.023478996741028827</v>
      </c>
      <c r="F2" s="52">
        <f aca="true" t="shared" si="0" ref="F2:F65">(D2-B2)/B2</f>
        <v>0.2336802270577105</v>
      </c>
      <c r="G2" s="68">
        <f aca="true" t="shared" si="1" ref="G2:G65">D2-B2</f>
        <v>247</v>
      </c>
      <c r="H2" s="68">
        <f>D2-C2</f>
        <v>-549</v>
      </c>
    </row>
    <row r="3" spans="1:8" ht="16.5" customHeight="1">
      <c r="A3" s="57" t="s">
        <v>176</v>
      </c>
      <c r="B3" s="90">
        <v>105</v>
      </c>
      <c r="C3" s="68">
        <v>299</v>
      </c>
      <c r="D3" s="37">
        <v>173</v>
      </c>
      <c r="E3" s="52">
        <f aca="true" t="shared" si="2" ref="E3:E66">D3/$D$83</f>
        <v>0.0031149282486180882</v>
      </c>
      <c r="F3" s="52">
        <f t="shared" si="0"/>
        <v>0.6476190476190476</v>
      </c>
      <c r="G3" s="68">
        <f t="shared" si="1"/>
        <v>68</v>
      </c>
      <c r="H3" s="68">
        <f aca="true" t="shared" si="3" ref="H3:H66">D3-C3</f>
        <v>-126</v>
      </c>
    </row>
    <row r="4" spans="1:8" ht="16.5" customHeight="1">
      <c r="A4" s="57" t="s">
        <v>177</v>
      </c>
      <c r="B4" s="90">
        <v>181</v>
      </c>
      <c r="C4" s="68">
        <v>644</v>
      </c>
      <c r="D4" s="37">
        <v>263</v>
      </c>
      <c r="E4" s="52">
        <f t="shared" si="2"/>
        <v>0.004735411152523452</v>
      </c>
      <c r="F4" s="52">
        <f t="shared" si="0"/>
        <v>0.4530386740331492</v>
      </c>
      <c r="G4" s="68">
        <f t="shared" si="1"/>
        <v>82</v>
      </c>
      <c r="H4" s="68">
        <f t="shared" si="3"/>
        <v>-381</v>
      </c>
    </row>
    <row r="5" spans="1:8" ht="16.5" customHeight="1">
      <c r="A5" s="57" t="s">
        <v>178</v>
      </c>
      <c r="B5" s="90">
        <v>29</v>
      </c>
      <c r="C5" s="68">
        <v>104</v>
      </c>
      <c r="D5" s="37">
        <v>38</v>
      </c>
      <c r="E5" s="52">
        <f t="shared" si="2"/>
        <v>0.0006842038927600425</v>
      </c>
      <c r="F5" s="52">
        <f t="shared" si="0"/>
        <v>0.3103448275862069</v>
      </c>
      <c r="G5" s="68">
        <f t="shared" si="1"/>
        <v>9</v>
      </c>
      <c r="H5" s="68">
        <f t="shared" si="3"/>
        <v>-66</v>
      </c>
    </row>
    <row r="6" spans="1:8" ht="16.5" customHeight="1">
      <c r="A6" s="57" t="s">
        <v>179</v>
      </c>
      <c r="B6" s="90">
        <v>66</v>
      </c>
      <c r="C6" s="68">
        <v>265</v>
      </c>
      <c r="D6" s="37">
        <v>154</v>
      </c>
      <c r="E6" s="52">
        <f t="shared" si="2"/>
        <v>0.002772826302238067</v>
      </c>
      <c r="F6" s="52">
        <f t="shared" si="0"/>
        <v>1.3333333333333333</v>
      </c>
      <c r="G6" s="68">
        <f t="shared" si="1"/>
        <v>88</v>
      </c>
      <c r="H6" s="68">
        <f t="shared" si="3"/>
        <v>-111</v>
      </c>
    </row>
    <row r="7" spans="1:8" ht="16.5" customHeight="1">
      <c r="A7" s="57" t="s">
        <v>180</v>
      </c>
      <c r="B7" s="90">
        <v>75</v>
      </c>
      <c r="C7" s="68">
        <v>212</v>
      </c>
      <c r="D7" s="37">
        <v>143</v>
      </c>
      <c r="E7" s="52">
        <f t="shared" si="2"/>
        <v>0.0025747672806496337</v>
      </c>
      <c r="F7" s="52">
        <f t="shared" si="0"/>
        <v>0.9066666666666666</v>
      </c>
      <c r="G7" s="68">
        <f t="shared" si="1"/>
        <v>68</v>
      </c>
      <c r="H7" s="68">
        <f t="shared" si="3"/>
        <v>-69</v>
      </c>
    </row>
    <row r="8" spans="1:8" ht="16.5" customHeight="1">
      <c r="A8" s="57" t="s">
        <v>181</v>
      </c>
      <c r="B8" s="90">
        <v>2545</v>
      </c>
      <c r="C8" s="68">
        <v>4766</v>
      </c>
      <c r="D8" s="37">
        <v>3902</v>
      </c>
      <c r="E8" s="52">
        <f t="shared" si="2"/>
        <v>0.070256936567097</v>
      </c>
      <c r="F8" s="52">
        <f t="shared" si="0"/>
        <v>0.5332023575638507</v>
      </c>
      <c r="G8" s="68">
        <f t="shared" si="1"/>
        <v>1357</v>
      </c>
      <c r="H8" s="68">
        <f t="shared" si="3"/>
        <v>-864</v>
      </c>
    </row>
    <row r="9" spans="1:8" ht="16.5" customHeight="1">
      <c r="A9" s="57" t="s">
        <v>182</v>
      </c>
      <c r="B9" s="90">
        <v>841</v>
      </c>
      <c r="C9" s="68">
        <v>3526</v>
      </c>
      <c r="D9" s="37">
        <v>2322</v>
      </c>
      <c r="E9" s="52">
        <f t="shared" si="2"/>
        <v>0.041808458920758386</v>
      </c>
      <c r="F9" s="52">
        <f t="shared" si="0"/>
        <v>1.760998810939358</v>
      </c>
      <c r="G9" s="68">
        <f t="shared" si="1"/>
        <v>1481</v>
      </c>
      <c r="H9" s="68">
        <f t="shared" si="3"/>
        <v>-1204</v>
      </c>
    </row>
    <row r="10" spans="1:8" ht="16.5" customHeight="1">
      <c r="A10" s="57" t="s">
        <v>183</v>
      </c>
      <c r="B10" s="90">
        <v>13</v>
      </c>
      <c r="C10" s="68">
        <v>64</v>
      </c>
      <c r="D10" s="37">
        <v>20</v>
      </c>
      <c r="E10" s="52">
        <f t="shared" si="2"/>
        <v>0.00036010731197896976</v>
      </c>
      <c r="F10" s="52">
        <f t="shared" si="0"/>
        <v>0.5384615384615384</v>
      </c>
      <c r="G10" s="68">
        <f t="shared" si="1"/>
        <v>7</v>
      </c>
      <c r="H10" s="68">
        <f t="shared" si="3"/>
        <v>-44</v>
      </c>
    </row>
    <row r="11" spans="1:8" ht="16.5" customHeight="1">
      <c r="A11" s="57" t="s">
        <v>184</v>
      </c>
      <c r="B11" s="90">
        <v>90</v>
      </c>
      <c r="C11" s="68">
        <v>162</v>
      </c>
      <c r="D11" s="37">
        <v>116</v>
      </c>
      <c r="E11" s="52">
        <f t="shared" si="2"/>
        <v>0.0020886224094780245</v>
      </c>
      <c r="F11" s="52">
        <f t="shared" si="0"/>
        <v>0.28888888888888886</v>
      </c>
      <c r="G11" s="68">
        <f t="shared" si="1"/>
        <v>26</v>
      </c>
      <c r="H11" s="68">
        <f t="shared" si="3"/>
        <v>-46</v>
      </c>
    </row>
    <row r="12" spans="1:8" ht="16.5" customHeight="1">
      <c r="A12" s="57" t="s">
        <v>185</v>
      </c>
      <c r="B12" s="90">
        <v>287</v>
      </c>
      <c r="C12" s="68">
        <v>677</v>
      </c>
      <c r="D12" s="37">
        <v>681</v>
      </c>
      <c r="E12" s="52">
        <f t="shared" si="2"/>
        <v>0.01226165397288392</v>
      </c>
      <c r="F12" s="52">
        <f t="shared" si="0"/>
        <v>1.372822299651568</v>
      </c>
      <c r="G12" s="68">
        <f t="shared" si="1"/>
        <v>394</v>
      </c>
      <c r="H12" s="68">
        <f t="shared" si="3"/>
        <v>4</v>
      </c>
    </row>
    <row r="13" spans="1:8" ht="16.5" customHeight="1">
      <c r="A13" s="57" t="s">
        <v>186</v>
      </c>
      <c r="B13" s="90">
        <v>449</v>
      </c>
      <c r="C13" s="68">
        <v>800</v>
      </c>
      <c r="D13" s="37">
        <v>617</v>
      </c>
      <c r="E13" s="52">
        <f t="shared" si="2"/>
        <v>0.011109310574551216</v>
      </c>
      <c r="F13" s="52">
        <f t="shared" si="0"/>
        <v>0.3741648106904232</v>
      </c>
      <c r="G13" s="68">
        <f t="shared" si="1"/>
        <v>168</v>
      </c>
      <c r="H13" s="68">
        <f t="shared" si="3"/>
        <v>-183</v>
      </c>
    </row>
    <row r="14" spans="1:8" ht="16.5" customHeight="1">
      <c r="A14" s="57" t="s">
        <v>187</v>
      </c>
      <c r="B14" s="90">
        <v>52</v>
      </c>
      <c r="C14" s="68">
        <v>119</v>
      </c>
      <c r="D14" s="37">
        <v>110</v>
      </c>
      <c r="E14" s="52">
        <f t="shared" si="2"/>
        <v>0.0019805902158843334</v>
      </c>
      <c r="F14" s="52">
        <f t="shared" si="0"/>
        <v>1.1153846153846154</v>
      </c>
      <c r="G14" s="68">
        <f t="shared" si="1"/>
        <v>58</v>
      </c>
      <c r="H14" s="68">
        <f t="shared" si="3"/>
        <v>-9</v>
      </c>
    </row>
    <row r="15" spans="1:8" ht="16.5" customHeight="1">
      <c r="A15" s="57" t="s">
        <v>188</v>
      </c>
      <c r="B15" s="90">
        <v>121</v>
      </c>
      <c r="C15" s="68">
        <v>345</v>
      </c>
      <c r="D15" s="37">
        <v>281</v>
      </c>
      <c r="E15" s="52">
        <f t="shared" si="2"/>
        <v>0.005059507733304525</v>
      </c>
      <c r="F15" s="52">
        <f t="shared" si="0"/>
        <v>1.322314049586777</v>
      </c>
      <c r="G15" s="68">
        <f t="shared" si="1"/>
        <v>160</v>
      </c>
      <c r="H15" s="68">
        <f t="shared" si="3"/>
        <v>-64</v>
      </c>
    </row>
    <row r="16" spans="1:8" ht="16.5" customHeight="1">
      <c r="A16" s="57" t="s">
        <v>189</v>
      </c>
      <c r="B16" s="90">
        <v>10</v>
      </c>
      <c r="C16" s="68">
        <v>77</v>
      </c>
      <c r="D16" s="37">
        <v>14</v>
      </c>
      <c r="E16" s="52">
        <f t="shared" si="2"/>
        <v>0.00025207511838527884</v>
      </c>
      <c r="F16" s="52">
        <f t="shared" si="0"/>
        <v>0.4</v>
      </c>
      <c r="G16" s="68">
        <f t="shared" si="1"/>
        <v>4</v>
      </c>
      <c r="H16" s="68">
        <f t="shared" si="3"/>
        <v>-63</v>
      </c>
    </row>
    <row r="17" spans="1:8" ht="16.5" customHeight="1">
      <c r="A17" s="57" t="s">
        <v>190</v>
      </c>
      <c r="B17" s="90">
        <v>143</v>
      </c>
      <c r="C17" s="68">
        <v>300</v>
      </c>
      <c r="D17" s="37">
        <v>181</v>
      </c>
      <c r="E17" s="52">
        <f t="shared" si="2"/>
        <v>0.003258971173409676</v>
      </c>
      <c r="F17" s="52">
        <f t="shared" si="0"/>
        <v>0.26573426573426573</v>
      </c>
      <c r="G17" s="68">
        <f t="shared" si="1"/>
        <v>38</v>
      </c>
      <c r="H17" s="68">
        <f t="shared" si="3"/>
        <v>-119</v>
      </c>
    </row>
    <row r="18" spans="1:8" ht="16.5" customHeight="1">
      <c r="A18" s="57" t="s">
        <v>191</v>
      </c>
      <c r="B18" s="90">
        <v>41</v>
      </c>
      <c r="C18" s="68">
        <v>298</v>
      </c>
      <c r="D18" s="37">
        <v>115</v>
      </c>
      <c r="E18" s="52">
        <f t="shared" si="2"/>
        <v>0.002070617043879076</v>
      </c>
      <c r="F18" s="52">
        <f t="shared" si="0"/>
        <v>1.8048780487804879</v>
      </c>
      <c r="G18" s="68">
        <f t="shared" si="1"/>
        <v>74</v>
      </c>
      <c r="H18" s="68">
        <f t="shared" si="3"/>
        <v>-183</v>
      </c>
    </row>
    <row r="19" spans="1:8" ht="16.5" customHeight="1">
      <c r="A19" s="57" t="s">
        <v>192</v>
      </c>
      <c r="B19" s="90">
        <v>33</v>
      </c>
      <c r="C19" s="68">
        <v>149</v>
      </c>
      <c r="D19" s="37">
        <v>78</v>
      </c>
      <c r="E19" s="52">
        <f t="shared" si="2"/>
        <v>0.001404418516717982</v>
      </c>
      <c r="F19" s="52">
        <f t="shared" si="0"/>
        <v>1.3636363636363635</v>
      </c>
      <c r="G19" s="68">
        <f t="shared" si="1"/>
        <v>45</v>
      </c>
      <c r="H19" s="68">
        <f t="shared" si="3"/>
        <v>-71</v>
      </c>
    </row>
    <row r="20" spans="1:8" ht="16.5" customHeight="1">
      <c r="A20" s="57" t="s">
        <v>193</v>
      </c>
      <c r="B20" s="90">
        <v>203</v>
      </c>
      <c r="C20" s="68">
        <v>249</v>
      </c>
      <c r="D20" s="37">
        <v>158</v>
      </c>
      <c r="E20" s="52">
        <f t="shared" si="2"/>
        <v>0.0028448477646338607</v>
      </c>
      <c r="F20" s="52">
        <f t="shared" si="0"/>
        <v>-0.22167487684729065</v>
      </c>
      <c r="G20" s="68">
        <f t="shared" si="1"/>
        <v>-45</v>
      </c>
      <c r="H20" s="68">
        <f t="shared" si="3"/>
        <v>-91</v>
      </c>
    </row>
    <row r="21" spans="1:8" ht="16.5" customHeight="1">
      <c r="A21" s="57" t="s">
        <v>194</v>
      </c>
      <c r="B21" s="90">
        <v>65</v>
      </c>
      <c r="C21" s="68">
        <v>217</v>
      </c>
      <c r="D21" s="37">
        <v>116</v>
      </c>
      <c r="E21" s="52">
        <f t="shared" si="2"/>
        <v>0.0020886224094780245</v>
      </c>
      <c r="F21" s="52">
        <f t="shared" si="0"/>
        <v>0.7846153846153846</v>
      </c>
      <c r="G21" s="68">
        <f t="shared" si="1"/>
        <v>51</v>
      </c>
      <c r="H21" s="68">
        <f t="shared" si="3"/>
        <v>-101</v>
      </c>
    </row>
    <row r="22" spans="1:8" ht="16.5" customHeight="1">
      <c r="A22" s="57" t="s">
        <v>195</v>
      </c>
      <c r="B22" s="90">
        <v>1882</v>
      </c>
      <c r="C22" s="68">
        <v>3413</v>
      </c>
      <c r="D22" s="37">
        <v>3237</v>
      </c>
      <c r="E22" s="52">
        <f t="shared" si="2"/>
        <v>0.05828336844379625</v>
      </c>
      <c r="F22" s="52">
        <f t="shared" si="0"/>
        <v>0.7199787460148778</v>
      </c>
      <c r="G22" s="68">
        <f t="shared" si="1"/>
        <v>1355</v>
      </c>
      <c r="H22" s="68">
        <f t="shared" si="3"/>
        <v>-176</v>
      </c>
    </row>
    <row r="23" spans="1:8" ht="16.5" customHeight="1">
      <c r="A23" s="57" t="s">
        <v>196</v>
      </c>
      <c r="B23" s="90">
        <v>163</v>
      </c>
      <c r="C23" s="68">
        <v>330</v>
      </c>
      <c r="D23" s="37">
        <v>330</v>
      </c>
      <c r="E23" s="52">
        <f t="shared" si="2"/>
        <v>0.0059417706476530005</v>
      </c>
      <c r="F23" s="52">
        <f t="shared" si="0"/>
        <v>1.0245398773006136</v>
      </c>
      <c r="G23" s="68">
        <f t="shared" si="1"/>
        <v>167</v>
      </c>
      <c r="H23" s="68">
        <f t="shared" si="3"/>
        <v>0</v>
      </c>
    </row>
    <row r="24" spans="1:8" ht="16.5" customHeight="1">
      <c r="A24" s="57" t="s">
        <v>197</v>
      </c>
      <c r="B24" s="90">
        <v>43</v>
      </c>
      <c r="C24" s="68">
        <v>195</v>
      </c>
      <c r="D24" s="37">
        <v>79</v>
      </c>
      <c r="E24" s="52">
        <f t="shared" si="2"/>
        <v>0.0014224238823169304</v>
      </c>
      <c r="F24" s="52">
        <f t="shared" si="0"/>
        <v>0.8372093023255814</v>
      </c>
      <c r="G24" s="68">
        <f t="shared" si="1"/>
        <v>36</v>
      </c>
      <c r="H24" s="68">
        <f t="shared" si="3"/>
        <v>-116</v>
      </c>
    </row>
    <row r="25" spans="1:8" ht="16.5" customHeight="1">
      <c r="A25" s="57" t="s">
        <v>198</v>
      </c>
      <c r="B25" s="90">
        <v>125</v>
      </c>
      <c r="C25" s="68">
        <v>352</v>
      </c>
      <c r="D25" s="37">
        <v>207</v>
      </c>
      <c r="E25" s="52">
        <f t="shared" si="2"/>
        <v>0.0037271106789823366</v>
      </c>
      <c r="F25" s="52">
        <f t="shared" si="0"/>
        <v>0.656</v>
      </c>
      <c r="G25" s="68">
        <f t="shared" si="1"/>
        <v>82</v>
      </c>
      <c r="H25" s="68">
        <f t="shared" si="3"/>
        <v>-145</v>
      </c>
    </row>
    <row r="26" spans="1:8" ht="16.5" customHeight="1">
      <c r="A26" s="57" t="s">
        <v>199</v>
      </c>
      <c r="B26" s="90">
        <v>515</v>
      </c>
      <c r="C26" s="68">
        <v>961</v>
      </c>
      <c r="D26" s="37">
        <v>814</v>
      </c>
      <c r="E26" s="52">
        <f t="shared" si="2"/>
        <v>0.014656367597544068</v>
      </c>
      <c r="F26" s="52">
        <f t="shared" si="0"/>
        <v>0.5805825242718446</v>
      </c>
      <c r="G26" s="68">
        <f t="shared" si="1"/>
        <v>299</v>
      </c>
      <c r="H26" s="68">
        <f t="shared" si="3"/>
        <v>-147</v>
      </c>
    </row>
    <row r="27" spans="1:8" ht="16.5" customHeight="1">
      <c r="A27" s="57" t="s">
        <v>112</v>
      </c>
      <c r="B27" s="90">
        <v>271</v>
      </c>
      <c r="C27" s="68">
        <v>1079</v>
      </c>
      <c r="D27" s="37">
        <v>690</v>
      </c>
      <c r="E27" s="52">
        <f t="shared" si="2"/>
        <v>0.012423702263274456</v>
      </c>
      <c r="F27" s="52">
        <f t="shared" si="0"/>
        <v>1.5461254612546125</v>
      </c>
      <c r="G27" s="68">
        <f t="shared" si="1"/>
        <v>419</v>
      </c>
      <c r="H27" s="68">
        <f t="shared" si="3"/>
        <v>-389</v>
      </c>
    </row>
    <row r="28" spans="1:8" ht="16.5" customHeight="1">
      <c r="A28" s="57" t="s">
        <v>200</v>
      </c>
      <c r="B28" s="90">
        <v>208</v>
      </c>
      <c r="C28" s="68">
        <v>408</v>
      </c>
      <c r="D28" s="37">
        <v>371</v>
      </c>
      <c r="E28" s="52">
        <f t="shared" si="2"/>
        <v>0.006679990637209888</v>
      </c>
      <c r="F28" s="52">
        <f t="shared" si="0"/>
        <v>0.7836538461538461</v>
      </c>
      <c r="G28" s="68">
        <f t="shared" si="1"/>
        <v>163</v>
      </c>
      <c r="H28" s="68">
        <f t="shared" si="3"/>
        <v>-37</v>
      </c>
    </row>
    <row r="29" spans="1:8" ht="16.5" customHeight="1">
      <c r="A29" s="57" t="s">
        <v>201</v>
      </c>
      <c r="B29" s="90">
        <v>117</v>
      </c>
      <c r="C29" s="68">
        <v>321</v>
      </c>
      <c r="D29" s="37">
        <v>284</v>
      </c>
      <c r="E29" s="52">
        <f t="shared" si="2"/>
        <v>0.0051135238301013705</v>
      </c>
      <c r="F29" s="52">
        <f t="shared" si="0"/>
        <v>1.4273504273504274</v>
      </c>
      <c r="G29" s="68">
        <f t="shared" si="1"/>
        <v>167</v>
      </c>
      <c r="H29" s="68">
        <f t="shared" si="3"/>
        <v>-37</v>
      </c>
    </row>
    <row r="30" spans="1:8" ht="16.5" customHeight="1">
      <c r="A30" s="57" t="s">
        <v>202</v>
      </c>
      <c r="B30" s="90">
        <v>216</v>
      </c>
      <c r="C30" s="68">
        <v>649</v>
      </c>
      <c r="D30" s="37">
        <v>315</v>
      </c>
      <c r="E30" s="52">
        <f t="shared" si="2"/>
        <v>0.005671690163668773</v>
      </c>
      <c r="F30" s="52">
        <f t="shared" si="0"/>
        <v>0.4583333333333333</v>
      </c>
      <c r="G30" s="68">
        <f t="shared" si="1"/>
        <v>99</v>
      </c>
      <c r="H30" s="68">
        <f t="shared" si="3"/>
        <v>-334</v>
      </c>
    </row>
    <row r="31" spans="1:8" ht="16.5" customHeight="1">
      <c r="A31" s="57" t="s">
        <v>203</v>
      </c>
      <c r="B31" s="90">
        <v>85</v>
      </c>
      <c r="C31" s="68">
        <v>188</v>
      </c>
      <c r="D31" s="37">
        <v>98</v>
      </c>
      <c r="E31" s="52">
        <f t="shared" si="2"/>
        <v>0.0017645258286969516</v>
      </c>
      <c r="F31" s="52">
        <f t="shared" si="0"/>
        <v>0.15294117647058825</v>
      </c>
      <c r="G31" s="68">
        <f t="shared" si="1"/>
        <v>13</v>
      </c>
      <c r="H31" s="68">
        <f t="shared" si="3"/>
        <v>-90</v>
      </c>
    </row>
    <row r="32" spans="1:8" ht="16.5" customHeight="1">
      <c r="A32" s="57" t="s">
        <v>204</v>
      </c>
      <c r="B32" s="90">
        <v>104</v>
      </c>
      <c r="C32" s="68">
        <v>395</v>
      </c>
      <c r="D32" s="37">
        <v>357</v>
      </c>
      <c r="E32" s="52">
        <f t="shared" si="2"/>
        <v>0.006427915518824609</v>
      </c>
      <c r="F32" s="52">
        <f t="shared" si="0"/>
        <v>2.4326923076923075</v>
      </c>
      <c r="G32" s="68">
        <f t="shared" si="1"/>
        <v>253</v>
      </c>
      <c r="H32" s="68">
        <f t="shared" si="3"/>
        <v>-38</v>
      </c>
    </row>
    <row r="33" spans="1:8" ht="16.5" customHeight="1">
      <c r="A33" s="57" t="s">
        <v>205</v>
      </c>
      <c r="B33" s="90">
        <v>280</v>
      </c>
      <c r="C33" s="68">
        <v>915</v>
      </c>
      <c r="D33" s="37">
        <v>511</v>
      </c>
      <c r="E33" s="52">
        <f t="shared" si="2"/>
        <v>0.009200741821062676</v>
      </c>
      <c r="F33" s="52">
        <f t="shared" si="0"/>
        <v>0.825</v>
      </c>
      <c r="G33" s="68">
        <f t="shared" si="1"/>
        <v>231</v>
      </c>
      <c r="H33" s="68">
        <f t="shared" si="3"/>
        <v>-404</v>
      </c>
    </row>
    <row r="34" spans="1:8" ht="16.5" customHeight="1">
      <c r="A34" s="57" t="s">
        <v>206</v>
      </c>
      <c r="B34" s="90">
        <v>1577</v>
      </c>
      <c r="C34" s="68">
        <v>1576</v>
      </c>
      <c r="D34" s="37">
        <v>1347</v>
      </c>
      <c r="E34" s="52">
        <f t="shared" si="2"/>
        <v>0.02425322746178361</v>
      </c>
      <c r="F34" s="52">
        <f t="shared" si="0"/>
        <v>-0.14584654407102093</v>
      </c>
      <c r="G34" s="68">
        <f t="shared" si="1"/>
        <v>-230</v>
      </c>
      <c r="H34" s="68">
        <f t="shared" si="3"/>
        <v>-229</v>
      </c>
    </row>
    <row r="35" spans="1:8" ht="16.5" customHeight="1">
      <c r="A35" s="57" t="s">
        <v>207</v>
      </c>
      <c r="B35" s="90">
        <v>101</v>
      </c>
      <c r="C35" s="68">
        <v>229</v>
      </c>
      <c r="D35" s="37">
        <v>174</v>
      </c>
      <c r="E35" s="52">
        <f t="shared" si="2"/>
        <v>0.0031329336142170367</v>
      </c>
      <c r="F35" s="52">
        <f t="shared" si="0"/>
        <v>0.7227722772277227</v>
      </c>
      <c r="G35" s="68">
        <f t="shared" si="1"/>
        <v>73</v>
      </c>
      <c r="H35" s="68">
        <f t="shared" si="3"/>
        <v>-55</v>
      </c>
    </row>
    <row r="36" spans="1:8" ht="16.5" customHeight="1">
      <c r="A36" s="57" t="s">
        <v>208</v>
      </c>
      <c r="B36" s="90">
        <v>35</v>
      </c>
      <c r="C36" s="68">
        <v>87</v>
      </c>
      <c r="D36" s="37">
        <v>37</v>
      </c>
      <c r="E36" s="52">
        <f t="shared" si="2"/>
        <v>0.000666198527161094</v>
      </c>
      <c r="F36" s="52">
        <f t="shared" si="0"/>
        <v>0.05714285714285714</v>
      </c>
      <c r="G36" s="68">
        <f t="shared" si="1"/>
        <v>2</v>
      </c>
      <c r="H36" s="68">
        <f t="shared" si="3"/>
        <v>-50</v>
      </c>
    </row>
    <row r="37" spans="1:8" ht="16.5" customHeight="1">
      <c r="A37" s="57" t="s">
        <v>209</v>
      </c>
      <c r="B37" s="90">
        <v>11</v>
      </c>
      <c r="C37" s="68">
        <v>73</v>
      </c>
      <c r="D37" s="37">
        <v>34</v>
      </c>
      <c r="E37" s="52">
        <f t="shared" si="2"/>
        <v>0.0006121824303642485</v>
      </c>
      <c r="F37" s="52">
        <f t="shared" si="0"/>
        <v>2.090909090909091</v>
      </c>
      <c r="G37" s="68">
        <f t="shared" si="1"/>
        <v>23</v>
      </c>
      <c r="H37" s="68">
        <f t="shared" si="3"/>
        <v>-39</v>
      </c>
    </row>
    <row r="38" spans="1:8" ht="16.5" customHeight="1">
      <c r="A38" s="57" t="s">
        <v>210</v>
      </c>
      <c r="B38" s="90">
        <v>320</v>
      </c>
      <c r="C38" s="68">
        <v>816</v>
      </c>
      <c r="D38" s="37">
        <v>492</v>
      </c>
      <c r="E38" s="52">
        <f t="shared" si="2"/>
        <v>0.008858639874682656</v>
      </c>
      <c r="F38" s="52">
        <f t="shared" si="0"/>
        <v>0.5375</v>
      </c>
      <c r="G38" s="68">
        <f t="shared" si="1"/>
        <v>172</v>
      </c>
      <c r="H38" s="68">
        <f t="shared" si="3"/>
        <v>-324</v>
      </c>
    </row>
    <row r="39" spans="1:8" ht="16.5" customHeight="1">
      <c r="A39" s="57" t="s">
        <v>211</v>
      </c>
      <c r="B39" s="90">
        <v>7</v>
      </c>
      <c r="C39" s="68">
        <v>65</v>
      </c>
      <c r="D39" s="37">
        <v>25</v>
      </c>
      <c r="E39" s="52">
        <f t="shared" si="2"/>
        <v>0.0004501341399737122</v>
      </c>
      <c r="F39" s="52">
        <f t="shared" si="0"/>
        <v>2.5714285714285716</v>
      </c>
      <c r="G39" s="68">
        <f t="shared" si="1"/>
        <v>18</v>
      </c>
      <c r="H39" s="68">
        <f t="shared" si="3"/>
        <v>-40</v>
      </c>
    </row>
    <row r="40" spans="1:8" ht="16.5" customHeight="1">
      <c r="A40" s="57" t="s">
        <v>212</v>
      </c>
      <c r="B40" s="90">
        <v>174</v>
      </c>
      <c r="C40" s="68">
        <v>255</v>
      </c>
      <c r="D40" s="37">
        <v>188</v>
      </c>
      <c r="E40" s="52">
        <f t="shared" si="2"/>
        <v>0.0033850087326023153</v>
      </c>
      <c r="F40" s="52">
        <f t="shared" si="0"/>
        <v>0.08045977011494253</v>
      </c>
      <c r="G40" s="68">
        <f t="shared" si="1"/>
        <v>14</v>
      </c>
      <c r="H40" s="68">
        <f t="shared" si="3"/>
        <v>-67</v>
      </c>
    </row>
    <row r="41" spans="1:8" ht="16.5" customHeight="1">
      <c r="A41" s="57" t="s">
        <v>213</v>
      </c>
      <c r="B41" s="90">
        <v>11102</v>
      </c>
      <c r="C41" s="68">
        <v>17813</v>
      </c>
      <c r="D41" s="37">
        <v>17026</v>
      </c>
      <c r="E41" s="52">
        <f t="shared" si="2"/>
        <v>0.30655935468769696</v>
      </c>
      <c r="F41" s="52">
        <f t="shared" si="0"/>
        <v>0.5335975499909926</v>
      </c>
      <c r="G41" s="68">
        <f t="shared" si="1"/>
        <v>5924</v>
      </c>
      <c r="H41" s="68">
        <f t="shared" si="3"/>
        <v>-787</v>
      </c>
    </row>
    <row r="42" spans="1:8" ht="16.5" customHeight="1">
      <c r="A42" s="57" t="s">
        <v>214</v>
      </c>
      <c r="B42" s="90">
        <v>2526</v>
      </c>
      <c r="C42" s="68">
        <v>4466</v>
      </c>
      <c r="D42" s="37">
        <v>3721</v>
      </c>
      <c r="E42" s="52">
        <f t="shared" si="2"/>
        <v>0.06699796539368733</v>
      </c>
      <c r="F42" s="52">
        <f t="shared" si="0"/>
        <v>0.4730799683293745</v>
      </c>
      <c r="G42" s="68">
        <f t="shared" si="1"/>
        <v>1195</v>
      </c>
      <c r="H42" s="68">
        <f t="shared" si="3"/>
        <v>-745</v>
      </c>
    </row>
    <row r="43" spans="1:8" ht="16.5" customHeight="1">
      <c r="A43" s="57" t="s">
        <v>215</v>
      </c>
      <c r="B43" s="90">
        <v>319</v>
      </c>
      <c r="C43" s="68">
        <v>719</v>
      </c>
      <c r="D43" s="37">
        <v>427</v>
      </c>
      <c r="E43" s="52">
        <f t="shared" si="2"/>
        <v>0.007688291110751004</v>
      </c>
      <c r="F43" s="52">
        <f t="shared" si="0"/>
        <v>0.3385579937304075</v>
      </c>
      <c r="G43" s="68">
        <f t="shared" si="1"/>
        <v>108</v>
      </c>
      <c r="H43" s="68">
        <f t="shared" si="3"/>
        <v>-292</v>
      </c>
    </row>
    <row r="44" spans="1:8" ht="16.5" customHeight="1">
      <c r="A44" s="57" t="s">
        <v>216</v>
      </c>
      <c r="B44" s="90">
        <v>78</v>
      </c>
      <c r="C44" s="68">
        <v>162</v>
      </c>
      <c r="D44" s="37">
        <v>114</v>
      </c>
      <c r="E44" s="52">
        <f t="shared" si="2"/>
        <v>0.0020526116782801276</v>
      </c>
      <c r="F44" s="52">
        <f t="shared" si="0"/>
        <v>0.46153846153846156</v>
      </c>
      <c r="G44" s="68">
        <f t="shared" si="1"/>
        <v>36</v>
      </c>
      <c r="H44" s="68">
        <f t="shared" si="3"/>
        <v>-48</v>
      </c>
    </row>
    <row r="45" spans="1:8" ht="16.5" customHeight="1">
      <c r="A45" s="57" t="s">
        <v>217</v>
      </c>
      <c r="B45" s="90">
        <v>140</v>
      </c>
      <c r="C45" s="68">
        <v>161</v>
      </c>
      <c r="D45" s="37">
        <v>114</v>
      </c>
      <c r="E45" s="52">
        <f t="shared" si="2"/>
        <v>0.0020526116782801276</v>
      </c>
      <c r="F45" s="52">
        <f t="shared" si="0"/>
        <v>-0.18571428571428572</v>
      </c>
      <c r="G45" s="68">
        <f t="shared" si="1"/>
        <v>-26</v>
      </c>
      <c r="H45" s="68">
        <f t="shared" si="3"/>
        <v>-47</v>
      </c>
    </row>
    <row r="46" spans="1:8" ht="16.5" customHeight="1">
      <c r="A46" s="57" t="s">
        <v>218</v>
      </c>
      <c r="B46" s="90">
        <v>27</v>
      </c>
      <c r="C46" s="68">
        <v>147</v>
      </c>
      <c r="D46" s="37">
        <v>58</v>
      </c>
      <c r="E46" s="52">
        <f t="shared" si="2"/>
        <v>0.0010443112047390122</v>
      </c>
      <c r="F46" s="52">
        <f t="shared" si="0"/>
        <v>1.1481481481481481</v>
      </c>
      <c r="G46" s="68">
        <f t="shared" si="1"/>
        <v>31</v>
      </c>
      <c r="H46" s="68">
        <f t="shared" si="3"/>
        <v>-89</v>
      </c>
    </row>
    <row r="47" spans="1:8" ht="16.5" customHeight="1">
      <c r="A47" s="57" t="s">
        <v>219</v>
      </c>
      <c r="B47" s="90">
        <v>81</v>
      </c>
      <c r="C47" s="68">
        <v>241</v>
      </c>
      <c r="D47" s="37">
        <v>159</v>
      </c>
      <c r="E47" s="52">
        <f t="shared" si="2"/>
        <v>0.002862853130232809</v>
      </c>
      <c r="F47" s="52">
        <f t="shared" si="0"/>
        <v>0.9629629629629629</v>
      </c>
      <c r="G47" s="68">
        <f t="shared" si="1"/>
        <v>78</v>
      </c>
      <c r="H47" s="68">
        <f t="shared" si="3"/>
        <v>-82</v>
      </c>
    </row>
    <row r="48" spans="1:8" ht="16.5" customHeight="1">
      <c r="A48" s="57" t="s">
        <v>220</v>
      </c>
      <c r="B48" s="90">
        <v>519</v>
      </c>
      <c r="C48" s="68">
        <v>1292</v>
      </c>
      <c r="D48" s="37">
        <v>913</v>
      </c>
      <c r="E48" s="52">
        <f t="shared" si="2"/>
        <v>0.01643889879183997</v>
      </c>
      <c r="F48" s="52">
        <f t="shared" si="0"/>
        <v>0.7591522157996147</v>
      </c>
      <c r="G48" s="68">
        <f t="shared" si="1"/>
        <v>394</v>
      </c>
      <c r="H48" s="68">
        <f t="shared" si="3"/>
        <v>-379</v>
      </c>
    </row>
    <row r="49" spans="1:8" ht="16.5" customHeight="1">
      <c r="A49" s="57" t="s">
        <v>222</v>
      </c>
      <c r="B49" s="90">
        <v>22</v>
      </c>
      <c r="C49" s="68">
        <v>51</v>
      </c>
      <c r="D49" s="37">
        <v>44</v>
      </c>
      <c r="E49" s="52">
        <f t="shared" si="2"/>
        <v>0.0007922360863537334</v>
      </c>
      <c r="F49" s="52">
        <f t="shared" si="0"/>
        <v>1</v>
      </c>
      <c r="G49" s="68">
        <f t="shared" si="1"/>
        <v>22</v>
      </c>
      <c r="H49" s="68">
        <f t="shared" si="3"/>
        <v>-7</v>
      </c>
    </row>
    <row r="50" spans="1:8" ht="16.5" customHeight="1">
      <c r="A50" s="57" t="s">
        <v>130</v>
      </c>
      <c r="B50" s="90">
        <v>52</v>
      </c>
      <c r="C50" s="68">
        <v>220</v>
      </c>
      <c r="D50" s="37">
        <v>112</v>
      </c>
      <c r="E50" s="52">
        <f t="shared" si="2"/>
        <v>0.0020166009470822307</v>
      </c>
      <c r="F50" s="52">
        <f t="shared" si="0"/>
        <v>1.1538461538461537</v>
      </c>
      <c r="G50" s="68">
        <f t="shared" si="1"/>
        <v>60</v>
      </c>
      <c r="H50" s="68">
        <f t="shared" si="3"/>
        <v>-108</v>
      </c>
    </row>
    <row r="51" spans="1:8" ht="16.5" customHeight="1">
      <c r="A51" s="57" t="s">
        <v>223</v>
      </c>
      <c r="B51" s="90">
        <v>132</v>
      </c>
      <c r="C51" s="68">
        <v>229</v>
      </c>
      <c r="D51" s="37">
        <v>218</v>
      </c>
      <c r="E51" s="52">
        <f t="shared" si="2"/>
        <v>0.00392516970057077</v>
      </c>
      <c r="F51" s="52">
        <f t="shared" si="0"/>
        <v>0.6515151515151515</v>
      </c>
      <c r="G51" s="68">
        <f t="shared" si="1"/>
        <v>86</v>
      </c>
      <c r="H51" s="68">
        <f t="shared" si="3"/>
        <v>-11</v>
      </c>
    </row>
    <row r="52" spans="1:8" ht="16.5" customHeight="1">
      <c r="A52" s="57" t="s">
        <v>221</v>
      </c>
      <c r="B52" s="90">
        <v>48</v>
      </c>
      <c r="C52" s="68">
        <v>97</v>
      </c>
      <c r="D52" s="37">
        <v>90</v>
      </c>
      <c r="E52" s="52">
        <f t="shared" si="2"/>
        <v>0.0016204829039053639</v>
      </c>
      <c r="F52" s="52">
        <f t="shared" si="0"/>
        <v>0.875</v>
      </c>
      <c r="G52" s="68">
        <f t="shared" si="1"/>
        <v>42</v>
      </c>
      <c r="H52" s="68">
        <f t="shared" si="3"/>
        <v>-7</v>
      </c>
    </row>
    <row r="53" spans="1:8" ht="16.5" customHeight="1">
      <c r="A53" s="57" t="s">
        <v>224</v>
      </c>
      <c r="B53" s="90">
        <v>1292</v>
      </c>
      <c r="C53" s="68">
        <v>1808</v>
      </c>
      <c r="D53" s="37">
        <v>1470</v>
      </c>
      <c r="E53" s="52">
        <f t="shared" si="2"/>
        <v>0.026467887430454275</v>
      </c>
      <c r="F53" s="52">
        <f t="shared" si="0"/>
        <v>0.13777089783281735</v>
      </c>
      <c r="G53" s="68">
        <f t="shared" si="1"/>
        <v>178</v>
      </c>
      <c r="H53" s="68">
        <f t="shared" si="3"/>
        <v>-338</v>
      </c>
    </row>
    <row r="54" spans="1:8" ht="16.5" customHeight="1">
      <c r="A54" s="57" t="s">
        <v>225</v>
      </c>
      <c r="B54" s="90">
        <v>406</v>
      </c>
      <c r="C54" s="68">
        <v>1145</v>
      </c>
      <c r="D54" s="37">
        <v>874</v>
      </c>
      <c r="E54" s="52">
        <f t="shared" si="2"/>
        <v>0.015736689533480976</v>
      </c>
      <c r="F54" s="52">
        <f t="shared" si="0"/>
        <v>1.1527093596059113</v>
      </c>
      <c r="G54" s="68">
        <f t="shared" si="1"/>
        <v>468</v>
      </c>
      <c r="H54" s="68">
        <f t="shared" si="3"/>
        <v>-271</v>
      </c>
    </row>
    <row r="55" spans="1:8" ht="16.5" customHeight="1">
      <c r="A55" s="57" t="s">
        <v>226</v>
      </c>
      <c r="B55" s="90">
        <v>203</v>
      </c>
      <c r="C55" s="68">
        <v>617</v>
      </c>
      <c r="D55" s="37">
        <v>235</v>
      </c>
      <c r="E55" s="52">
        <f t="shared" si="2"/>
        <v>0.004231260915752894</v>
      </c>
      <c r="F55" s="52">
        <f t="shared" si="0"/>
        <v>0.15763546798029557</v>
      </c>
      <c r="G55" s="68">
        <f t="shared" si="1"/>
        <v>32</v>
      </c>
      <c r="H55" s="68">
        <f t="shared" si="3"/>
        <v>-382</v>
      </c>
    </row>
    <row r="56" spans="1:8" ht="16.5" customHeight="1">
      <c r="A56" s="57" t="s">
        <v>227</v>
      </c>
      <c r="B56" s="90">
        <v>241</v>
      </c>
      <c r="C56" s="68">
        <v>492</v>
      </c>
      <c r="D56" s="37">
        <v>337</v>
      </c>
      <c r="E56" s="52">
        <f t="shared" si="2"/>
        <v>0.00606780820684564</v>
      </c>
      <c r="F56" s="52">
        <f t="shared" si="0"/>
        <v>0.3983402489626556</v>
      </c>
      <c r="G56" s="68">
        <f t="shared" si="1"/>
        <v>96</v>
      </c>
      <c r="H56" s="68">
        <f t="shared" si="3"/>
        <v>-155</v>
      </c>
    </row>
    <row r="57" spans="1:8" ht="16.5" customHeight="1">
      <c r="A57" s="57" t="s">
        <v>228</v>
      </c>
      <c r="B57" s="90">
        <v>512</v>
      </c>
      <c r="C57" s="68">
        <v>1087</v>
      </c>
      <c r="D57" s="37">
        <v>883</v>
      </c>
      <c r="E57" s="52">
        <f t="shared" si="2"/>
        <v>0.015898737823871512</v>
      </c>
      <c r="F57" s="52">
        <f t="shared" si="0"/>
        <v>0.724609375</v>
      </c>
      <c r="G57" s="68">
        <f t="shared" si="1"/>
        <v>371</v>
      </c>
      <c r="H57" s="68">
        <f t="shared" si="3"/>
        <v>-204</v>
      </c>
    </row>
    <row r="58" spans="1:8" ht="16.5" customHeight="1">
      <c r="A58" s="57" t="s">
        <v>229</v>
      </c>
      <c r="B58" s="90">
        <v>104</v>
      </c>
      <c r="C58" s="68">
        <v>501</v>
      </c>
      <c r="D58" s="37">
        <v>252</v>
      </c>
      <c r="E58" s="52">
        <f t="shared" si="2"/>
        <v>0.004537352130935019</v>
      </c>
      <c r="F58" s="52">
        <f t="shared" si="0"/>
        <v>1.4230769230769231</v>
      </c>
      <c r="G58" s="68">
        <f t="shared" si="1"/>
        <v>148</v>
      </c>
      <c r="H58" s="68">
        <f t="shared" si="3"/>
        <v>-249</v>
      </c>
    </row>
    <row r="59" spans="1:8" ht="16.5" customHeight="1">
      <c r="A59" s="57" t="s">
        <v>230</v>
      </c>
      <c r="B59" s="90">
        <v>565</v>
      </c>
      <c r="C59" s="68">
        <v>1067</v>
      </c>
      <c r="D59" s="37">
        <v>812</v>
      </c>
      <c r="E59" s="52">
        <f t="shared" si="2"/>
        <v>0.014620356866346171</v>
      </c>
      <c r="F59" s="52">
        <f t="shared" si="0"/>
        <v>0.43716814159292033</v>
      </c>
      <c r="G59" s="68">
        <f t="shared" si="1"/>
        <v>247</v>
      </c>
      <c r="H59" s="68">
        <f t="shared" si="3"/>
        <v>-255</v>
      </c>
    </row>
    <row r="60" spans="1:8" ht="16.5" customHeight="1">
      <c r="A60" s="57" t="s">
        <v>231</v>
      </c>
      <c r="B60" s="90">
        <v>309</v>
      </c>
      <c r="C60" s="68">
        <v>902</v>
      </c>
      <c r="D60" s="37">
        <v>540</v>
      </c>
      <c r="E60" s="52">
        <f t="shared" si="2"/>
        <v>0.009722897423432183</v>
      </c>
      <c r="F60" s="52">
        <f t="shared" si="0"/>
        <v>0.7475728155339806</v>
      </c>
      <c r="G60" s="68">
        <f t="shared" si="1"/>
        <v>231</v>
      </c>
      <c r="H60" s="68">
        <f t="shared" si="3"/>
        <v>-362</v>
      </c>
    </row>
    <row r="61" spans="1:8" ht="16.5" customHeight="1">
      <c r="A61" s="57" t="s">
        <v>232</v>
      </c>
      <c r="B61" s="90">
        <v>33</v>
      </c>
      <c r="C61" s="68">
        <v>64</v>
      </c>
      <c r="D61" s="37">
        <v>87</v>
      </c>
      <c r="E61" s="52">
        <f t="shared" si="2"/>
        <v>0.0015664668071085183</v>
      </c>
      <c r="F61" s="52">
        <f t="shared" si="0"/>
        <v>1.6363636363636365</v>
      </c>
      <c r="G61" s="68">
        <f t="shared" si="1"/>
        <v>54</v>
      </c>
      <c r="H61" s="68">
        <f t="shared" si="3"/>
        <v>23</v>
      </c>
    </row>
    <row r="62" spans="1:8" ht="16.5" customHeight="1">
      <c r="A62" s="57" t="s">
        <v>233</v>
      </c>
      <c r="B62" s="90">
        <v>59</v>
      </c>
      <c r="C62" s="68">
        <v>328</v>
      </c>
      <c r="D62" s="37">
        <v>134</v>
      </c>
      <c r="E62" s="52">
        <f t="shared" si="2"/>
        <v>0.0024127189902590973</v>
      </c>
      <c r="F62" s="52">
        <f t="shared" si="0"/>
        <v>1.271186440677966</v>
      </c>
      <c r="G62" s="68">
        <f t="shared" si="1"/>
        <v>75</v>
      </c>
      <c r="H62" s="68">
        <f t="shared" si="3"/>
        <v>-194</v>
      </c>
    </row>
    <row r="63" spans="1:8" ht="16.5" customHeight="1">
      <c r="A63" s="57" t="s">
        <v>234</v>
      </c>
      <c r="B63" s="90">
        <v>91</v>
      </c>
      <c r="C63" s="68">
        <v>252</v>
      </c>
      <c r="D63" s="37">
        <v>140</v>
      </c>
      <c r="E63" s="52">
        <f t="shared" si="2"/>
        <v>0.002520751183852788</v>
      </c>
      <c r="F63" s="52">
        <f t="shared" si="0"/>
        <v>0.5384615384615384</v>
      </c>
      <c r="G63" s="68">
        <f t="shared" si="1"/>
        <v>49</v>
      </c>
      <c r="H63" s="68">
        <f t="shared" si="3"/>
        <v>-112</v>
      </c>
    </row>
    <row r="64" spans="1:8" ht="16.5" customHeight="1">
      <c r="A64" s="57" t="s">
        <v>235</v>
      </c>
      <c r="B64" s="90">
        <v>153</v>
      </c>
      <c r="C64" s="68">
        <v>392</v>
      </c>
      <c r="D64" s="37">
        <v>280</v>
      </c>
      <c r="E64" s="52">
        <f t="shared" si="2"/>
        <v>0.005041502367705576</v>
      </c>
      <c r="F64" s="52">
        <f t="shared" si="0"/>
        <v>0.8300653594771242</v>
      </c>
      <c r="G64" s="68">
        <f t="shared" si="1"/>
        <v>127</v>
      </c>
      <c r="H64" s="68">
        <f t="shared" si="3"/>
        <v>-112</v>
      </c>
    </row>
    <row r="65" spans="1:8" ht="16.5" customHeight="1">
      <c r="A65" s="57" t="s">
        <v>236</v>
      </c>
      <c r="B65" s="90">
        <v>133</v>
      </c>
      <c r="C65" s="68">
        <v>288</v>
      </c>
      <c r="D65" s="37">
        <v>206</v>
      </c>
      <c r="E65" s="52">
        <f t="shared" si="2"/>
        <v>0.003709105313383388</v>
      </c>
      <c r="F65" s="52">
        <f t="shared" si="0"/>
        <v>0.5488721804511278</v>
      </c>
      <c r="G65" s="68">
        <f t="shared" si="1"/>
        <v>73</v>
      </c>
      <c r="H65" s="68">
        <f t="shared" si="3"/>
        <v>-82</v>
      </c>
    </row>
    <row r="66" spans="1:8" ht="16.5" customHeight="1">
      <c r="A66" s="57" t="s">
        <v>237</v>
      </c>
      <c r="B66" s="90">
        <v>87</v>
      </c>
      <c r="C66" s="68">
        <v>254</v>
      </c>
      <c r="D66" s="37">
        <v>131</v>
      </c>
      <c r="E66" s="52">
        <f t="shared" si="2"/>
        <v>0.002358702893462252</v>
      </c>
      <c r="F66" s="52">
        <f aca="true" t="shared" si="4" ref="F66:F83">(D66-B66)/B66</f>
        <v>0.5057471264367817</v>
      </c>
      <c r="G66" s="68">
        <f aca="true" t="shared" si="5" ref="G66:G83">D66-B66</f>
        <v>44</v>
      </c>
      <c r="H66" s="68">
        <f t="shared" si="3"/>
        <v>-123</v>
      </c>
    </row>
    <row r="67" spans="1:8" ht="16.5" customHeight="1">
      <c r="A67" s="57" t="s">
        <v>238</v>
      </c>
      <c r="B67" s="90">
        <v>353</v>
      </c>
      <c r="C67" s="68">
        <v>642</v>
      </c>
      <c r="D67" s="37">
        <v>643</v>
      </c>
      <c r="E67" s="52">
        <f aca="true" t="shared" si="6" ref="E67:E83">D67/$D$83</f>
        <v>0.011577450080123878</v>
      </c>
      <c r="F67" s="52">
        <f t="shared" si="4"/>
        <v>0.8215297450424929</v>
      </c>
      <c r="G67" s="68">
        <f t="shared" si="5"/>
        <v>290</v>
      </c>
      <c r="H67" s="68">
        <f aca="true" t="shared" si="7" ref="H67:H83">D67-C67</f>
        <v>1</v>
      </c>
    </row>
    <row r="68" spans="1:8" ht="16.5" customHeight="1">
      <c r="A68" s="57" t="s">
        <v>239</v>
      </c>
      <c r="B68" s="90">
        <v>407</v>
      </c>
      <c r="C68" s="68">
        <v>861</v>
      </c>
      <c r="D68" s="37">
        <v>689</v>
      </c>
      <c r="E68" s="52">
        <f t="shared" si="6"/>
        <v>0.012405696897675508</v>
      </c>
      <c r="F68" s="52">
        <f t="shared" si="4"/>
        <v>0.6928746928746928</v>
      </c>
      <c r="G68" s="68">
        <f t="shared" si="5"/>
        <v>282</v>
      </c>
      <c r="H68" s="68">
        <f t="shared" si="7"/>
        <v>-172</v>
      </c>
    </row>
    <row r="69" spans="1:8" ht="16.5" customHeight="1">
      <c r="A69" s="57" t="s">
        <v>240</v>
      </c>
      <c r="B69" s="90">
        <v>31</v>
      </c>
      <c r="C69" s="68">
        <v>197</v>
      </c>
      <c r="D69" s="37">
        <v>107</v>
      </c>
      <c r="E69" s="52">
        <f t="shared" si="6"/>
        <v>0.001926574119087488</v>
      </c>
      <c r="F69" s="52">
        <f t="shared" si="4"/>
        <v>2.4516129032258065</v>
      </c>
      <c r="G69" s="68">
        <f t="shared" si="5"/>
        <v>76</v>
      </c>
      <c r="H69" s="68">
        <f t="shared" si="7"/>
        <v>-90</v>
      </c>
    </row>
    <row r="70" spans="1:8" ht="16.5" customHeight="1">
      <c r="A70" s="57" t="s">
        <v>241</v>
      </c>
      <c r="B70" s="90">
        <v>60</v>
      </c>
      <c r="C70" s="68">
        <v>125</v>
      </c>
      <c r="D70" s="37">
        <v>116</v>
      </c>
      <c r="E70" s="52">
        <f t="shared" si="6"/>
        <v>0.0020886224094780245</v>
      </c>
      <c r="F70" s="52">
        <f t="shared" si="4"/>
        <v>0.9333333333333333</v>
      </c>
      <c r="G70" s="68">
        <f t="shared" si="5"/>
        <v>56</v>
      </c>
      <c r="H70" s="68">
        <f t="shared" si="7"/>
        <v>-9</v>
      </c>
    </row>
    <row r="71" spans="1:8" ht="16.5" customHeight="1">
      <c r="A71" s="57" t="s">
        <v>242</v>
      </c>
      <c r="B71" s="90">
        <v>158</v>
      </c>
      <c r="C71" s="68">
        <v>380</v>
      </c>
      <c r="D71" s="37">
        <v>257</v>
      </c>
      <c r="E71" s="52">
        <f t="shared" si="6"/>
        <v>0.004627378958929761</v>
      </c>
      <c r="F71" s="52">
        <f t="shared" si="4"/>
        <v>0.6265822784810127</v>
      </c>
      <c r="G71" s="68">
        <f t="shared" si="5"/>
        <v>99</v>
      </c>
      <c r="H71" s="68">
        <f t="shared" si="7"/>
        <v>-123</v>
      </c>
    </row>
    <row r="72" spans="1:8" ht="16.5" customHeight="1">
      <c r="A72" s="57" t="s">
        <v>243</v>
      </c>
      <c r="B72" s="90">
        <v>190</v>
      </c>
      <c r="C72" s="68">
        <v>673</v>
      </c>
      <c r="D72" s="37">
        <v>719</v>
      </c>
      <c r="E72" s="52">
        <f t="shared" si="6"/>
        <v>0.012945857865643963</v>
      </c>
      <c r="F72" s="52">
        <f t="shared" si="4"/>
        <v>2.7842105263157895</v>
      </c>
      <c r="G72" s="68">
        <f t="shared" si="5"/>
        <v>529</v>
      </c>
      <c r="H72" s="68">
        <f t="shared" si="7"/>
        <v>46</v>
      </c>
    </row>
    <row r="73" spans="1:8" ht="16.5" customHeight="1">
      <c r="A73" s="57" t="s">
        <v>244</v>
      </c>
      <c r="B73" s="90">
        <v>46</v>
      </c>
      <c r="C73" s="68">
        <v>126</v>
      </c>
      <c r="D73" s="37">
        <v>90</v>
      </c>
      <c r="E73" s="52">
        <f t="shared" si="6"/>
        <v>0.0016204829039053639</v>
      </c>
      <c r="F73" s="52">
        <f t="shared" si="4"/>
        <v>0.9565217391304348</v>
      </c>
      <c r="G73" s="68">
        <f t="shared" si="5"/>
        <v>44</v>
      </c>
      <c r="H73" s="68">
        <f t="shared" si="7"/>
        <v>-36</v>
      </c>
    </row>
    <row r="74" spans="1:8" ht="16.5" customHeight="1">
      <c r="A74" s="57" t="s">
        <v>245</v>
      </c>
      <c r="B74" s="90">
        <v>880</v>
      </c>
      <c r="C74" s="68">
        <v>1247</v>
      </c>
      <c r="D74" s="37">
        <v>1277</v>
      </c>
      <c r="E74" s="52">
        <f t="shared" si="6"/>
        <v>0.02299285186985722</v>
      </c>
      <c r="F74" s="52">
        <f t="shared" si="4"/>
        <v>0.4511363636363636</v>
      </c>
      <c r="G74" s="68">
        <f t="shared" si="5"/>
        <v>397</v>
      </c>
      <c r="H74" s="68">
        <f t="shared" si="7"/>
        <v>30</v>
      </c>
    </row>
    <row r="75" spans="1:8" ht="16.5" customHeight="1">
      <c r="A75" s="57" t="s">
        <v>246</v>
      </c>
      <c r="B75" s="90">
        <v>136</v>
      </c>
      <c r="C75" s="68">
        <v>254</v>
      </c>
      <c r="D75" s="37">
        <v>198</v>
      </c>
      <c r="E75" s="52">
        <f t="shared" si="6"/>
        <v>0.0035650623885918</v>
      </c>
      <c r="F75" s="52">
        <f t="shared" si="4"/>
        <v>0.45588235294117646</v>
      </c>
      <c r="G75" s="68">
        <f t="shared" si="5"/>
        <v>62</v>
      </c>
      <c r="H75" s="68">
        <f t="shared" si="7"/>
        <v>-56</v>
      </c>
    </row>
    <row r="76" spans="1:8" ht="16.5" customHeight="1">
      <c r="A76" s="57" t="s">
        <v>247</v>
      </c>
      <c r="B76" s="90">
        <v>235</v>
      </c>
      <c r="C76" s="68">
        <v>684</v>
      </c>
      <c r="D76" s="37">
        <v>424</v>
      </c>
      <c r="E76" s="52">
        <f t="shared" si="6"/>
        <v>0.007634275013954158</v>
      </c>
      <c r="F76" s="52">
        <f t="shared" si="4"/>
        <v>0.8042553191489362</v>
      </c>
      <c r="G76" s="68">
        <f t="shared" si="5"/>
        <v>189</v>
      </c>
      <c r="H76" s="68">
        <f t="shared" si="7"/>
        <v>-260</v>
      </c>
    </row>
    <row r="77" spans="1:8" ht="16.5" customHeight="1">
      <c r="A77" s="57" t="s">
        <v>248</v>
      </c>
      <c r="B77" s="90">
        <v>9</v>
      </c>
      <c r="C77" s="68">
        <v>80</v>
      </c>
      <c r="D77" s="37">
        <v>28</v>
      </c>
      <c r="E77" s="52">
        <f t="shared" si="6"/>
        <v>0.0005041502367705577</v>
      </c>
      <c r="F77" s="52">
        <f t="shared" si="4"/>
        <v>2.111111111111111</v>
      </c>
      <c r="G77" s="68">
        <f t="shared" si="5"/>
        <v>19</v>
      </c>
      <c r="H77" s="68">
        <f t="shared" si="7"/>
        <v>-52</v>
      </c>
    </row>
    <row r="78" spans="1:8" ht="16.5" customHeight="1">
      <c r="A78" s="57" t="s">
        <v>249</v>
      </c>
      <c r="B78" s="90">
        <v>226</v>
      </c>
      <c r="C78" s="68">
        <v>389</v>
      </c>
      <c r="D78" s="37">
        <v>360</v>
      </c>
      <c r="E78" s="52">
        <f t="shared" si="6"/>
        <v>0.0064819316156214555</v>
      </c>
      <c r="F78" s="52">
        <f t="shared" si="4"/>
        <v>0.5929203539823009</v>
      </c>
      <c r="G78" s="68">
        <f t="shared" si="5"/>
        <v>134</v>
      </c>
      <c r="H78" s="68">
        <f t="shared" si="7"/>
        <v>-29</v>
      </c>
    </row>
    <row r="79" spans="1:8" ht="16.5" customHeight="1">
      <c r="A79" s="57" t="s">
        <v>250</v>
      </c>
      <c r="B79" s="90">
        <v>105</v>
      </c>
      <c r="C79" s="68">
        <v>437</v>
      </c>
      <c r="D79" s="37">
        <v>238</v>
      </c>
      <c r="E79" s="52">
        <f t="shared" si="6"/>
        <v>0.0042852770125497396</v>
      </c>
      <c r="F79" s="52">
        <f t="shared" si="4"/>
        <v>1.2666666666666666</v>
      </c>
      <c r="G79" s="68">
        <f t="shared" si="5"/>
        <v>133</v>
      </c>
      <c r="H79" s="68">
        <f t="shared" si="7"/>
        <v>-199</v>
      </c>
    </row>
    <row r="80" spans="1:8" ht="16.5" customHeight="1">
      <c r="A80" s="57" t="s">
        <v>251</v>
      </c>
      <c r="B80" s="90">
        <v>111</v>
      </c>
      <c r="C80" s="68">
        <v>207</v>
      </c>
      <c r="D80" s="37">
        <v>191</v>
      </c>
      <c r="E80" s="52">
        <f t="shared" si="6"/>
        <v>0.003439024829399161</v>
      </c>
      <c r="F80" s="52">
        <f t="shared" si="4"/>
        <v>0.7207207207207207</v>
      </c>
      <c r="G80" s="68">
        <f t="shared" si="5"/>
        <v>80</v>
      </c>
      <c r="H80" s="68">
        <f t="shared" si="7"/>
        <v>-16</v>
      </c>
    </row>
    <row r="81" spans="1:8" ht="16.5" customHeight="1">
      <c r="A81" s="57" t="s">
        <v>252</v>
      </c>
      <c r="B81" s="90">
        <v>70</v>
      </c>
      <c r="C81" s="68">
        <v>455</v>
      </c>
      <c r="D81" s="37">
        <v>138</v>
      </c>
      <c r="E81" s="52">
        <f t="shared" si="6"/>
        <v>0.002484740452654891</v>
      </c>
      <c r="F81" s="52">
        <f t="shared" si="4"/>
        <v>0.9714285714285714</v>
      </c>
      <c r="G81" s="68">
        <f t="shared" si="5"/>
        <v>68</v>
      </c>
      <c r="H81" s="68">
        <f t="shared" si="7"/>
        <v>-317</v>
      </c>
    </row>
    <row r="82" spans="1:8" ht="16.5" customHeight="1">
      <c r="A82" s="57" t="s">
        <v>253</v>
      </c>
      <c r="B82" s="90">
        <v>203</v>
      </c>
      <c r="C82" s="68">
        <v>492</v>
      </c>
      <c r="D82" s="37">
        <v>311</v>
      </c>
      <c r="E82" s="52">
        <f t="shared" si="6"/>
        <v>0.005599668701272979</v>
      </c>
      <c r="F82" s="52">
        <f t="shared" si="4"/>
        <v>0.5320197044334976</v>
      </c>
      <c r="G82" s="68">
        <f t="shared" si="5"/>
        <v>108</v>
      </c>
      <c r="H82" s="68">
        <f t="shared" si="7"/>
        <v>-181</v>
      </c>
    </row>
    <row r="83" spans="1:9" s="12" customFormat="1" ht="16.5" customHeight="1">
      <c r="A83" s="57" t="s">
        <v>173</v>
      </c>
      <c r="B83" s="83">
        <v>35094</v>
      </c>
      <c r="C83" s="84">
        <v>69477</v>
      </c>
      <c r="D83" s="87">
        <v>55539</v>
      </c>
      <c r="E83" s="52">
        <f t="shared" si="6"/>
        <v>1</v>
      </c>
      <c r="F83" s="52">
        <f t="shared" si="4"/>
        <v>0.5825782184988887</v>
      </c>
      <c r="G83" s="68">
        <f t="shared" si="5"/>
        <v>20445</v>
      </c>
      <c r="H83" s="68">
        <f t="shared" si="7"/>
        <v>-13938</v>
      </c>
      <c r="I83" s="24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0"/>
  <sheetViews>
    <sheetView workbookViewId="0" topLeftCell="D82">
      <selection activeCell="F90" sqref="F90:G90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  <col min="9" max="9" width="37.57421875" style="0" customWidth="1"/>
  </cols>
  <sheetData>
    <row r="1" spans="1:7" ht="48.5" customHeight="1" thickBot="1">
      <c r="A1" s="7" t="s">
        <v>90</v>
      </c>
      <c r="B1" s="108">
        <v>42036</v>
      </c>
      <c r="C1" s="108">
        <v>42370</v>
      </c>
      <c r="D1" s="108">
        <v>42401</v>
      </c>
      <c r="E1" s="18" t="s">
        <v>319</v>
      </c>
      <c r="F1" s="1" t="s">
        <v>320</v>
      </c>
      <c r="G1" s="2" t="s">
        <v>322</v>
      </c>
    </row>
    <row r="2" spans="1:10" ht="15" thickBot="1">
      <c r="A2" s="109" t="s">
        <v>2</v>
      </c>
      <c r="B2" s="163">
        <v>57.62659684706567</v>
      </c>
      <c r="C2" s="163">
        <v>75.56186015729695</v>
      </c>
      <c r="D2" s="163">
        <v>71.12372549551787</v>
      </c>
      <c r="E2" s="129">
        <f>(D2-B2)/B2</f>
        <v>0.23421700025549008</v>
      </c>
      <c r="F2" s="110">
        <f>D2-B2</f>
        <v>13.497128648452204</v>
      </c>
      <c r="G2" s="110">
        <f>D2-C2</f>
        <v>-4.438134661779074</v>
      </c>
      <c r="I2" s="168" t="s">
        <v>412</v>
      </c>
      <c r="J2" s="157">
        <v>0.304161016414727</v>
      </c>
    </row>
    <row r="3" spans="1:10" ht="15" thickBot="1">
      <c r="A3" s="109" t="s">
        <v>3</v>
      </c>
      <c r="B3" s="163">
        <v>72.96674553763711</v>
      </c>
      <c r="C3" s="163">
        <v>85.54743584653787</v>
      </c>
      <c r="D3" s="163">
        <v>83.93498416983236</v>
      </c>
      <c r="E3" s="129">
        <f aca="true" t="shared" si="0" ref="E3:E66">(D3-B3)/B3</f>
        <v>0.1503183203715411</v>
      </c>
      <c r="F3" s="110">
        <f aca="true" t="shared" si="1" ref="F3:F66">D3-B3</f>
        <v>10.968238632195252</v>
      </c>
      <c r="G3" s="110">
        <f aca="true" t="shared" si="2" ref="G3:G66">D3-C3</f>
        <v>-1.6124516767055042</v>
      </c>
      <c r="I3" s="169" t="s">
        <v>413</v>
      </c>
      <c r="J3" s="157">
        <v>0.3049398822637635</v>
      </c>
    </row>
    <row r="4" spans="1:10" ht="15" thickBot="1">
      <c r="A4" s="109" t="s">
        <v>4</v>
      </c>
      <c r="B4" s="163">
        <v>57.5862532511178</v>
      </c>
      <c r="C4" s="163">
        <v>76.34459680944056</v>
      </c>
      <c r="D4" s="163">
        <v>74.05779591243923</v>
      </c>
      <c r="E4" s="129">
        <f t="shared" si="0"/>
        <v>0.2860325465088615</v>
      </c>
      <c r="F4" s="110">
        <f t="shared" si="1"/>
        <v>16.47154266132143</v>
      </c>
      <c r="G4" s="110">
        <f t="shared" si="2"/>
        <v>-2.286800897001328</v>
      </c>
      <c r="I4" s="169" t="s">
        <v>414</v>
      </c>
      <c r="J4" s="157">
        <v>0.30695254803742944</v>
      </c>
    </row>
    <row r="5" spans="1:10" ht="15" thickBot="1">
      <c r="A5" s="109" t="s">
        <v>5</v>
      </c>
      <c r="B5" s="163">
        <v>102.51216874307917</v>
      </c>
      <c r="C5" s="163">
        <v>155.77104717426647</v>
      </c>
      <c r="D5" s="163">
        <v>117.25113103411272</v>
      </c>
      <c r="E5" s="129">
        <f t="shared" si="0"/>
        <v>0.1437776848519616</v>
      </c>
      <c r="F5" s="110">
        <f t="shared" si="1"/>
        <v>14.738962291033545</v>
      </c>
      <c r="G5" s="110">
        <f t="shared" si="2"/>
        <v>-38.519916140153754</v>
      </c>
      <c r="I5" s="169" t="s">
        <v>415</v>
      </c>
      <c r="J5" s="157">
        <v>0.3076663058304058</v>
      </c>
    </row>
    <row r="6" spans="1:10" ht="15" thickBot="1">
      <c r="A6" s="109" t="s">
        <v>6</v>
      </c>
      <c r="B6" s="163">
        <v>180.07083569238657</v>
      </c>
      <c r="C6" s="163">
        <v>202.200596308151</v>
      </c>
      <c r="D6" s="163">
        <v>202.18738191078617</v>
      </c>
      <c r="E6" s="129">
        <f t="shared" si="0"/>
        <v>0.1228213671212206</v>
      </c>
      <c r="F6" s="110">
        <f t="shared" si="1"/>
        <v>22.116546218399606</v>
      </c>
      <c r="G6" s="110">
        <f t="shared" si="2"/>
        <v>-0.013214397364833985</v>
      </c>
      <c r="I6" s="169" t="s">
        <v>416</v>
      </c>
      <c r="J6" s="157">
        <v>0.311263547108521</v>
      </c>
    </row>
    <row r="7" spans="1:10" ht="15" thickBot="1">
      <c r="A7" s="109" t="s">
        <v>7</v>
      </c>
      <c r="B7" s="163">
        <v>83.9711376999301</v>
      </c>
      <c r="C7" s="163">
        <v>104.72297161405184</v>
      </c>
      <c r="D7" s="163">
        <v>100.46080079198012</v>
      </c>
      <c r="E7" s="129">
        <f t="shared" si="0"/>
        <v>0.19637298652515162</v>
      </c>
      <c r="F7" s="110">
        <f t="shared" si="1"/>
        <v>16.489663092050023</v>
      </c>
      <c r="G7" s="110">
        <f t="shared" si="2"/>
        <v>-4.262170822071724</v>
      </c>
      <c r="I7" s="169" t="s">
        <v>417</v>
      </c>
      <c r="J7" s="157">
        <v>0.3145747918372418</v>
      </c>
    </row>
    <row r="8" spans="1:10" ht="15" thickBot="1">
      <c r="A8" s="109" t="s">
        <v>321</v>
      </c>
      <c r="B8" s="163">
        <v>61.36847837798416</v>
      </c>
      <c r="C8" s="163">
        <v>78.92184068025139</v>
      </c>
      <c r="D8" s="163">
        <v>77.18991037965992</v>
      </c>
      <c r="E8" s="129">
        <f t="shared" si="0"/>
        <v>0.25781040071138006</v>
      </c>
      <c r="F8" s="110">
        <f t="shared" si="1"/>
        <v>15.82143200167576</v>
      </c>
      <c r="G8" s="110">
        <f t="shared" si="2"/>
        <v>-1.731930300591472</v>
      </c>
      <c r="I8" s="169" t="s">
        <v>264</v>
      </c>
      <c r="J8" s="157">
        <v>0.31492923739232165</v>
      </c>
    </row>
    <row r="9" spans="1:10" ht="15" thickBot="1">
      <c r="A9" s="109" t="s">
        <v>8</v>
      </c>
      <c r="B9" s="163">
        <v>96.23958041558294</v>
      </c>
      <c r="C9" s="163">
        <v>119.00127161241787</v>
      </c>
      <c r="D9" s="163">
        <v>104.76128822332029</v>
      </c>
      <c r="E9" s="129">
        <f t="shared" si="0"/>
        <v>0.0885468096487829</v>
      </c>
      <c r="F9" s="110">
        <f t="shared" si="1"/>
        <v>8.521707807737357</v>
      </c>
      <c r="G9" s="110">
        <f t="shared" si="2"/>
        <v>-14.239983389097574</v>
      </c>
      <c r="I9" s="169" t="s">
        <v>286</v>
      </c>
      <c r="J9" s="157">
        <v>0.33451225502498017</v>
      </c>
    </row>
    <row r="10" spans="1:10" ht="15" thickBot="1">
      <c r="A10" s="109" t="s">
        <v>9</v>
      </c>
      <c r="B10" s="163">
        <v>56.245507128618016</v>
      </c>
      <c r="C10" s="163">
        <v>72.76714835631617</v>
      </c>
      <c r="D10" s="163">
        <v>72.57288856896375</v>
      </c>
      <c r="E10" s="129">
        <f t="shared" si="0"/>
        <v>0.2902877451706409</v>
      </c>
      <c r="F10" s="110">
        <f t="shared" si="1"/>
        <v>16.327381440345732</v>
      </c>
      <c r="G10" s="110">
        <f t="shared" si="2"/>
        <v>-0.1942597873524221</v>
      </c>
      <c r="I10" s="169" t="s">
        <v>418</v>
      </c>
      <c r="J10" s="157">
        <v>0.3423207448936288</v>
      </c>
    </row>
    <row r="11" spans="1:10" ht="15" thickBot="1">
      <c r="A11" s="109" t="s">
        <v>10</v>
      </c>
      <c r="B11" s="163">
        <v>82.41908944868749</v>
      </c>
      <c r="C11" s="163">
        <v>93.04114019716032</v>
      </c>
      <c r="D11" s="163">
        <v>97.32492809039081</v>
      </c>
      <c r="E11" s="129">
        <f t="shared" si="0"/>
        <v>0.1808542018773868</v>
      </c>
      <c r="F11" s="110">
        <f t="shared" si="1"/>
        <v>14.905838641703326</v>
      </c>
      <c r="G11" s="110">
        <f t="shared" si="2"/>
        <v>4.283787893230496</v>
      </c>
      <c r="I11" s="169" t="s">
        <v>282</v>
      </c>
      <c r="J11" s="157">
        <v>0.34686488554884687</v>
      </c>
    </row>
    <row r="12" spans="1:7" ht="15">
      <c r="A12" s="109" t="s">
        <v>11</v>
      </c>
      <c r="B12" s="163">
        <v>144.8947983922482</v>
      </c>
      <c r="C12" s="163">
        <v>186.29860320947935</v>
      </c>
      <c r="D12" s="163">
        <v>164.5667352063469</v>
      </c>
      <c r="E12" s="129">
        <f t="shared" si="0"/>
        <v>0.13576703258073025</v>
      </c>
      <c r="F12" s="110">
        <f t="shared" si="1"/>
        <v>19.6719368140987</v>
      </c>
      <c r="G12" s="110">
        <f t="shared" si="2"/>
        <v>-21.731868003132462</v>
      </c>
    </row>
    <row r="13" spans="1:10" ht="15">
      <c r="A13" s="109" t="s">
        <v>12</v>
      </c>
      <c r="B13" s="163">
        <v>54.95089217006602</v>
      </c>
      <c r="C13" s="163">
        <v>71.59334012730514</v>
      </c>
      <c r="D13" s="163">
        <v>70.94983072055261</v>
      </c>
      <c r="E13" s="129">
        <f t="shared" si="0"/>
        <v>0.2911497505986238</v>
      </c>
      <c r="F13" s="110">
        <f t="shared" si="1"/>
        <v>15.998938550486592</v>
      </c>
      <c r="G13" s="110">
        <f t="shared" si="2"/>
        <v>-0.6435094067525284</v>
      </c>
      <c r="J13" s="94"/>
    </row>
    <row r="14" spans="1:10" ht="15">
      <c r="A14" s="109" t="s">
        <v>13</v>
      </c>
      <c r="B14" s="163">
        <v>47.993001932728234</v>
      </c>
      <c r="C14" s="163">
        <v>63.18186226225998</v>
      </c>
      <c r="D14" s="163">
        <v>62.93147395069533</v>
      </c>
      <c r="E14" s="129">
        <f t="shared" si="0"/>
        <v>0.311263547108521</v>
      </c>
      <c r="F14" s="110">
        <f t="shared" si="1"/>
        <v>14.938472017967094</v>
      </c>
      <c r="G14" s="110">
        <f t="shared" si="2"/>
        <v>-0.2503883115646559</v>
      </c>
      <c r="J14" s="94"/>
    </row>
    <row r="15" spans="1:10" ht="15">
      <c r="A15" s="109" t="s">
        <v>14</v>
      </c>
      <c r="B15" s="163">
        <v>47.00383695158917</v>
      </c>
      <c r="C15" s="163">
        <v>61.514984234653234</v>
      </c>
      <c r="D15" s="163">
        <v>61.80671947726618</v>
      </c>
      <c r="E15" s="129">
        <f t="shared" si="0"/>
        <v>0.31492923739232165</v>
      </c>
      <c r="F15" s="110">
        <f t="shared" si="1"/>
        <v>14.802882525677006</v>
      </c>
      <c r="G15" s="110">
        <f t="shared" si="2"/>
        <v>0.29173524261294403</v>
      </c>
      <c r="J15" s="94"/>
    </row>
    <row r="16" spans="1:10" ht="15">
      <c r="A16" s="109" t="s">
        <v>265</v>
      </c>
      <c r="B16" s="163">
        <v>52.898340689152526</v>
      </c>
      <c r="C16" s="163">
        <v>66.96883099950746</v>
      </c>
      <c r="D16" s="163">
        <v>67.57284369551549</v>
      </c>
      <c r="E16" s="129">
        <f t="shared" si="0"/>
        <v>0.2774095144608601</v>
      </c>
      <c r="F16" s="110">
        <f t="shared" si="1"/>
        <v>14.674503006362961</v>
      </c>
      <c r="G16" s="110">
        <f t="shared" si="2"/>
        <v>0.6040126960080272</v>
      </c>
      <c r="J16" s="94"/>
    </row>
    <row r="17" spans="1:10" ht="15">
      <c r="A17" s="109" t="s">
        <v>16</v>
      </c>
      <c r="B17" s="163">
        <v>70.96895159623766</v>
      </c>
      <c r="C17" s="163">
        <v>85.85643941323808</v>
      </c>
      <c r="D17" s="163">
        <v>85.65238233916729</v>
      </c>
      <c r="E17" s="129">
        <f t="shared" si="0"/>
        <v>0.2068993610962129</v>
      </c>
      <c r="F17" s="110">
        <f t="shared" si="1"/>
        <v>14.68343074292963</v>
      </c>
      <c r="G17" s="110">
        <f t="shared" si="2"/>
        <v>-0.2040570740707892</v>
      </c>
      <c r="J17" s="94"/>
    </row>
    <row r="18" spans="1:10" ht="15">
      <c r="A18" s="109" t="s">
        <v>17</v>
      </c>
      <c r="B18" s="163">
        <v>60.59853568151973</v>
      </c>
      <c r="C18" s="163">
        <v>74.46834445943382</v>
      </c>
      <c r="D18" s="163">
        <v>75.4634254192918</v>
      </c>
      <c r="E18" s="129">
        <f t="shared" si="0"/>
        <v>0.24530113757031424</v>
      </c>
      <c r="F18" s="110">
        <f t="shared" si="1"/>
        <v>14.864889737772067</v>
      </c>
      <c r="G18" s="110">
        <f t="shared" si="2"/>
        <v>0.9950809598579724</v>
      </c>
      <c r="J18" s="94"/>
    </row>
    <row r="19" spans="1:10" ht="15">
      <c r="A19" s="109" t="s">
        <v>266</v>
      </c>
      <c r="B19" s="163">
        <v>155.08967411739206</v>
      </c>
      <c r="C19" s="163">
        <v>219.17526190117667</v>
      </c>
      <c r="D19" s="163">
        <v>199.791060134302</v>
      </c>
      <c r="E19" s="129">
        <f t="shared" si="0"/>
        <v>0.2882292858715668</v>
      </c>
      <c r="F19" s="110">
        <f t="shared" si="1"/>
        <v>44.701386016909936</v>
      </c>
      <c r="G19" s="110">
        <f t="shared" si="2"/>
        <v>-19.384201766874668</v>
      </c>
      <c r="J19" s="94"/>
    </row>
    <row r="20" spans="1:10" ht="15">
      <c r="A20" s="109" t="s">
        <v>19</v>
      </c>
      <c r="B20" s="163">
        <v>85.73035555862232</v>
      </c>
      <c r="C20" s="163">
        <v>106.04105998229915</v>
      </c>
      <c r="D20" s="163">
        <v>106.10504877820547</v>
      </c>
      <c r="E20" s="129">
        <f t="shared" si="0"/>
        <v>0.23766019733408147</v>
      </c>
      <c r="F20" s="110">
        <f t="shared" si="1"/>
        <v>20.37469321958315</v>
      </c>
      <c r="G20" s="110">
        <f t="shared" si="2"/>
        <v>0.06398879590632589</v>
      </c>
      <c r="J20" s="94"/>
    </row>
    <row r="21" spans="1:10" ht="15">
      <c r="A21" s="109" t="s">
        <v>267</v>
      </c>
      <c r="B21" s="163">
        <v>118.86635343447863</v>
      </c>
      <c r="C21" s="163">
        <v>138.0728004945989</v>
      </c>
      <c r="D21" s="163">
        <v>139.49887456907615</v>
      </c>
      <c r="E21" s="129">
        <f t="shared" si="0"/>
        <v>0.17357747199648518</v>
      </c>
      <c r="F21" s="110">
        <f t="shared" si="1"/>
        <v>20.632521134597525</v>
      </c>
      <c r="G21" s="110">
        <f t="shared" si="2"/>
        <v>1.426074074477242</v>
      </c>
      <c r="J21" s="94"/>
    </row>
    <row r="22" spans="1:10" ht="15">
      <c r="A22" s="109" t="s">
        <v>268</v>
      </c>
      <c r="B22" s="163">
        <v>65.90354483392454</v>
      </c>
      <c r="C22" s="163">
        <v>83.15786749166729</v>
      </c>
      <c r="D22" s="163">
        <v>82.30385844195104</v>
      </c>
      <c r="E22" s="129">
        <f t="shared" si="0"/>
        <v>0.24885328474143412</v>
      </c>
      <c r="F22" s="110">
        <f t="shared" si="1"/>
        <v>16.400313608026494</v>
      </c>
      <c r="G22" s="110">
        <f t="shared" si="2"/>
        <v>-0.8540090497162538</v>
      </c>
      <c r="J22" s="94"/>
    </row>
    <row r="23" spans="1:7" ht="15">
      <c r="A23" s="109" t="s">
        <v>269</v>
      </c>
      <c r="B23" s="163">
        <v>62.99506619775684</v>
      </c>
      <c r="C23" s="163">
        <v>81.32784467056794</v>
      </c>
      <c r="D23" s="163">
        <v>78.24567658367043</v>
      </c>
      <c r="E23" s="129">
        <f t="shared" si="0"/>
        <v>0.24209214001042895</v>
      </c>
      <c r="F23" s="110">
        <f t="shared" si="1"/>
        <v>15.250610385913589</v>
      </c>
      <c r="G23" s="110">
        <f t="shared" si="2"/>
        <v>-3.0821680868975108</v>
      </c>
    </row>
    <row r="24" spans="1:10" ht="15">
      <c r="A24" s="109" t="s">
        <v>23</v>
      </c>
      <c r="B24" s="163">
        <v>86.81205984022982</v>
      </c>
      <c r="C24" s="163">
        <v>107.74168750843246</v>
      </c>
      <c r="D24" s="163">
        <v>108.61673708654395</v>
      </c>
      <c r="E24" s="129">
        <f t="shared" si="0"/>
        <v>0.25117106179076704</v>
      </c>
      <c r="F24" s="110">
        <f t="shared" si="1"/>
        <v>21.804677246314128</v>
      </c>
      <c r="G24" s="110">
        <f t="shared" si="2"/>
        <v>0.8750495781114864</v>
      </c>
      <c r="I24" s="98"/>
      <c r="J24" s="94"/>
    </row>
    <row r="25" spans="1:10" ht="15">
      <c r="A25" s="109" t="s">
        <v>270</v>
      </c>
      <c r="B25" s="163">
        <v>63.03714721347254</v>
      </c>
      <c r="C25" s="163">
        <v>79.33161971227958</v>
      </c>
      <c r="D25" s="163">
        <v>78.72168194315029</v>
      </c>
      <c r="E25" s="129">
        <f t="shared" si="0"/>
        <v>0.24881415836542795</v>
      </c>
      <c r="F25" s="110">
        <f t="shared" si="1"/>
        <v>15.68453472967775</v>
      </c>
      <c r="G25" s="110">
        <f t="shared" si="2"/>
        <v>-0.6099377691292887</v>
      </c>
      <c r="I25" s="98"/>
      <c r="J25" s="94"/>
    </row>
    <row r="26" spans="1:10" ht="15">
      <c r="A26" s="109" t="s">
        <v>25</v>
      </c>
      <c r="B26" s="163">
        <v>80.7239549593484</v>
      </c>
      <c r="C26" s="163">
        <v>108.08229165776041</v>
      </c>
      <c r="D26" s="163">
        <v>101.24994555237647</v>
      </c>
      <c r="E26" s="129">
        <f t="shared" si="0"/>
        <v>0.25427384725345414</v>
      </c>
      <c r="F26" s="110">
        <f t="shared" si="1"/>
        <v>20.52599059302807</v>
      </c>
      <c r="G26" s="110">
        <f t="shared" si="2"/>
        <v>-6.832346105383934</v>
      </c>
      <c r="I26" s="98"/>
      <c r="J26" s="94"/>
    </row>
    <row r="27" spans="1:10" ht="15">
      <c r="A27" s="109" t="s">
        <v>26</v>
      </c>
      <c r="B27" s="163">
        <v>73.67653574954085</v>
      </c>
      <c r="C27" s="163">
        <v>91.7026010618194</v>
      </c>
      <c r="D27" s="163">
        <v>92.85860276528614</v>
      </c>
      <c r="E27" s="129">
        <f t="shared" si="0"/>
        <v>0.2603551703483131</v>
      </c>
      <c r="F27" s="110">
        <f t="shared" si="1"/>
        <v>19.18206701574529</v>
      </c>
      <c r="G27" s="110">
        <f t="shared" si="2"/>
        <v>1.1560017034667425</v>
      </c>
      <c r="I27" s="98"/>
      <c r="J27" s="94"/>
    </row>
    <row r="28" spans="1:10" ht="15">
      <c r="A28" s="109" t="s">
        <v>27</v>
      </c>
      <c r="B28" s="163">
        <v>69.82495393308604</v>
      </c>
      <c r="C28" s="163">
        <v>87.85620015891416</v>
      </c>
      <c r="D28" s="163">
        <v>87.1797496067408</v>
      </c>
      <c r="E28" s="129">
        <f t="shared" si="0"/>
        <v>0.24854718400940215</v>
      </c>
      <c r="F28" s="110">
        <f t="shared" si="1"/>
        <v>17.354795673654763</v>
      </c>
      <c r="G28" s="110">
        <f t="shared" si="2"/>
        <v>-0.6764505521733639</v>
      </c>
      <c r="I28" s="98"/>
      <c r="J28" s="94"/>
    </row>
    <row r="29" spans="1:10" ht="15">
      <c r="A29" s="109" t="s">
        <v>28</v>
      </c>
      <c r="B29" s="163">
        <v>89.43268521149699</v>
      </c>
      <c r="C29" s="163">
        <v>107.45973296070731</v>
      </c>
      <c r="D29" s="163">
        <v>111.19899822514171</v>
      </c>
      <c r="E29" s="129">
        <f t="shared" si="0"/>
        <v>0.24338208074788475</v>
      </c>
      <c r="F29" s="110">
        <f t="shared" si="1"/>
        <v>21.76631301364472</v>
      </c>
      <c r="G29" s="110">
        <f t="shared" si="2"/>
        <v>3.739265264434394</v>
      </c>
      <c r="I29" s="98"/>
      <c r="J29" s="94"/>
    </row>
    <row r="30" spans="1:10" ht="15">
      <c r="A30" s="109" t="s">
        <v>29</v>
      </c>
      <c r="B30" s="163">
        <v>106.5380412412533</v>
      </c>
      <c r="C30" s="163">
        <v>151.08400489535654</v>
      </c>
      <c r="D30" s="163">
        <v>127.4355705980518</v>
      </c>
      <c r="E30" s="129">
        <f t="shared" si="0"/>
        <v>0.1961508688664217</v>
      </c>
      <c r="F30" s="110">
        <f t="shared" si="1"/>
        <v>20.8975293567985</v>
      </c>
      <c r="G30" s="110">
        <f t="shared" si="2"/>
        <v>-23.648434297304746</v>
      </c>
      <c r="I30" s="98"/>
      <c r="J30" s="94"/>
    </row>
    <row r="31" spans="1:10" ht="15">
      <c r="A31" s="109" t="s">
        <v>30</v>
      </c>
      <c r="B31" s="163">
        <v>49.10199048757877</v>
      </c>
      <c r="C31" s="163">
        <v>64.22180826973562</v>
      </c>
      <c r="D31" s="163">
        <v>64.07514568577747</v>
      </c>
      <c r="E31" s="129">
        <f t="shared" si="0"/>
        <v>0.3049398822637635</v>
      </c>
      <c r="F31" s="110">
        <f t="shared" si="1"/>
        <v>14.973155198198704</v>
      </c>
      <c r="G31" s="110">
        <f t="shared" si="2"/>
        <v>-0.1466625839581468</v>
      </c>
      <c r="I31" s="98"/>
      <c r="J31" s="94"/>
    </row>
    <row r="32" spans="1:10" ht="15">
      <c r="A32" s="109" t="s">
        <v>31</v>
      </c>
      <c r="B32" s="163">
        <v>52.80247552522271</v>
      </c>
      <c r="C32" s="163">
        <v>68.76349822623342</v>
      </c>
      <c r="D32" s="163">
        <v>69.4128032720607</v>
      </c>
      <c r="E32" s="129">
        <f t="shared" si="0"/>
        <v>0.3145747918372418</v>
      </c>
      <c r="F32" s="110">
        <f t="shared" si="1"/>
        <v>16.61032774683799</v>
      </c>
      <c r="G32" s="110">
        <f t="shared" si="2"/>
        <v>0.6493050458272762</v>
      </c>
      <c r="I32" s="98"/>
      <c r="J32" s="94"/>
    </row>
    <row r="33" spans="1:10" ht="15">
      <c r="A33" s="109" t="s">
        <v>271</v>
      </c>
      <c r="B33" s="163">
        <v>79.98975066676995</v>
      </c>
      <c r="C33" s="163">
        <v>103.2624773613037</v>
      </c>
      <c r="D33" s="163">
        <v>99.39975165193756</v>
      </c>
      <c r="E33" s="129">
        <f t="shared" si="0"/>
        <v>0.24265610060503773</v>
      </c>
      <c r="F33" s="110">
        <f t="shared" si="1"/>
        <v>19.410000985167613</v>
      </c>
      <c r="G33" s="110">
        <f t="shared" si="2"/>
        <v>-3.8627257093661314</v>
      </c>
      <c r="I33" s="98"/>
      <c r="J33" s="94"/>
    </row>
    <row r="34" spans="1:7" ht="15">
      <c r="A34" s="109" t="s">
        <v>272</v>
      </c>
      <c r="B34" s="163">
        <v>82.75838112988511</v>
      </c>
      <c r="C34" s="163">
        <v>103.80234715352552</v>
      </c>
      <c r="D34" s="163">
        <v>97.26187722350713</v>
      </c>
      <c r="E34" s="129">
        <f t="shared" si="0"/>
        <v>0.175251085093841</v>
      </c>
      <c r="F34" s="110">
        <f t="shared" si="1"/>
        <v>14.503496093622019</v>
      </c>
      <c r="G34" s="110">
        <f t="shared" si="2"/>
        <v>-6.540469930018389</v>
      </c>
    </row>
    <row r="35" spans="1:7" ht="15">
      <c r="A35" s="109" t="s">
        <v>34</v>
      </c>
      <c r="B35" s="163">
        <v>110.81524338863024</v>
      </c>
      <c r="C35" s="163">
        <v>157.09994296476535</v>
      </c>
      <c r="D35" s="163">
        <v>128.48089265408476</v>
      </c>
      <c r="E35" s="129">
        <f t="shared" si="0"/>
        <v>0.15941533606077007</v>
      </c>
      <c r="F35" s="110">
        <f t="shared" si="1"/>
        <v>17.66564926545452</v>
      </c>
      <c r="G35" s="110">
        <f t="shared" si="2"/>
        <v>-28.619050310680592</v>
      </c>
    </row>
    <row r="36" spans="1:7" ht="15">
      <c r="A36" s="109" t="s">
        <v>35</v>
      </c>
      <c r="B36" s="163">
        <v>83.48116082756275</v>
      </c>
      <c r="C36" s="163">
        <v>107.33504585546086</v>
      </c>
      <c r="D36" s="163">
        <v>98.86447386874163</v>
      </c>
      <c r="E36" s="129">
        <f t="shared" si="0"/>
        <v>0.18427286933580606</v>
      </c>
      <c r="F36" s="110">
        <f t="shared" si="1"/>
        <v>15.38331304117888</v>
      </c>
      <c r="G36" s="110">
        <f t="shared" si="2"/>
        <v>-8.470571986719236</v>
      </c>
    </row>
    <row r="37" spans="1:7" ht="15">
      <c r="A37" s="109" t="s">
        <v>36</v>
      </c>
      <c r="B37" s="163">
        <v>74.4486961470269</v>
      </c>
      <c r="C37" s="163">
        <v>91.83891433755318</v>
      </c>
      <c r="D37" s="163">
        <v>85.22102035854282</v>
      </c>
      <c r="E37" s="129">
        <f t="shared" si="0"/>
        <v>0.14469459868366163</v>
      </c>
      <c r="F37" s="110">
        <f t="shared" si="1"/>
        <v>10.772324211515922</v>
      </c>
      <c r="G37" s="110">
        <f t="shared" si="2"/>
        <v>-6.617893979010361</v>
      </c>
    </row>
    <row r="38" spans="1:7" ht="15">
      <c r="A38" s="109" t="s">
        <v>37</v>
      </c>
      <c r="B38" s="163">
        <v>102.00022786396521</v>
      </c>
      <c r="C38" s="163">
        <v>112.2670267187138</v>
      </c>
      <c r="D38" s="163">
        <v>106.72806752016524</v>
      </c>
      <c r="E38" s="129">
        <f t="shared" si="0"/>
        <v>0.046351265631537776</v>
      </c>
      <c r="F38" s="110">
        <f t="shared" si="1"/>
        <v>4.727839656200032</v>
      </c>
      <c r="G38" s="110">
        <f t="shared" si="2"/>
        <v>-5.538959198548554</v>
      </c>
    </row>
    <row r="39" spans="1:7" ht="15">
      <c r="A39" s="109" t="s">
        <v>38</v>
      </c>
      <c r="B39" s="163">
        <v>48.72450410115504</v>
      </c>
      <c r="C39" s="163">
        <v>63.90738983317543</v>
      </c>
      <c r="D39" s="163">
        <v>63.54459879286589</v>
      </c>
      <c r="E39" s="129">
        <f t="shared" si="0"/>
        <v>0.304161016414727</v>
      </c>
      <c r="F39" s="110">
        <f t="shared" si="1"/>
        <v>14.82009469171085</v>
      </c>
      <c r="G39" s="110">
        <f t="shared" si="2"/>
        <v>-0.36279104030953846</v>
      </c>
    </row>
    <row r="40" spans="1:7" ht="15">
      <c r="A40" s="109" t="s">
        <v>39</v>
      </c>
      <c r="B40" s="163">
        <v>84.03075155696543</v>
      </c>
      <c r="C40" s="163">
        <v>104.74776287917153</v>
      </c>
      <c r="D40" s="163">
        <v>96.04007181368934</v>
      </c>
      <c r="E40" s="129">
        <f t="shared" si="0"/>
        <v>0.1429157782622312</v>
      </c>
      <c r="F40" s="110">
        <f t="shared" si="1"/>
        <v>12.00932025672391</v>
      </c>
      <c r="G40" s="110">
        <f t="shared" si="2"/>
        <v>-8.707691065482194</v>
      </c>
    </row>
    <row r="41" spans="1:7" ht="15">
      <c r="A41" s="109" t="s">
        <v>40</v>
      </c>
      <c r="B41" s="163">
        <v>54.88432020688396</v>
      </c>
      <c r="C41" s="163">
        <v>70.51268060828309</v>
      </c>
      <c r="D41" s="163">
        <v>69.96667710172962</v>
      </c>
      <c r="E41" s="129">
        <f t="shared" si="0"/>
        <v>0.27480265471073323</v>
      </c>
      <c r="F41" s="110">
        <f t="shared" si="1"/>
        <v>15.082356894845653</v>
      </c>
      <c r="G41" s="110">
        <f t="shared" si="2"/>
        <v>-0.5460035065534754</v>
      </c>
    </row>
    <row r="42" spans="1:7" ht="15">
      <c r="A42" s="109" t="s">
        <v>273</v>
      </c>
      <c r="B42" s="163">
        <v>59.83433152829837</v>
      </c>
      <c r="C42" s="163">
        <v>78.44336583682346</v>
      </c>
      <c r="D42" s="163">
        <v>74.8803513940651</v>
      </c>
      <c r="E42" s="129">
        <f t="shared" si="0"/>
        <v>0.25146131796677273</v>
      </c>
      <c r="F42" s="110">
        <f t="shared" si="1"/>
        <v>15.04601986576673</v>
      </c>
      <c r="G42" s="110">
        <f t="shared" si="2"/>
        <v>-3.5630144427583588</v>
      </c>
    </row>
    <row r="43" spans="1:7" ht="15">
      <c r="A43" s="109" t="s">
        <v>42</v>
      </c>
      <c r="B43" s="163">
        <v>65.04757790113943</v>
      </c>
      <c r="C43" s="163">
        <v>82.15672419797212</v>
      </c>
      <c r="D43" s="163">
        <v>82.27583127644908</v>
      </c>
      <c r="E43" s="129">
        <f t="shared" si="0"/>
        <v>0.2648561857521195</v>
      </c>
      <c r="F43" s="110">
        <f t="shared" si="1"/>
        <v>17.22825337530965</v>
      </c>
      <c r="G43" s="110">
        <f t="shared" si="2"/>
        <v>0.1191070784769579</v>
      </c>
    </row>
    <row r="44" spans="1:7" ht="15">
      <c r="A44" s="109" t="s">
        <v>274</v>
      </c>
      <c r="B44" s="163">
        <v>52.95588117024692</v>
      </c>
      <c r="C44" s="163">
        <v>68.73451932139011</v>
      </c>
      <c r="D44" s="163">
        <v>67.9035379938009</v>
      </c>
      <c r="E44" s="129">
        <f t="shared" si="0"/>
        <v>0.282266227909588</v>
      </c>
      <c r="F44" s="110">
        <f t="shared" si="1"/>
        <v>14.947656823553977</v>
      </c>
      <c r="G44" s="110">
        <f t="shared" si="2"/>
        <v>-0.830981327589214</v>
      </c>
    </row>
    <row r="45" spans="1:7" ht="15">
      <c r="A45" s="109" t="s">
        <v>275</v>
      </c>
      <c r="B45" s="163">
        <v>54.18111038681136</v>
      </c>
      <c r="C45" s="163">
        <v>69.45344699191973</v>
      </c>
      <c r="D45" s="163">
        <v>67.63510099464848</v>
      </c>
      <c r="E45" s="129">
        <f t="shared" si="0"/>
        <v>0.24831515101455098</v>
      </c>
      <c r="F45" s="110">
        <f t="shared" si="1"/>
        <v>13.45399060783712</v>
      </c>
      <c r="G45" s="110">
        <f t="shared" si="2"/>
        <v>-1.8183459972712512</v>
      </c>
    </row>
    <row r="46" spans="1:7" ht="15">
      <c r="A46" s="109" t="s">
        <v>45</v>
      </c>
      <c r="B46" s="163">
        <v>106.09853103141786</v>
      </c>
      <c r="C46" s="163">
        <v>137.8065723281821</v>
      </c>
      <c r="D46" s="163">
        <v>136.89667165012693</v>
      </c>
      <c r="E46" s="129">
        <f t="shared" si="0"/>
        <v>0.29027867133795787</v>
      </c>
      <c r="F46" s="110">
        <f t="shared" si="1"/>
        <v>30.79814061870907</v>
      </c>
      <c r="G46" s="110">
        <f t="shared" si="2"/>
        <v>-0.9099006780551804</v>
      </c>
    </row>
    <row r="47" spans="1:7" ht="15">
      <c r="A47" s="109" t="s">
        <v>46</v>
      </c>
      <c r="B47" s="163">
        <v>181.02112726346903</v>
      </c>
      <c r="C47" s="163">
        <v>231.20716020547192</v>
      </c>
      <c r="D47" s="163">
        <v>220.85815841312274</v>
      </c>
      <c r="E47" s="129">
        <f t="shared" si="0"/>
        <v>0.22006840721786305</v>
      </c>
      <c r="F47" s="110">
        <f t="shared" si="1"/>
        <v>39.83703114965371</v>
      </c>
      <c r="G47" s="110">
        <f t="shared" si="2"/>
        <v>-10.349001792349185</v>
      </c>
    </row>
    <row r="48" spans="1:7" ht="15">
      <c r="A48" s="109" t="s">
        <v>47</v>
      </c>
      <c r="B48" s="163">
        <v>73.26133025821989</v>
      </c>
      <c r="C48" s="163">
        <v>90.56564195168478</v>
      </c>
      <c r="D48" s="163">
        <v>88.2975930273073</v>
      </c>
      <c r="E48" s="129">
        <f t="shared" si="0"/>
        <v>0.20524146525991252</v>
      </c>
      <c r="F48" s="110">
        <f t="shared" si="1"/>
        <v>15.036262769087415</v>
      </c>
      <c r="G48" s="110">
        <f t="shared" si="2"/>
        <v>-2.2680489243774815</v>
      </c>
    </row>
    <row r="49" spans="1:7" ht="15">
      <c r="A49" s="109" t="s">
        <v>48</v>
      </c>
      <c r="B49" s="163">
        <v>62.91107093392185</v>
      </c>
      <c r="C49" s="163">
        <v>84.27056641568467</v>
      </c>
      <c r="D49" s="163">
        <v>77.93212158405834</v>
      </c>
      <c r="E49" s="129">
        <f t="shared" si="0"/>
        <v>0.23876641149399175</v>
      </c>
      <c r="F49" s="110">
        <f t="shared" si="1"/>
        <v>15.021050650136488</v>
      </c>
      <c r="G49" s="110">
        <f t="shared" si="2"/>
        <v>-6.338444831626333</v>
      </c>
    </row>
    <row r="50" spans="1:7" ht="15">
      <c r="A50" s="109" t="s">
        <v>49</v>
      </c>
      <c r="B50" s="163">
        <v>64.49952066562263</v>
      </c>
      <c r="C50" s="163">
        <v>77.66158415205055</v>
      </c>
      <c r="D50" s="163">
        <v>76.56995531179103</v>
      </c>
      <c r="E50" s="129">
        <f t="shared" si="0"/>
        <v>0.18713991238390376</v>
      </c>
      <c r="F50" s="110">
        <f t="shared" si="1"/>
        <v>12.070434646168408</v>
      </c>
      <c r="G50" s="110">
        <f t="shared" si="2"/>
        <v>-1.0916288402595171</v>
      </c>
    </row>
    <row r="51" spans="1:7" ht="15">
      <c r="A51" s="109" t="s">
        <v>50</v>
      </c>
      <c r="B51" s="163">
        <v>47.971162255119054</v>
      </c>
      <c r="C51" s="163">
        <v>62.39619308418722</v>
      </c>
      <c r="D51" s="163">
        <v>62.2577446727388</v>
      </c>
      <c r="E51" s="129">
        <f t="shared" si="0"/>
        <v>0.2978160575230843</v>
      </c>
      <c r="F51" s="110">
        <f t="shared" si="1"/>
        <v>14.286582417619748</v>
      </c>
      <c r="G51" s="110">
        <f t="shared" si="2"/>
        <v>-0.13844841144841524</v>
      </c>
    </row>
    <row r="52" spans="1:7" ht="15">
      <c r="A52" s="109" t="s">
        <v>51</v>
      </c>
      <c r="B52" s="163">
        <v>94.43410081607006</v>
      </c>
      <c r="C52" s="163">
        <v>114.7911560685733</v>
      </c>
      <c r="D52" s="163">
        <v>114.23205268036061</v>
      </c>
      <c r="E52" s="129">
        <f t="shared" si="0"/>
        <v>0.20964833352785514</v>
      </c>
      <c r="F52" s="110">
        <f t="shared" si="1"/>
        <v>19.797951864290553</v>
      </c>
      <c r="G52" s="110">
        <f t="shared" si="2"/>
        <v>-0.5591033882126908</v>
      </c>
    </row>
    <row r="53" spans="1:7" ht="15">
      <c r="A53" s="109" t="s">
        <v>52</v>
      </c>
      <c r="B53" s="163">
        <v>78.79883089596639</v>
      </c>
      <c r="C53" s="163">
        <v>85.98496578694566</v>
      </c>
      <c r="D53" s="163">
        <v>87.57934035275723</v>
      </c>
      <c r="E53" s="129">
        <f t="shared" si="0"/>
        <v>0.11142943819031079</v>
      </c>
      <c r="F53" s="110">
        <f t="shared" si="1"/>
        <v>8.780509456790838</v>
      </c>
      <c r="G53" s="110">
        <f t="shared" si="2"/>
        <v>1.5943745658115631</v>
      </c>
    </row>
    <row r="54" spans="1:7" ht="15">
      <c r="A54" s="109" t="s">
        <v>53</v>
      </c>
      <c r="B54" s="163">
        <v>101.59069038375301</v>
      </c>
      <c r="C54" s="163">
        <v>125.23364417573087</v>
      </c>
      <c r="D54" s="163">
        <v>125.31992448767394</v>
      </c>
      <c r="E54" s="129">
        <f t="shared" si="0"/>
        <v>0.23357685644506507</v>
      </c>
      <c r="F54" s="110">
        <f t="shared" si="1"/>
        <v>23.72923410392093</v>
      </c>
      <c r="G54" s="110">
        <f t="shared" si="2"/>
        <v>0.08628031194307084</v>
      </c>
    </row>
    <row r="55" spans="1:7" ht="15">
      <c r="A55" s="109" t="s">
        <v>54</v>
      </c>
      <c r="B55" s="163">
        <v>108.95355172461235</v>
      </c>
      <c r="C55" s="163">
        <v>144.34711202069738</v>
      </c>
      <c r="D55" s="163">
        <v>138.1736312420529</v>
      </c>
      <c r="E55" s="129">
        <f t="shared" si="0"/>
        <v>0.2681884073985611</v>
      </c>
      <c r="F55" s="110">
        <f t="shared" si="1"/>
        <v>29.22007951744054</v>
      </c>
      <c r="G55" s="110">
        <f t="shared" si="2"/>
        <v>-6.173480778644489</v>
      </c>
    </row>
    <row r="56" spans="1:7" ht="15">
      <c r="A56" s="109" t="s">
        <v>55</v>
      </c>
      <c r="B56" s="163">
        <v>121.85092945228726</v>
      </c>
      <c r="C56" s="163">
        <v>151.10336599041912</v>
      </c>
      <c r="D56" s="163">
        <v>151.33159302791705</v>
      </c>
      <c r="E56" s="129">
        <f t="shared" si="0"/>
        <v>0.24194040790779056</v>
      </c>
      <c r="F56" s="110">
        <f t="shared" si="1"/>
        <v>29.48066357562979</v>
      </c>
      <c r="G56" s="110">
        <f t="shared" si="2"/>
        <v>0.2282270374979305</v>
      </c>
    </row>
    <row r="57" spans="1:7" ht="15">
      <c r="A57" s="109" t="s">
        <v>56</v>
      </c>
      <c r="B57" s="163">
        <v>62.83205798417475</v>
      </c>
      <c r="C57" s="163">
        <v>84.45427424107149</v>
      </c>
      <c r="D57" s="163">
        <v>84.34077487651713</v>
      </c>
      <c r="E57" s="129">
        <f t="shared" si="0"/>
        <v>0.3423207448936288</v>
      </c>
      <c r="F57" s="110">
        <f t="shared" si="1"/>
        <v>21.508716892342377</v>
      </c>
      <c r="G57" s="110">
        <f t="shared" si="2"/>
        <v>-0.11349936455435738</v>
      </c>
    </row>
    <row r="58" spans="1:7" ht="15">
      <c r="A58" s="109" t="s">
        <v>57</v>
      </c>
      <c r="B58" s="163">
        <v>153.83064893956694</v>
      </c>
      <c r="C58" s="163">
        <v>185.34894080584672</v>
      </c>
      <c r="D58" s="163">
        <v>178.01351340335452</v>
      </c>
      <c r="E58" s="129">
        <f t="shared" si="0"/>
        <v>0.15720446237789668</v>
      </c>
      <c r="F58" s="110">
        <f t="shared" si="1"/>
        <v>24.18286446378758</v>
      </c>
      <c r="G58" s="110">
        <f t="shared" si="2"/>
        <v>-7.335427402492201</v>
      </c>
    </row>
    <row r="59" spans="1:7" ht="15">
      <c r="A59" s="109" t="s">
        <v>276</v>
      </c>
      <c r="B59" s="163">
        <v>100.89806064528638</v>
      </c>
      <c r="C59" s="163">
        <v>126.29683210225843</v>
      </c>
      <c r="D59" s="163">
        <v>121.21449022781029</v>
      </c>
      <c r="E59" s="129">
        <f t="shared" si="0"/>
        <v>0.20135599686051078</v>
      </c>
      <c r="F59" s="110">
        <f t="shared" si="1"/>
        <v>20.31642958252391</v>
      </c>
      <c r="G59" s="110">
        <f t="shared" si="2"/>
        <v>-5.082341874448147</v>
      </c>
    </row>
    <row r="60" spans="1:7" ht="15">
      <c r="A60" s="109" t="s">
        <v>59</v>
      </c>
      <c r="B60" s="163">
        <v>81.7152294039371</v>
      </c>
      <c r="C60" s="163">
        <v>108.81233625409877</v>
      </c>
      <c r="D60" s="163">
        <v>105.93239381161825</v>
      </c>
      <c r="E60" s="129">
        <f t="shared" si="0"/>
        <v>0.2963604775306958</v>
      </c>
      <c r="F60" s="110">
        <f t="shared" si="1"/>
        <v>24.217164407681153</v>
      </c>
      <c r="G60" s="110">
        <f t="shared" si="2"/>
        <v>-2.8799424424805125</v>
      </c>
    </row>
    <row r="61" spans="1:7" ht="15">
      <c r="A61" s="109" t="s">
        <v>60</v>
      </c>
      <c r="B61" s="163">
        <v>53.99905529488616</v>
      </c>
      <c r="C61" s="163">
        <v>69.76222191800572</v>
      </c>
      <c r="D61" s="163">
        <v>69.11556050017123</v>
      </c>
      <c r="E61" s="129">
        <f t="shared" si="0"/>
        <v>0.27994017900377294</v>
      </c>
      <c r="F61" s="110">
        <f t="shared" si="1"/>
        <v>15.116505205285065</v>
      </c>
      <c r="G61" s="110">
        <f t="shared" si="2"/>
        <v>-0.646661417834494</v>
      </c>
    </row>
    <row r="62" spans="1:7" ht="15">
      <c r="A62" s="109" t="s">
        <v>61</v>
      </c>
      <c r="B62" s="163">
        <v>55.20028593308538</v>
      </c>
      <c r="C62" s="163">
        <v>70.71096825536189</v>
      </c>
      <c r="D62" s="163">
        <v>70.25195307993077</v>
      </c>
      <c r="E62" s="129">
        <f t="shared" si="0"/>
        <v>0.27267371703638</v>
      </c>
      <c r="F62" s="110">
        <f t="shared" si="1"/>
        <v>15.05166714684539</v>
      </c>
      <c r="G62" s="110">
        <f t="shared" si="2"/>
        <v>-0.45901517543111936</v>
      </c>
    </row>
    <row r="63" spans="1:7" ht="15">
      <c r="A63" s="109" t="s">
        <v>62</v>
      </c>
      <c r="B63" s="163">
        <v>110.0702876611579</v>
      </c>
      <c r="C63" s="163">
        <v>135.3868952773906</v>
      </c>
      <c r="D63" s="163">
        <v>132.154351702847</v>
      </c>
      <c r="E63" s="129">
        <f t="shared" si="0"/>
        <v>0.20063601641228587</v>
      </c>
      <c r="F63" s="110">
        <f t="shared" si="1"/>
        <v>22.084064041689103</v>
      </c>
      <c r="G63" s="110">
        <f t="shared" si="2"/>
        <v>-3.232543574543598</v>
      </c>
    </row>
    <row r="64" spans="1:7" ht="15">
      <c r="A64" s="109" t="s">
        <v>63</v>
      </c>
      <c r="B64" s="163">
        <v>84.77685677613734</v>
      </c>
      <c r="C64" s="163">
        <v>105.72351243214783</v>
      </c>
      <c r="D64" s="163">
        <v>102.58445711415845</v>
      </c>
      <c r="E64" s="129">
        <f t="shared" si="0"/>
        <v>0.21005261359292968</v>
      </c>
      <c r="F64" s="110">
        <f t="shared" si="1"/>
        <v>17.807600338021118</v>
      </c>
      <c r="G64" s="110">
        <f t="shared" si="2"/>
        <v>-3.1390553179893743</v>
      </c>
    </row>
    <row r="65" spans="1:7" ht="15">
      <c r="A65" s="109" t="s">
        <v>64</v>
      </c>
      <c r="B65" s="163">
        <v>162.25264719456715</v>
      </c>
      <c r="C65" s="163">
        <v>187.7204868055068</v>
      </c>
      <c r="D65" s="163">
        <v>206.39662211929885</v>
      </c>
      <c r="E65" s="129">
        <f t="shared" si="0"/>
        <v>0.2720693664356425</v>
      </c>
      <c r="F65" s="110">
        <f t="shared" si="1"/>
        <v>44.14397492473171</v>
      </c>
      <c r="G65" s="110">
        <f t="shared" si="2"/>
        <v>18.67613531379206</v>
      </c>
    </row>
    <row r="66" spans="1:7" ht="15">
      <c r="A66" s="109" t="s">
        <v>65</v>
      </c>
      <c r="B66" s="163">
        <v>70.77377553681895</v>
      </c>
      <c r="C66" s="163">
        <v>89.57267744926189</v>
      </c>
      <c r="D66" s="163">
        <v>88.69403499434104</v>
      </c>
      <c r="E66" s="129">
        <f t="shared" si="0"/>
        <v>0.2532047968558546</v>
      </c>
      <c r="F66" s="110">
        <f t="shared" si="1"/>
        <v>17.920259457522093</v>
      </c>
      <c r="G66" s="110">
        <f t="shared" si="2"/>
        <v>-0.8786424549208505</v>
      </c>
    </row>
    <row r="67" spans="1:7" ht="15">
      <c r="A67" s="109" t="s">
        <v>66</v>
      </c>
      <c r="B67" s="163">
        <v>65.66998026358462</v>
      </c>
      <c r="C67" s="163">
        <v>78.46369023012264</v>
      </c>
      <c r="D67" s="163">
        <v>75.68453991060319</v>
      </c>
      <c r="E67" s="129">
        <f aca="true" t="shared" si="3" ref="E67:E90">(D67-B67)/B67</f>
        <v>0.15249828927650608</v>
      </c>
      <c r="F67" s="110">
        <f aca="true" t="shared" si="4" ref="F67:F90">D67-B67</f>
        <v>10.014559647018572</v>
      </c>
      <c r="G67" s="110">
        <f aca="true" t="shared" si="5" ref="G67:G90">D67-C67</f>
        <v>-2.779150319519445</v>
      </c>
    </row>
    <row r="68" spans="1:7" ht="15">
      <c r="A68" s="109" t="s">
        <v>67</v>
      </c>
      <c r="B68" s="163">
        <v>59.79450937283036</v>
      </c>
      <c r="C68" s="163">
        <v>77.86317852670551</v>
      </c>
      <c r="D68" s="163">
        <v>75.64138729338447</v>
      </c>
      <c r="E68" s="129">
        <f t="shared" si="3"/>
        <v>0.2650222919590451</v>
      </c>
      <c r="F68" s="110">
        <f t="shared" si="4"/>
        <v>15.846877920554107</v>
      </c>
      <c r="G68" s="110">
        <f t="shared" si="5"/>
        <v>-2.221791233321042</v>
      </c>
    </row>
    <row r="69" spans="1:7" ht="15">
      <c r="A69" s="109" t="s">
        <v>68</v>
      </c>
      <c r="B69" s="163">
        <v>76.80530241620808</v>
      </c>
      <c r="C69" s="163">
        <v>92.961915617357</v>
      </c>
      <c r="D69" s="163">
        <v>92.44644866035556</v>
      </c>
      <c r="E69" s="129">
        <f t="shared" si="3"/>
        <v>0.20364669823690137</v>
      </c>
      <c r="F69" s="110">
        <f t="shared" si="4"/>
        <v>15.641146244147478</v>
      </c>
      <c r="G69" s="110">
        <f t="shared" si="5"/>
        <v>-0.5154669570014363</v>
      </c>
    </row>
    <row r="70" spans="1:7" ht="15">
      <c r="A70" s="109" t="s">
        <v>69</v>
      </c>
      <c r="B70" s="163">
        <v>70.11653118467322</v>
      </c>
      <c r="C70" s="163">
        <v>78.71652971625667</v>
      </c>
      <c r="D70" s="163">
        <v>78.91038474446326</v>
      </c>
      <c r="E70" s="129">
        <f t="shared" si="3"/>
        <v>0.12541769267833214</v>
      </c>
      <c r="F70" s="110">
        <f t="shared" si="4"/>
        <v>8.793853559790037</v>
      </c>
      <c r="G70" s="110">
        <f t="shared" si="5"/>
        <v>0.19385502820658473</v>
      </c>
    </row>
    <row r="71" spans="1:7" ht="15">
      <c r="A71" s="109" t="s">
        <v>70</v>
      </c>
      <c r="B71" s="163">
        <v>69.61296529203842</v>
      </c>
      <c r="C71" s="163">
        <v>85.16734680301599</v>
      </c>
      <c r="D71" s="163">
        <v>83.93203162024753</v>
      </c>
      <c r="E71" s="129">
        <f t="shared" si="3"/>
        <v>0.20569539407117834</v>
      </c>
      <c r="F71" s="110">
        <f t="shared" si="4"/>
        <v>14.319066328209104</v>
      </c>
      <c r="G71" s="110">
        <f t="shared" si="5"/>
        <v>-1.2353151827684599</v>
      </c>
    </row>
    <row r="72" spans="1:7" ht="15">
      <c r="A72" s="109" t="s">
        <v>277</v>
      </c>
      <c r="B72" s="163">
        <v>57.49116431478376</v>
      </c>
      <c r="C72" s="163">
        <v>74.79020415096909</v>
      </c>
      <c r="D72" s="163">
        <v>74.43099349775012</v>
      </c>
      <c r="E72" s="129">
        <f t="shared" si="3"/>
        <v>0.29465100219948603</v>
      </c>
      <c r="F72" s="110">
        <f t="shared" si="4"/>
        <v>16.939829182966363</v>
      </c>
      <c r="G72" s="110">
        <f t="shared" si="5"/>
        <v>-0.35921065321896606</v>
      </c>
    </row>
    <row r="73" spans="1:7" ht="15">
      <c r="A73" s="109" t="s">
        <v>278</v>
      </c>
      <c r="B73" s="163">
        <v>53.70188131057725</v>
      </c>
      <c r="C73" s="163">
        <v>67.88246154770611</v>
      </c>
      <c r="D73" s="163">
        <v>67.39889925212229</v>
      </c>
      <c r="E73" s="129">
        <f t="shared" si="3"/>
        <v>0.2550565754359754</v>
      </c>
      <c r="F73" s="110">
        <f t="shared" si="4"/>
        <v>13.697017941545042</v>
      </c>
      <c r="G73" s="110">
        <f t="shared" si="5"/>
        <v>-0.48356229558382324</v>
      </c>
    </row>
    <row r="74" spans="1:7" ht="15">
      <c r="A74" s="109" t="s">
        <v>73</v>
      </c>
      <c r="B74" s="163">
        <v>83.15447556145043</v>
      </c>
      <c r="C74" s="163">
        <v>103.84986997515999</v>
      </c>
      <c r="D74" s="163">
        <v>101.18062385643303</v>
      </c>
      <c r="E74" s="129">
        <f t="shared" si="3"/>
        <v>0.21677905095633054</v>
      </c>
      <c r="F74" s="110">
        <f t="shared" si="4"/>
        <v>18.026148294982605</v>
      </c>
      <c r="G74" s="110">
        <f t="shared" si="5"/>
        <v>-2.66924611872696</v>
      </c>
    </row>
    <row r="75" spans="1:7" ht="15">
      <c r="A75" s="109" t="s">
        <v>74</v>
      </c>
      <c r="B75" s="163">
        <v>94.12215231955773</v>
      </c>
      <c r="C75" s="163">
        <v>111.89371151383241</v>
      </c>
      <c r="D75" s="163">
        <v>99.20930958515365</v>
      </c>
      <c r="E75" s="129">
        <f t="shared" si="3"/>
        <v>0.05404845873396857</v>
      </c>
      <c r="F75" s="110">
        <f t="shared" si="4"/>
        <v>5.08715726559592</v>
      </c>
      <c r="G75" s="110">
        <f t="shared" si="5"/>
        <v>-12.684401928678767</v>
      </c>
    </row>
    <row r="76" spans="1:7" ht="15">
      <c r="A76" s="109" t="s">
        <v>75</v>
      </c>
      <c r="B76" s="163">
        <v>64.01393834732154</v>
      </c>
      <c r="C76" s="163">
        <v>75.98843500024827</v>
      </c>
      <c r="D76" s="163">
        <v>75.23254318917583</v>
      </c>
      <c r="E76" s="129">
        <f t="shared" si="3"/>
        <v>0.1752525329871958</v>
      </c>
      <c r="F76" s="110">
        <f t="shared" si="4"/>
        <v>11.218604841854287</v>
      </c>
      <c r="G76" s="110">
        <f t="shared" si="5"/>
        <v>-0.7558918110724449</v>
      </c>
    </row>
    <row r="77" spans="1:7" ht="15">
      <c r="A77" s="109" t="s">
        <v>76</v>
      </c>
      <c r="B77" s="163">
        <v>77.89390941591601</v>
      </c>
      <c r="C77" s="163">
        <v>91.37476833020823</v>
      </c>
      <c r="D77" s="163">
        <v>91.45783689918159</v>
      </c>
      <c r="E77" s="129">
        <f t="shared" si="3"/>
        <v>0.17413335118206386</v>
      </c>
      <c r="F77" s="110">
        <f t="shared" si="4"/>
        <v>13.563927483265573</v>
      </c>
      <c r="G77" s="110">
        <f t="shared" si="5"/>
        <v>0.0830685689733599</v>
      </c>
    </row>
    <row r="78" spans="1:7" ht="15">
      <c r="A78" s="109" t="s">
        <v>77</v>
      </c>
      <c r="B78" s="163">
        <v>60.44791087613293</v>
      </c>
      <c r="C78" s="163">
        <v>82.00628055384796</v>
      </c>
      <c r="D78" s="163">
        <v>78.72413421536606</v>
      </c>
      <c r="E78" s="129">
        <f t="shared" si="3"/>
        <v>0.3023466497739505</v>
      </c>
      <c r="F78" s="110">
        <f t="shared" si="4"/>
        <v>18.276223339233134</v>
      </c>
      <c r="G78" s="110">
        <f t="shared" si="5"/>
        <v>-3.282146338481894</v>
      </c>
    </row>
    <row r="79" spans="1:7" ht="15">
      <c r="A79" s="109" t="s">
        <v>78</v>
      </c>
      <c r="B79" s="163">
        <v>60.11775131143139</v>
      </c>
      <c r="C79" s="163">
        <v>87.48390525808853</v>
      </c>
      <c r="D79" s="163">
        <v>73.44157903352107</v>
      </c>
      <c r="E79" s="129">
        <f t="shared" si="3"/>
        <v>0.22162884391778886</v>
      </c>
      <c r="F79" s="110">
        <f t="shared" si="4"/>
        <v>13.323827722089675</v>
      </c>
      <c r="G79" s="110">
        <f t="shared" si="5"/>
        <v>-14.04232622456746</v>
      </c>
    </row>
    <row r="80" spans="1:7" ht="15">
      <c r="A80" s="109" t="s">
        <v>79</v>
      </c>
      <c r="B80" s="163">
        <v>80.40994576436776</v>
      </c>
      <c r="C80" s="163">
        <v>92.33612483050788</v>
      </c>
      <c r="D80" s="163">
        <v>89.53357805241225</v>
      </c>
      <c r="E80" s="129">
        <f t="shared" si="3"/>
        <v>0.11346397763754575</v>
      </c>
      <c r="F80" s="110">
        <f t="shared" si="4"/>
        <v>9.12363228804449</v>
      </c>
      <c r="G80" s="110">
        <f t="shared" si="5"/>
        <v>-2.802546778095632</v>
      </c>
    </row>
    <row r="81" spans="1:7" ht="15">
      <c r="A81" s="109" t="s">
        <v>80</v>
      </c>
      <c r="B81" s="163">
        <v>77.52185767239531</v>
      </c>
      <c r="C81" s="163">
        <v>101.88260887638737</v>
      </c>
      <c r="D81" s="163">
        <v>90.63635558367605</v>
      </c>
      <c r="E81" s="129">
        <f t="shared" si="3"/>
        <v>0.16917161565841404</v>
      </c>
      <c r="F81" s="110">
        <f t="shared" si="4"/>
        <v>13.114497911280736</v>
      </c>
      <c r="G81" s="110">
        <f t="shared" si="5"/>
        <v>-11.246253292711316</v>
      </c>
    </row>
    <row r="82" spans="1:7" ht="15">
      <c r="A82" s="109" t="s">
        <v>81</v>
      </c>
      <c r="B82" s="163">
        <v>45.35661392311702</v>
      </c>
      <c r="C82" s="163">
        <v>60.300592936323795</v>
      </c>
      <c r="D82" s="163">
        <v>59.31131577381838</v>
      </c>
      <c r="E82" s="129">
        <f t="shared" si="3"/>
        <v>0.3076663058304058</v>
      </c>
      <c r="F82" s="110">
        <f t="shared" si="4"/>
        <v>13.954701850701362</v>
      </c>
      <c r="G82" s="110">
        <f t="shared" si="5"/>
        <v>-0.9892771625054166</v>
      </c>
    </row>
    <row r="83" spans="1:7" ht="15">
      <c r="A83" s="109" t="s">
        <v>82</v>
      </c>
      <c r="B83" s="163">
        <v>69.86030396896001</v>
      </c>
      <c r="C83" s="163">
        <v>85.92718859161334</v>
      </c>
      <c r="D83" s="163">
        <v>85.5666342962255</v>
      </c>
      <c r="E83" s="129">
        <f t="shared" si="3"/>
        <v>0.2248248208917621</v>
      </c>
      <c r="F83" s="110">
        <f t="shared" si="4"/>
        <v>15.70633032726549</v>
      </c>
      <c r="G83" s="110">
        <f t="shared" si="5"/>
        <v>-0.36055429538784267</v>
      </c>
    </row>
    <row r="84" spans="1:7" ht="15">
      <c r="A84" s="109" t="s">
        <v>83</v>
      </c>
      <c r="B84" s="163">
        <v>85.26288641545575</v>
      </c>
      <c r="C84" s="163">
        <v>108.10109503554317</v>
      </c>
      <c r="D84" s="163">
        <v>101.42800793661316</v>
      </c>
      <c r="E84" s="129">
        <f t="shared" si="3"/>
        <v>0.18959153508351229</v>
      </c>
      <c r="F84" s="110">
        <f t="shared" si="4"/>
        <v>16.165121521157403</v>
      </c>
      <c r="G84" s="110">
        <f t="shared" si="5"/>
        <v>-6.6730870989300115</v>
      </c>
    </row>
    <row r="85" spans="1:7" ht="15">
      <c r="A85" s="109" t="s">
        <v>279</v>
      </c>
      <c r="B85" s="163">
        <v>59.55312205442754</v>
      </c>
      <c r="C85" s="163">
        <v>75.00620324689106</v>
      </c>
      <c r="D85" s="163">
        <v>74.87481170225551</v>
      </c>
      <c r="E85" s="129">
        <f t="shared" si="3"/>
        <v>0.25727768955295044</v>
      </c>
      <c r="F85" s="110">
        <f t="shared" si="4"/>
        <v>15.321689647827974</v>
      </c>
      <c r="G85" s="110">
        <f t="shared" si="5"/>
        <v>-0.13139154463554803</v>
      </c>
    </row>
    <row r="86" spans="1:7" ht="15">
      <c r="A86" s="109" t="s">
        <v>85</v>
      </c>
      <c r="B86" s="163">
        <v>46.61749105688824</v>
      </c>
      <c r="C86" s="163">
        <v>61.67994480187817</v>
      </c>
      <c r="D86" s="163">
        <v>60.926848719912165</v>
      </c>
      <c r="E86" s="129">
        <f t="shared" si="3"/>
        <v>0.30695254803742944</v>
      </c>
      <c r="F86" s="110">
        <f t="shared" si="4"/>
        <v>14.309357663023924</v>
      </c>
      <c r="G86" s="110">
        <f t="shared" si="5"/>
        <v>-0.7530960819660066</v>
      </c>
    </row>
    <row r="87" spans="1:7" ht="15">
      <c r="A87" s="109" t="s">
        <v>86</v>
      </c>
      <c r="B87" s="163">
        <v>42.14659560738953</v>
      </c>
      <c r="C87" s="163">
        <v>56.79731207088331</v>
      </c>
      <c r="D87" s="163">
        <v>56.76576966902023</v>
      </c>
      <c r="E87" s="129">
        <f t="shared" si="3"/>
        <v>0.34686488554884687</v>
      </c>
      <c r="F87" s="110">
        <f t="shared" si="4"/>
        <v>14.619174061630702</v>
      </c>
      <c r="G87" s="110">
        <f t="shared" si="5"/>
        <v>-0.031542401863077885</v>
      </c>
    </row>
    <row r="88" spans="1:7" ht="15">
      <c r="A88" s="109" t="s">
        <v>87</v>
      </c>
      <c r="B88" s="163">
        <v>44.85615742599986</v>
      </c>
      <c r="C88" s="163">
        <v>59.86188421256788</v>
      </c>
      <c r="D88" s="163">
        <v>59.861091798326584</v>
      </c>
      <c r="E88" s="129">
        <f t="shared" si="3"/>
        <v>0.33451225502498017</v>
      </c>
      <c r="F88" s="110">
        <f t="shared" si="4"/>
        <v>15.004934372326723</v>
      </c>
      <c r="G88" s="110">
        <f t="shared" si="5"/>
        <v>-0.0007924142412960578</v>
      </c>
    </row>
    <row r="89" spans="1:7" ht="15">
      <c r="A89" s="109" t="s">
        <v>280</v>
      </c>
      <c r="B89" s="163">
        <v>116.98147102228215</v>
      </c>
      <c r="C89" s="163">
        <v>142.52736520685707</v>
      </c>
      <c r="D89" s="163">
        <v>138.22357813047697</v>
      </c>
      <c r="E89" s="129">
        <f t="shared" si="3"/>
        <v>0.1815852281781335</v>
      </c>
      <c r="F89" s="110">
        <f t="shared" si="4"/>
        <v>21.242107108194816</v>
      </c>
      <c r="G89" s="110">
        <f t="shared" si="5"/>
        <v>-4.303787076380104</v>
      </c>
    </row>
    <row r="90" spans="1:7" ht="15">
      <c r="A90" s="109" t="s">
        <v>173</v>
      </c>
      <c r="B90" s="162">
        <v>65.36338055439657</v>
      </c>
      <c r="C90" s="162">
        <v>81.59241788739057</v>
      </c>
      <c r="D90" s="162">
        <v>79.96136903432212</v>
      </c>
      <c r="E90" s="107">
        <f t="shared" si="3"/>
        <v>0.22333588556939526</v>
      </c>
      <c r="F90" s="111">
        <f t="shared" si="4"/>
        <v>14.597988479925547</v>
      </c>
      <c r="G90" s="111">
        <f t="shared" si="5"/>
        <v>-1.6310488530684495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4"/>
  <sheetViews>
    <sheetView workbookViewId="0" topLeftCell="A76">
      <selection activeCell="F83" sqref="F83:G83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  <col min="9" max="9" width="12.421875" style="0" customWidth="1"/>
  </cols>
  <sheetData>
    <row r="1" spans="1:7" ht="49.5" customHeight="1" thickBot="1">
      <c r="A1" s="59" t="s">
        <v>174</v>
      </c>
      <c r="B1" s="108">
        <v>42036</v>
      </c>
      <c r="C1" s="108">
        <v>42370</v>
      </c>
      <c r="D1" s="108">
        <v>42401</v>
      </c>
      <c r="E1" s="1" t="s">
        <v>319</v>
      </c>
      <c r="F1" s="1" t="s">
        <v>320</v>
      </c>
      <c r="G1" s="1" t="s">
        <v>322</v>
      </c>
    </row>
    <row r="2" spans="1:10" ht="15" thickBot="1">
      <c r="A2" s="112" t="s">
        <v>175</v>
      </c>
      <c r="B2" s="160">
        <v>60.56357251759821</v>
      </c>
      <c r="C2" s="160">
        <v>75.35603336474995</v>
      </c>
      <c r="D2" s="160">
        <v>73.34069928749095</v>
      </c>
      <c r="E2" s="129">
        <f>(D2-B2)/B2</f>
        <v>0.2109704932974361</v>
      </c>
      <c r="F2" s="113">
        <f>(D2-B2)</f>
        <v>12.777126769892739</v>
      </c>
      <c r="G2" s="113">
        <f>(D2-C2)</f>
        <v>-2.0153340772589985</v>
      </c>
      <c r="I2" s="166" t="s">
        <v>385</v>
      </c>
      <c r="J2" s="157">
        <v>0.2518817164568578</v>
      </c>
    </row>
    <row r="3" spans="1:10" ht="15" thickBot="1">
      <c r="A3" s="93" t="s">
        <v>176</v>
      </c>
      <c r="B3" s="161">
        <v>58.06740101200789</v>
      </c>
      <c r="C3" s="161">
        <v>71.24761679724132</v>
      </c>
      <c r="D3" s="161">
        <v>65.71544965044149</v>
      </c>
      <c r="E3" s="129">
        <f aca="true" t="shared" si="0" ref="E3:E66">(D3-B3)/B3</f>
        <v>0.13170984933270968</v>
      </c>
      <c r="F3" s="113">
        <f aca="true" t="shared" si="1" ref="F3:F66">(D3-B3)</f>
        <v>7.648048638433593</v>
      </c>
      <c r="G3" s="113">
        <f aca="true" t="shared" si="2" ref="G3:G66">(D3-C3)</f>
        <v>-5.532167146799836</v>
      </c>
      <c r="I3" s="167" t="s">
        <v>386</v>
      </c>
      <c r="J3" s="157">
        <v>0.2525399551115054</v>
      </c>
    </row>
    <row r="4" spans="1:10" ht="15" thickBot="1">
      <c r="A4" s="93" t="s">
        <v>177</v>
      </c>
      <c r="B4" s="161">
        <v>54.38454355484198</v>
      </c>
      <c r="C4" s="161">
        <v>69.4956289968395</v>
      </c>
      <c r="D4" s="161">
        <v>68.30346330640961</v>
      </c>
      <c r="E4" s="129">
        <f t="shared" si="0"/>
        <v>0.2559352132381443</v>
      </c>
      <c r="F4" s="113">
        <f t="shared" si="1"/>
        <v>13.918919751567628</v>
      </c>
      <c r="G4" s="113">
        <f t="shared" si="2"/>
        <v>-1.1921656904298885</v>
      </c>
      <c r="I4" s="167" t="s">
        <v>404</v>
      </c>
      <c r="J4" s="157">
        <v>0.25334937688215153</v>
      </c>
    </row>
    <row r="5" spans="1:10" ht="15" thickBot="1">
      <c r="A5" s="93" t="s">
        <v>178</v>
      </c>
      <c r="B5" s="161">
        <v>56.22446459850534</v>
      </c>
      <c r="C5" s="161">
        <v>73.3621920538947</v>
      </c>
      <c r="D5" s="161">
        <v>70.97090745728775</v>
      </c>
      <c r="E5" s="129">
        <f t="shared" si="0"/>
        <v>0.26227804860545395</v>
      </c>
      <c r="F5" s="113">
        <f t="shared" si="1"/>
        <v>14.746442858782409</v>
      </c>
      <c r="G5" s="113">
        <f t="shared" si="2"/>
        <v>-2.391284596606951</v>
      </c>
      <c r="I5" s="167" t="s">
        <v>380</v>
      </c>
      <c r="J5" s="157">
        <v>0.25363233669135415</v>
      </c>
    </row>
    <row r="6" spans="1:10" ht="15" thickBot="1">
      <c r="A6" s="93" t="s">
        <v>180</v>
      </c>
      <c r="B6" s="161">
        <v>55.17551362445037</v>
      </c>
      <c r="C6" s="161">
        <v>69.4394620904152</v>
      </c>
      <c r="D6" s="161">
        <v>67.06998857767668</v>
      </c>
      <c r="E6" s="129">
        <f t="shared" si="0"/>
        <v>0.21557524655203972</v>
      </c>
      <c r="F6" s="113">
        <f t="shared" si="1"/>
        <v>11.894474953226315</v>
      </c>
      <c r="G6" s="113">
        <f t="shared" si="2"/>
        <v>-2.369473512738523</v>
      </c>
      <c r="I6" s="167" t="s">
        <v>405</v>
      </c>
      <c r="J6" s="157">
        <v>0.2552619014301875</v>
      </c>
    </row>
    <row r="7" spans="1:10" ht="15" thickBot="1">
      <c r="A7" s="93" t="s">
        <v>181</v>
      </c>
      <c r="B7" s="161">
        <v>71.43221478421219</v>
      </c>
      <c r="C7" s="161">
        <v>86.65236320861588</v>
      </c>
      <c r="D7" s="161">
        <v>83.64473258854792</v>
      </c>
      <c r="E7" s="129">
        <f t="shared" si="0"/>
        <v>0.17096652877456237</v>
      </c>
      <c r="F7" s="113">
        <f t="shared" si="1"/>
        <v>12.212517804335732</v>
      </c>
      <c r="G7" s="113">
        <f t="shared" si="2"/>
        <v>-3.007630620067957</v>
      </c>
      <c r="I7" s="167" t="s">
        <v>406</v>
      </c>
      <c r="J7" s="157">
        <v>0.2559352132381443</v>
      </c>
    </row>
    <row r="8" spans="1:10" ht="15" thickBot="1">
      <c r="A8" s="93" t="s">
        <v>182</v>
      </c>
      <c r="B8" s="161">
        <v>59.97421982644582</v>
      </c>
      <c r="C8" s="161">
        <v>74.15438363039445</v>
      </c>
      <c r="D8" s="161">
        <v>73.08242904472563</v>
      </c>
      <c r="E8" s="129">
        <f t="shared" si="0"/>
        <v>0.21856406396302475</v>
      </c>
      <c r="F8" s="113">
        <f t="shared" si="1"/>
        <v>13.10820921827981</v>
      </c>
      <c r="G8" s="113">
        <f t="shared" si="2"/>
        <v>-1.07195458566882</v>
      </c>
      <c r="I8" s="167" t="s">
        <v>393</v>
      </c>
      <c r="J8" s="157">
        <v>0.26227804860545395</v>
      </c>
    </row>
    <row r="9" spans="1:10" ht="15" thickBot="1">
      <c r="A9" s="93" t="s">
        <v>184</v>
      </c>
      <c r="B9" s="161">
        <v>63.89326896663338</v>
      </c>
      <c r="C9" s="161">
        <v>75.2085783878825</v>
      </c>
      <c r="D9" s="161">
        <v>72.31169440421952</v>
      </c>
      <c r="E9" s="129">
        <f t="shared" si="0"/>
        <v>0.13175762601820312</v>
      </c>
      <c r="F9" s="113">
        <f t="shared" si="1"/>
        <v>8.418425437586144</v>
      </c>
      <c r="G9" s="113">
        <f t="shared" si="2"/>
        <v>-2.896883983662974</v>
      </c>
      <c r="I9" s="167" t="s">
        <v>407</v>
      </c>
      <c r="J9" s="157">
        <v>0.2641483270185625</v>
      </c>
    </row>
    <row r="10" spans="1:10" ht="15" thickBot="1">
      <c r="A10" s="93" t="s">
        <v>185</v>
      </c>
      <c r="B10" s="161">
        <v>54.939991899430794</v>
      </c>
      <c r="C10" s="161">
        <v>69.80065000275921</v>
      </c>
      <c r="D10" s="161">
        <v>67.75950385146977</v>
      </c>
      <c r="E10" s="129">
        <f t="shared" si="0"/>
        <v>0.23333661889694957</v>
      </c>
      <c r="F10" s="113">
        <f t="shared" si="1"/>
        <v>12.81951195203898</v>
      </c>
      <c r="G10" s="113">
        <f t="shared" si="2"/>
        <v>-2.041146151289439</v>
      </c>
      <c r="I10" s="167" t="s">
        <v>401</v>
      </c>
      <c r="J10" s="157">
        <v>0.27004959694869535</v>
      </c>
    </row>
    <row r="11" spans="1:10" ht="15" thickBot="1">
      <c r="A11" s="93" t="s">
        <v>186</v>
      </c>
      <c r="B11" s="161">
        <v>57.02191250580564</v>
      </c>
      <c r="C11" s="161">
        <v>72.30775553422396</v>
      </c>
      <c r="D11" s="161">
        <v>69.60047163556476</v>
      </c>
      <c r="E11" s="129">
        <f>(D11-B11)/B11</f>
        <v>0.22059167391971368</v>
      </c>
      <c r="F11" s="113">
        <f t="shared" si="1"/>
        <v>12.578559129759121</v>
      </c>
      <c r="G11" s="113">
        <f t="shared" si="2"/>
        <v>-2.707283898659199</v>
      </c>
      <c r="I11" s="167" t="s">
        <v>408</v>
      </c>
      <c r="J11" s="157">
        <v>0.27389700543262047</v>
      </c>
    </row>
    <row r="12" spans="1:10" ht="15" thickBot="1">
      <c r="A12" s="93" t="s">
        <v>190</v>
      </c>
      <c r="B12" s="161">
        <v>64.2063251475074</v>
      </c>
      <c r="C12" s="161">
        <v>78.28321881559354</v>
      </c>
      <c r="D12" s="161">
        <v>77.47842771921518</v>
      </c>
      <c r="E12" s="129">
        <f t="shared" si="0"/>
        <v>0.20671020403700868</v>
      </c>
      <c r="F12" s="113">
        <f t="shared" si="1"/>
        <v>13.272102571707777</v>
      </c>
      <c r="G12" s="113">
        <f t="shared" si="2"/>
        <v>-0.8047910963783664</v>
      </c>
      <c r="I12" s="167" t="s">
        <v>409</v>
      </c>
      <c r="J12" s="157">
        <v>0.2858463596545497</v>
      </c>
    </row>
    <row r="13" spans="1:10" ht="15" thickBot="1">
      <c r="A13" s="93" t="s">
        <v>191</v>
      </c>
      <c r="B13" s="161">
        <v>55.4968812770906</v>
      </c>
      <c r="C13" s="161">
        <v>71.9052579197583</v>
      </c>
      <c r="D13" s="161">
        <v>69.19170556367946</v>
      </c>
      <c r="E13" s="129">
        <f t="shared" si="0"/>
        <v>0.2467674574038119</v>
      </c>
      <c r="F13" s="113">
        <f t="shared" si="1"/>
        <v>13.694824286588862</v>
      </c>
      <c r="G13" s="113">
        <f t="shared" si="2"/>
        <v>-2.7135523560788357</v>
      </c>
      <c r="I13" s="167" t="s">
        <v>394</v>
      </c>
      <c r="J13" s="157">
        <v>0.29042381768244374</v>
      </c>
    </row>
    <row r="14" spans="1:10" ht="15" thickBot="1">
      <c r="A14" s="93" t="s">
        <v>192</v>
      </c>
      <c r="B14" s="161">
        <v>56.779309041000374</v>
      </c>
      <c r="C14" s="161">
        <v>73.73045856447455</v>
      </c>
      <c r="D14" s="161">
        <v>72.11253856254794</v>
      </c>
      <c r="E14" s="129">
        <f t="shared" si="0"/>
        <v>0.27004959694869535</v>
      </c>
      <c r="F14" s="113">
        <f t="shared" si="1"/>
        <v>15.333229521547565</v>
      </c>
      <c r="G14" s="113">
        <f t="shared" si="2"/>
        <v>-1.6179200019266062</v>
      </c>
      <c r="I14" s="167" t="s">
        <v>410</v>
      </c>
      <c r="J14" s="157">
        <v>0.29663952086550793</v>
      </c>
    </row>
    <row r="15" spans="1:10" ht="15" thickBot="1">
      <c r="A15" s="93" t="s">
        <v>193</v>
      </c>
      <c r="B15" s="161">
        <v>58.015995433463594</v>
      </c>
      <c r="C15" s="161">
        <v>71.32610851500293</v>
      </c>
      <c r="D15" s="161">
        <v>70.26043011520649</v>
      </c>
      <c r="E15" s="129">
        <f t="shared" si="0"/>
        <v>0.2110527379606127</v>
      </c>
      <c r="F15" s="113">
        <f t="shared" si="1"/>
        <v>12.244434681742895</v>
      </c>
      <c r="G15" s="113">
        <f t="shared" si="2"/>
        <v>-1.0656783997964396</v>
      </c>
      <c r="I15" s="167" t="s">
        <v>411</v>
      </c>
      <c r="J15" s="157">
        <v>0.29992571490513276</v>
      </c>
    </row>
    <row r="16" spans="1:10" ht="15" thickBot="1">
      <c r="A16" s="93" t="s">
        <v>194</v>
      </c>
      <c r="B16" s="161">
        <v>56.24627647516527</v>
      </c>
      <c r="C16" s="161">
        <v>70.04958484246431</v>
      </c>
      <c r="D16" s="161">
        <v>68.71017130501654</v>
      </c>
      <c r="E16" s="129">
        <f t="shared" si="0"/>
        <v>0.2215950212340639</v>
      </c>
      <c r="F16" s="113">
        <f t="shared" si="1"/>
        <v>12.463894829851277</v>
      </c>
      <c r="G16" s="113">
        <f t="shared" si="2"/>
        <v>-1.3394135374477685</v>
      </c>
      <c r="I16" s="167" t="s">
        <v>378</v>
      </c>
      <c r="J16" s="157">
        <v>0.30687944778100495</v>
      </c>
    </row>
    <row r="17" spans="1:7" ht="15">
      <c r="A17" s="93" t="s">
        <v>195</v>
      </c>
      <c r="B17" s="161">
        <v>67.35738928705837</v>
      </c>
      <c r="C17" s="161">
        <v>81.29396762750396</v>
      </c>
      <c r="D17" s="161">
        <v>81.17814109472802</v>
      </c>
      <c r="E17" s="129">
        <f t="shared" si="0"/>
        <v>0.20518538432018898</v>
      </c>
      <c r="F17" s="113">
        <f t="shared" si="1"/>
        <v>13.820751807669652</v>
      </c>
      <c r="G17" s="113">
        <f t="shared" si="2"/>
        <v>-0.1158265327759409</v>
      </c>
    </row>
    <row r="18" spans="1:10" ht="15">
      <c r="A18" s="93" t="s">
        <v>196</v>
      </c>
      <c r="B18" s="161">
        <v>60.467661107369466</v>
      </c>
      <c r="C18" s="161">
        <v>75.0610335674663</v>
      </c>
      <c r="D18" s="161">
        <v>73.20889066235327</v>
      </c>
      <c r="E18" s="129">
        <f t="shared" si="0"/>
        <v>0.21071146661948484</v>
      </c>
      <c r="F18" s="113">
        <f t="shared" si="1"/>
        <v>12.741229554983803</v>
      </c>
      <c r="G18" s="113">
        <f t="shared" si="2"/>
        <v>-1.852142905113027</v>
      </c>
      <c r="I18" s="97"/>
      <c r="J18" s="94"/>
    </row>
    <row r="19" spans="1:10" ht="15">
      <c r="A19" s="93" t="s">
        <v>197</v>
      </c>
      <c r="B19" s="161">
        <v>60.041767823053874</v>
      </c>
      <c r="C19" s="161">
        <v>73.94448201391768</v>
      </c>
      <c r="D19" s="161">
        <v>70.65630663614834</v>
      </c>
      <c r="E19" s="129">
        <f t="shared" si="0"/>
        <v>0.17678591417188202</v>
      </c>
      <c r="F19" s="113">
        <f t="shared" si="1"/>
        <v>10.61453881309447</v>
      </c>
      <c r="G19" s="113">
        <f t="shared" si="2"/>
        <v>-3.2881753777693348</v>
      </c>
      <c r="I19" s="97"/>
      <c r="J19" s="94"/>
    </row>
    <row r="20" spans="1:10" ht="15">
      <c r="A20" s="93" t="s">
        <v>198</v>
      </c>
      <c r="B20" s="161">
        <v>55.35512231324751</v>
      </c>
      <c r="C20" s="161">
        <v>68.02529818707116</v>
      </c>
      <c r="D20" s="161">
        <v>67.48427173450574</v>
      </c>
      <c r="E20" s="129">
        <f t="shared" si="0"/>
        <v>0.2191152130894216</v>
      </c>
      <c r="F20" s="113">
        <f t="shared" si="1"/>
        <v>12.129149421258226</v>
      </c>
      <c r="G20" s="113">
        <f t="shared" si="2"/>
        <v>-0.5410264525654185</v>
      </c>
      <c r="I20" s="97"/>
      <c r="J20" s="94"/>
    </row>
    <row r="21" spans="1:10" ht="15">
      <c r="A21" s="93" t="s">
        <v>199</v>
      </c>
      <c r="B21" s="161">
        <v>54.134421441489856</v>
      </c>
      <c r="C21" s="161">
        <v>67.44409434161575</v>
      </c>
      <c r="D21" s="161">
        <v>66.20638477555002</v>
      </c>
      <c r="E21" s="129">
        <f t="shared" si="0"/>
        <v>0.22299976637060606</v>
      </c>
      <c r="F21" s="113">
        <f t="shared" si="1"/>
        <v>12.071963334060165</v>
      </c>
      <c r="G21" s="113">
        <f t="shared" si="2"/>
        <v>-1.2377095660657318</v>
      </c>
      <c r="I21" s="97"/>
      <c r="J21" s="94"/>
    </row>
    <row r="22" spans="1:10" ht="15">
      <c r="A22" s="93" t="s">
        <v>112</v>
      </c>
      <c r="B22" s="161">
        <v>55.929743459838626</v>
      </c>
      <c r="C22" s="161">
        <v>72.4187509862584</v>
      </c>
      <c r="D22" s="161">
        <v>70.20647612189963</v>
      </c>
      <c r="E22" s="129">
        <f t="shared" si="0"/>
        <v>0.2552619014301875</v>
      </c>
      <c r="F22" s="113">
        <f t="shared" si="1"/>
        <v>14.276732662061</v>
      </c>
      <c r="G22" s="113">
        <f t="shared" si="2"/>
        <v>-2.2122748643587755</v>
      </c>
      <c r="I22" s="97"/>
      <c r="J22" s="94"/>
    </row>
    <row r="23" spans="1:10" ht="15">
      <c r="A23" s="93" t="s">
        <v>201</v>
      </c>
      <c r="B23" s="161">
        <v>56.18059089349585</v>
      </c>
      <c r="C23" s="161">
        <v>69.41593438096778</v>
      </c>
      <c r="D23" s="161">
        <v>68.33034564494213</v>
      </c>
      <c r="E23" s="129">
        <f t="shared" si="0"/>
        <v>0.2162624948975552</v>
      </c>
      <c r="F23" s="113">
        <f t="shared" si="1"/>
        <v>12.149754751446281</v>
      </c>
      <c r="G23" s="113">
        <f t="shared" si="2"/>
        <v>-1.085588736025656</v>
      </c>
      <c r="I23" s="97"/>
      <c r="J23" s="94"/>
    </row>
    <row r="24" spans="1:10" ht="15">
      <c r="A24" s="93" t="s">
        <v>202</v>
      </c>
      <c r="B24" s="161">
        <v>57.55395714993552</v>
      </c>
      <c r="C24" s="161">
        <v>73.34255826133854</v>
      </c>
      <c r="D24" s="161">
        <v>69.88323382520682</v>
      </c>
      <c r="E24" s="129">
        <f t="shared" si="0"/>
        <v>0.2142211810588789</v>
      </c>
      <c r="F24" s="113">
        <f t="shared" si="1"/>
        <v>12.329276675271295</v>
      </c>
      <c r="G24" s="113">
        <f t="shared" si="2"/>
        <v>-3.4593244361317232</v>
      </c>
      <c r="I24" s="97"/>
      <c r="J24" s="94"/>
    </row>
    <row r="25" spans="1:10" ht="15">
      <c r="A25" s="93" t="s">
        <v>203</v>
      </c>
      <c r="B25" s="161">
        <v>64.96630322879729</v>
      </c>
      <c r="C25" s="161">
        <v>80.17462104704208</v>
      </c>
      <c r="D25" s="161">
        <v>77.84855605778765</v>
      </c>
      <c r="E25" s="129">
        <f t="shared" si="0"/>
        <v>0.19829130162481076</v>
      </c>
      <c r="F25" s="113">
        <f t="shared" si="1"/>
        <v>12.88225282899036</v>
      </c>
      <c r="G25" s="113">
        <f t="shared" si="2"/>
        <v>-2.3260649892544336</v>
      </c>
      <c r="I25" s="97"/>
      <c r="J25" s="94"/>
    </row>
    <row r="26" spans="1:10" ht="15">
      <c r="A26" s="93" t="s">
        <v>204</v>
      </c>
      <c r="B26" s="161">
        <v>59.30894947799489</v>
      </c>
      <c r="C26" s="161">
        <v>77.49908708827681</v>
      </c>
      <c r="D26" s="161">
        <v>74.3516169208082</v>
      </c>
      <c r="E26" s="129">
        <f t="shared" si="0"/>
        <v>0.25363233669135415</v>
      </c>
      <c r="F26" s="113">
        <f t="shared" si="1"/>
        <v>15.042667442813311</v>
      </c>
      <c r="G26" s="113">
        <f t="shared" si="2"/>
        <v>-3.1474701674686116</v>
      </c>
      <c r="I26" s="97"/>
      <c r="J26" s="94"/>
    </row>
    <row r="27" spans="1:10" ht="15">
      <c r="A27" s="93" t="s">
        <v>205</v>
      </c>
      <c r="B27" s="161">
        <v>66.87963003490019</v>
      </c>
      <c r="C27" s="161">
        <v>82.21536328150965</v>
      </c>
      <c r="D27" s="161">
        <v>78.83488892089524</v>
      </c>
      <c r="E27" s="129">
        <f t="shared" si="0"/>
        <v>0.17875785018183216</v>
      </c>
      <c r="F27" s="113">
        <f t="shared" si="1"/>
        <v>11.95525888599505</v>
      </c>
      <c r="G27" s="113">
        <f t="shared" si="2"/>
        <v>-3.3804743606144143</v>
      </c>
      <c r="I27" s="97"/>
      <c r="J27" s="94"/>
    </row>
    <row r="28" spans="1:10" ht="15">
      <c r="A28" s="93" t="s">
        <v>206</v>
      </c>
      <c r="B28" s="161">
        <v>53.90803686946798</v>
      </c>
      <c r="C28" s="161">
        <v>69.13120723819493</v>
      </c>
      <c r="D28" s="161">
        <v>69.31745296472864</v>
      </c>
      <c r="E28" s="129">
        <f t="shared" si="0"/>
        <v>0.2858463596545497</v>
      </c>
      <c r="F28" s="113">
        <f t="shared" si="1"/>
        <v>15.409416095260667</v>
      </c>
      <c r="G28" s="113">
        <f t="shared" si="2"/>
        <v>0.18624572653371274</v>
      </c>
      <c r="I28" s="97"/>
      <c r="J28" s="94"/>
    </row>
    <row r="29" spans="1:10" ht="15">
      <c r="A29" s="93" t="s">
        <v>207</v>
      </c>
      <c r="B29" s="161">
        <v>51.57258316092628</v>
      </c>
      <c r="C29" s="161">
        <v>65.63001223613783</v>
      </c>
      <c r="D29" s="161">
        <v>64.50610654221128</v>
      </c>
      <c r="E29" s="129">
        <f t="shared" si="0"/>
        <v>0.2507829274505689</v>
      </c>
      <c r="F29" s="113">
        <f t="shared" si="1"/>
        <v>12.933523381285006</v>
      </c>
      <c r="G29" s="113">
        <f t="shared" si="2"/>
        <v>-1.1239056939265453</v>
      </c>
      <c r="I29" s="97"/>
      <c r="J29" s="94"/>
    </row>
    <row r="30" spans="1:10" ht="15">
      <c r="A30" s="93" t="s">
        <v>208</v>
      </c>
      <c r="B30" s="161">
        <v>59.4180682093042</v>
      </c>
      <c r="C30" s="161">
        <v>72.40557039297978</v>
      </c>
      <c r="D30" s="161">
        <v>70.12108853445974</v>
      </c>
      <c r="E30" s="129">
        <f t="shared" si="0"/>
        <v>0.18013073544318914</v>
      </c>
      <c r="F30" s="113">
        <f t="shared" si="1"/>
        <v>10.703020325155542</v>
      </c>
      <c r="G30" s="113">
        <f t="shared" si="2"/>
        <v>-2.2844818585200386</v>
      </c>
      <c r="I30" s="97"/>
      <c r="J30" s="94"/>
    </row>
    <row r="31" spans="1:10" ht="15">
      <c r="A31" s="93" t="s">
        <v>209</v>
      </c>
      <c r="B31" s="161">
        <v>60.21071572910452</v>
      </c>
      <c r="C31" s="161">
        <v>71.87502492490368</v>
      </c>
      <c r="D31" s="161">
        <v>70.87656928621405</v>
      </c>
      <c r="E31" s="129">
        <f t="shared" si="0"/>
        <v>0.17714211545161707</v>
      </c>
      <c r="F31" s="113">
        <f t="shared" si="1"/>
        <v>10.665853557109529</v>
      </c>
      <c r="G31" s="113">
        <f t="shared" si="2"/>
        <v>-0.9984556386896344</v>
      </c>
      <c r="I31" s="97"/>
      <c r="J31" s="94"/>
    </row>
    <row r="32" spans="1:10" ht="15">
      <c r="A32" s="93" t="s">
        <v>210</v>
      </c>
      <c r="B32" s="161">
        <v>59.97083061977291</v>
      </c>
      <c r="C32" s="161">
        <v>74.79307380575243</v>
      </c>
      <c r="D32" s="161">
        <v>73.38357655941839</v>
      </c>
      <c r="E32" s="129">
        <f t="shared" si="0"/>
        <v>0.22365449671165927</v>
      </c>
      <c r="F32" s="113">
        <f t="shared" si="1"/>
        <v>13.412745939645475</v>
      </c>
      <c r="G32" s="113">
        <f t="shared" si="2"/>
        <v>-1.4094972463340412</v>
      </c>
      <c r="I32" s="97"/>
      <c r="J32" s="94"/>
    </row>
    <row r="33" spans="1:7" ht="15">
      <c r="A33" s="93" t="s">
        <v>212</v>
      </c>
      <c r="B33" s="161">
        <v>56.49869566177105</v>
      </c>
      <c r="C33" s="161">
        <v>70.29062383846535</v>
      </c>
      <c r="D33" s="161">
        <v>68.91980499926753</v>
      </c>
      <c r="E33" s="129">
        <f t="shared" si="0"/>
        <v>0.21984771846513657</v>
      </c>
      <c r="F33" s="113">
        <f t="shared" si="1"/>
        <v>12.421109337496475</v>
      </c>
      <c r="G33" s="113">
        <f t="shared" si="2"/>
        <v>-1.370818839197824</v>
      </c>
    </row>
    <row r="34" spans="1:10" ht="15">
      <c r="A34" s="93" t="s">
        <v>230</v>
      </c>
      <c r="B34" s="161">
        <v>57.277035730283515</v>
      </c>
      <c r="C34" s="161">
        <v>72.38948838202803</v>
      </c>
      <c r="D34" s="161">
        <v>70.10857346494994</v>
      </c>
      <c r="E34" s="129">
        <f t="shared" si="0"/>
        <v>0.22402586954900908</v>
      </c>
      <c r="F34" s="113">
        <f t="shared" si="1"/>
        <v>12.831537734666426</v>
      </c>
      <c r="G34" s="113">
        <f t="shared" si="2"/>
        <v>-2.2809149170780927</v>
      </c>
      <c r="I34" s="97"/>
      <c r="J34" s="94"/>
    </row>
    <row r="35" spans="1:10" ht="15">
      <c r="A35" s="93" t="s">
        <v>213</v>
      </c>
      <c r="B35" s="161">
        <v>72.18886683742693</v>
      </c>
      <c r="C35" s="161">
        <v>90.65044751874353</v>
      </c>
      <c r="D35" s="161">
        <v>89.62739933804478</v>
      </c>
      <c r="E35" s="129">
        <f t="shared" si="0"/>
        <v>0.24156817061404126</v>
      </c>
      <c r="F35" s="113">
        <f t="shared" si="1"/>
        <v>17.438532500617853</v>
      </c>
      <c r="G35" s="113">
        <f t="shared" si="2"/>
        <v>-1.0230481806987513</v>
      </c>
      <c r="I35" s="97"/>
      <c r="J35" s="94"/>
    </row>
    <row r="36" spans="1:10" ht="15">
      <c r="A36" s="93" t="s">
        <v>214</v>
      </c>
      <c r="B36" s="161">
        <v>66.38778694284342</v>
      </c>
      <c r="C36" s="161">
        <v>80.78997604784298</v>
      </c>
      <c r="D36" s="161">
        <v>79.82756519960485</v>
      </c>
      <c r="E36" s="129">
        <f t="shared" si="0"/>
        <v>0.20244353480757551</v>
      </c>
      <c r="F36" s="113">
        <f t="shared" si="1"/>
        <v>13.439778256761429</v>
      </c>
      <c r="G36" s="113">
        <f t="shared" si="2"/>
        <v>-0.9624108482381359</v>
      </c>
      <c r="I36" s="97"/>
      <c r="J36" s="94"/>
    </row>
    <row r="37" spans="1:10" ht="15">
      <c r="A37" s="93" t="s">
        <v>218</v>
      </c>
      <c r="B37" s="161">
        <v>57.75737388612398</v>
      </c>
      <c r="C37" s="161">
        <v>76.28540334237103</v>
      </c>
      <c r="D37" s="161">
        <v>74.8904936021538</v>
      </c>
      <c r="E37" s="129">
        <f t="shared" si="0"/>
        <v>0.29663952086550793</v>
      </c>
      <c r="F37" s="113">
        <f t="shared" si="1"/>
        <v>17.133119716029817</v>
      </c>
      <c r="G37" s="113">
        <f t="shared" si="2"/>
        <v>-1.39490974021723</v>
      </c>
      <c r="I37" s="97"/>
      <c r="J37" s="94"/>
    </row>
    <row r="38" spans="1:10" ht="15">
      <c r="A38" s="93" t="s">
        <v>219</v>
      </c>
      <c r="B38" s="161">
        <v>57.467981607899894</v>
      </c>
      <c r="C38" s="161">
        <v>72.83802417562883</v>
      </c>
      <c r="D38" s="161">
        <v>70.05074583302559</v>
      </c>
      <c r="E38" s="129">
        <f t="shared" si="0"/>
        <v>0.21895260409486855</v>
      </c>
      <c r="F38" s="113">
        <f t="shared" si="1"/>
        <v>12.582764225125693</v>
      </c>
      <c r="G38" s="113">
        <f t="shared" si="2"/>
        <v>-2.787278342603244</v>
      </c>
      <c r="I38" s="97"/>
      <c r="J38" s="94"/>
    </row>
    <row r="39" spans="1:10" ht="15">
      <c r="A39" s="93" t="s">
        <v>220</v>
      </c>
      <c r="B39" s="161">
        <v>58.4652835996871</v>
      </c>
      <c r="C39" s="161">
        <v>75.09384633940074</v>
      </c>
      <c r="D39" s="161">
        <v>72.51859409787252</v>
      </c>
      <c r="E39" s="129">
        <f t="shared" si="0"/>
        <v>0.24037017581935816</v>
      </c>
      <c r="F39" s="113">
        <f t="shared" si="1"/>
        <v>14.053310498185425</v>
      </c>
      <c r="G39" s="113">
        <f t="shared" si="2"/>
        <v>-2.5752522415282186</v>
      </c>
      <c r="I39" s="97"/>
      <c r="J39" s="94"/>
    </row>
    <row r="40" spans="1:10" ht="15">
      <c r="A40" s="93" t="s">
        <v>130</v>
      </c>
      <c r="B40" s="161">
        <v>66.6225162921218</v>
      </c>
      <c r="C40" s="161">
        <v>80.76909662051338</v>
      </c>
      <c r="D40" s="161">
        <v>75.12929413104686</v>
      </c>
      <c r="E40" s="129">
        <f t="shared" si="0"/>
        <v>0.12768622850606737</v>
      </c>
      <c r="F40" s="113">
        <f t="shared" si="1"/>
        <v>8.50677783892506</v>
      </c>
      <c r="G40" s="113">
        <f t="shared" si="2"/>
        <v>-5.639802489466518</v>
      </c>
      <c r="I40" s="97"/>
      <c r="J40" s="94"/>
    </row>
    <row r="41" spans="1:10" ht="15">
      <c r="A41" s="93" t="s">
        <v>223</v>
      </c>
      <c r="B41" s="161">
        <v>59.40795447214786</v>
      </c>
      <c r="C41" s="161">
        <v>71.23325704479312</v>
      </c>
      <c r="D41" s="161">
        <v>70.98556619984728</v>
      </c>
      <c r="E41" s="129">
        <f t="shared" si="0"/>
        <v>0.19488319082131234</v>
      </c>
      <c r="F41" s="113">
        <f t="shared" si="1"/>
        <v>11.577611727699427</v>
      </c>
      <c r="G41" s="113">
        <f t="shared" si="2"/>
        <v>-0.24769084494583637</v>
      </c>
      <c r="I41" s="97"/>
      <c r="J41" s="94"/>
    </row>
    <row r="42" spans="1:10" ht="15">
      <c r="A42" s="93" t="s">
        <v>224</v>
      </c>
      <c r="B42" s="161">
        <v>82.4984416239824</v>
      </c>
      <c r="C42" s="161">
        <v>97.55218639985405</v>
      </c>
      <c r="D42" s="161">
        <v>97.01191164999557</v>
      </c>
      <c r="E42" s="129">
        <f t="shared" si="0"/>
        <v>0.17592417190331608</v>
      </c>
      <c r="F42" s="113">
        <f t="shared" si="1"/>
        <v>14.513470026013167</v>
      </c>
      <c r="G42" s="113">
        <f t="shared" si="2"/>
        <v>-0.540274749858483</v>
      </c>
      <c r="I42" s="97"/>
      <c r="J42" s="94"/>
    </row>
    <row r="43" spans="1:10" ht="15">
      <c r="A43" s="93" t="s">
        <v>225</v>
      </c>
      <c r="B43" s="161">
        <v>56.14790077881269</v>
      </c>
      <c r="C43" s="161">
        <v>71.00119415221876</v>
      </c>
      <c r="D43" s="161">
        <v>69.88816392940157</v>
      </c>
      <c r="E43" s="129">
        <f t="shared" si="0"/>
        <v>0.24471552738395064</v>
      </c>
      <c r="F43" s="113">
        <f t="shared" si="1"/>
        <v>13.74026315058888</v>
      </c>
      <c r="G43" s="113">
        <f t="shared" si="2"/>
        <v>-1.113030222817187</v>
      </c>
      <c r="I43" s="97"/>
      <c r="J43" s="94"/>
    </row>
    <row r="44" spans="1:10" ht="15">
      <c r="A44" s="93" t="s">
        <v>226</v>
      </c>
      <c r="B44" s="161">
        <v>61.86282971081637</v>
      </c>
      <c r="C44" s="161">
        <v>75.16861984749004</v>
      </c>
      <c r="D44" s="161">
        <v>74.29681550717912</v>
      </c>
      <c r="E44" s="129">
        <f t="shared" si="0"/>
        <v>0.20099283939138554</v>
      </c>
      <c r="F44" s="113">
        <f t="shared" si="1"/>
        <v>12.433985796362748</v>
      </c>
      <c r="G44" s="113">
        <f t="shared" si="2"/>
        <v>-0.8718043403109164</v>
      </c>
      <c r="I44" s="97"/>
      <c r="J44" s="94"/>
    </row>
    <row r="45" spans="1:10" ht="15">
      <c r="A45" s="93" t="s">
        <v>227</v>
      </c>
      <c r="B45" s="161">
        <v>53.44640693299126</v>
      </c>
      <c r="C45" s="161">
        <v>69.70418129031273</v>
      </c>
      <c r="D45" s="161">
        <v>67.5641859094942</v>
      </c>
      <c r="E45" s="129">
        <f t="shared" si="0"/>
        <v>0.2641483270185625</v>
      </c>
      <c r="F45" s="113">
        <f t="shared" si="1"/>
        <v>14.11777897650294</v>
      </c>
      <c r="G45" s="113">
        <f t="shared" si="2"/>
        <v>-2.139995380818533</v>
      </c>
      <c r="I45" s="97"/>
      <c r="J45" s="94"/>
    </row>
    <row r="46" spans="1:10" ht="15">
      <c r="A46" s="93" t="s">
        <v>228</v>
      </c>
      <c r="B46" s="161">
        <v>64.48289377164298</v>
      </c>
      <c r="C46" s="161">
        <v>79.17265096074156</v>
      </c>
      <c r="D46" s="161">
        <v>77.98291795534193</v>
      </c>
      <c r="E46" s="129">
        <f t="shared" si="0"/>
        <v>0.20935822501247192</v>
      </c>
      <c r="F46" s="113">
        <f t="shared" si="1"/>
        <v>13.500024183698955</v>
      </c>
      <c r="G46" s="113">
        <f t="shared" si="2"/>
        <v>-1.1897330053996313</v>
      </c>
      <c r="I46" s="97"/>
      <c r="J46" s="94"/>
    </row>
    <row r="47" spans="1:10" ht="15">
      <c r="A47" s="93" t="s">
        <v>281</v>
      </c>
      <c r="B47" s="161">
        <v>55.889664095990476</v>
      </c>
      <c r="C47" s="161">
        <v>75.72377468788129</v>
      </c>
      <c r="D47" s="161">
        <v>68.03870779900149</v>
      </c>
      <c r="E47" s="129">
        <f t="shared" si="0"/>
        <v>0.2173755004529108</v>
      </c>
      <c r="F47" s="113">
        <f t="shared" si="1"/>
        <v>12.14904370301101</v>
      </c>
      <c r="G47" s="113">
        <f t="shared" si="2"/>
        <v>-7.685066888879803</v>
      </c>
      <c r="I47" s="97"/>
      <c r="J47" s="94"/>
    </row>
    <row r="48" spans="1:10" ht="15">
      <c r="A48" s="93" t="s">
        <v>229</v>
      </c>
      <c r="B48" s="161">
        <v>50.84273387832738</v>
      </c>
      <c r="C48" s="161">
        <v>66.78356260760488</v>
      </c>
      <c r="D48" s="161">
        <v>66.09177718451613</v>
      </c>
      <c r="E48" s="129">
        <f t="shared" si="0"/>
        <v>0.29992571490513276</v>
      </c>
      <c r="F48" s="113">
        <f t="shared" si="1"/>
        <v>15.249043306188753</v>
      </c>
      <c r="G48" s="113">
        <f t="shared" si="2"/>
        <v>-0.6917854230887457</v>
      </c>
      <c r="I48" s="97"/>
      <c r="J48" s="94"/>
    </row>
    <row r="49" spans="1:7" ht="15">
      <c r="A49" s="93" t="s">
        <v>231</v>
      </c>
      <c r="B49" s="161">
        <v>58.24681755346755</v>
      </c>
      <c r="C49" s="161">
        <v>73.35692482695416</v>
      </c>
      <c r="D49" s="161">
        <v>71.16504148515948</v>
      </c>
      <c r="E49" s="129">
        <f t="shared" si="0"/>
        <v>0.22178420168335666</v>
      </c>
      <c r="F49" s="113">
        <f t="shared" si="1"/>
        <v>12.918223931691927</v>
      </c>
      <c r="G49" s="113">
        <f t="shared" si="2"/>
        <v>-2.1918833417946786</v>
      </c>
    </row>
    <row r="50" spans="1:7" ht="15">
      <c r="A50" s="93" t="s">
        <v>232</v>
      </c>
      <c r="B50" s="161">
        <v>58.94361034369036</v>
      </c>
      <c r="C50" s="161">
        <v>72.06723546255346</v>
      </c>
      <c r="D50" s="161">
        <v>72.09177188500918</v>
      </c>
      <c r="E50" s="129">
        <f t="shared" si="0"/>
        <v>0.22306338998670228</v>
      </c>
      <c r="F50" s="113">
        <f t="shared" si="1"/>
        <v>13.14816154131882</v>
      </c>
      <c r="G50" s="113">
        <f t="shared" si="2"/>
        <v>0.02453642245572496</v>
      </c>
    </row>
    <row r="51" spans="1:7" ht="15">
      <c r="A51" s="93" t="s">
        <v>233</v>
      </c>
      <c r="B51" s="161">
        <v>51.679978710072966</v>
      </c>
      <c r="C51" s="161">
        <v>66.05422600501558</v>
      </c>
      <c r="D51" s="161">
        <v>64.64389116195439</v>
      </c>
      <c r="E51" s="129">
        <f t="shared" si="0"/>
        <v>0.2508498024855923</v>
      </c>
      <c r="F51" s="113">
        <f t="shared" si="1"/>
        <v>12.96391245188142</v>
      </c>
      <c r="G51" s="113">
        <f t="shared" si="2"/>
        <v>-1.410334843061193</v>
      </c>
    </row>
    <row r="52" spans="1:7" ht="15">
      <c r="A52" s="93" t="s">
        <v>234</v>
      </c>
      <c r="B52" s="161">
        <v>53.242278550514996</v>
      </c>
      <c r="C52" s="161">
        <v>68.32677907979445</v>
      </c>
      <c r="D52" s="161">
        <v>65.79057992826787</v>
      </c>
      <c r="E52" s="129">
        <f t="shared" si="0"/>
        <v>0.2356830270862159</v>
      </c>
      <c r="F52" s="113">
        <f t="shared" si="1"/>
        <v>12.548301377752878</v>
      </c>
      <c r="G52" s="113">
        <f t="shared" si="2"/>
        <v>-2.5361991515265743</v>
      </c>
    </row>
    <row r="53" spans="1:7" ht="15">
      <c r="A53" s="93" t="s">
        <v>235</v>
      </c>
      <c r="B53" s="161">
        <v>52.60410406513003</v>
      </c>
      <c r="C53" s="161">
        <v>67.46109081392842</v>
      </c>
      <c r="D53" s="161">
        <v>65.85411608973016</v>
      </c>
      <c r="E53" s="129">
        <f t="shared" si="0"/>
        <v>0.2518817164568578</v>
      </c>
      <c r="F53" s="113">
        <f t="shared" si="1"/>
        <v>13.250012024600125</v>
      </c>
      <c r="G53" s="113">
        <f t="shared" si="2"/>
        <v>-1.6069747241982668</v>
      </c>
    </row>
    <row r="54" spans="1:7" ht="15">
      <c r="A54" s="93" t="s">
        <v>237</v>
      </c>
      <c r="B54" s="161">
        <v>55.75114137764532</v>
      </c>
      <c r="C54" s="161">
        <v>72.00380316824665</v>
      </c>
      <c r="D54" s="161">
        <v>67.75881690840714</v>
      </c>
      <c r="E54" s="129">
        <f t="shared" si="0"/>
        <v>0.21537990494983072</v>
      </c>
      <c r="F54" s="113">
        <f t="shared" si="1"/>
        <v>12.007675530761823</v>
      </c>
      <c r="G54" s="113">
        <f t="shared" si="2"/>
        <v>-4.244986259839507</v>
      </c>
    </row>
    <row r="55" spans="1:7" ht="15">
      <c r="A55" s="93" t="s">
        <v>238</v>
      </c>
      <c r="B55" s="161">
        <v>64.60998103868008</v>
      </c>
      <c r="C55" s="161">
        <v>77.82507668743827</v>
      </c>
      <c r="D55" s="161">
        <v>76.62512015536136</v>
      </c>
      <c r="E55" s="129">
        <f t="shared" si="0"/>
        <v>0.18596413314977103</v>
      </c>
      <c r="F55" s="113">
        <f t="shared" si="1"/>
        <v>12.015139116681283</v>
      </c>
      <c r="G55" s="113">
        <f t="shared" si="2"/>
        <v>-1.1999565320769108</v>
      </c>
    </row>
    <row r="56" spans="1:7" ht="15">
      <c r="A56" s="93" t="s">
        <v>239</v>
      </c>
      <c r="B56" s="161">
        <v>57.20799396311738</v>
      </c>
      <c r="C56" s="161">
        <v>71.41159288898749</v>
      </c>
      <c r="D56" s="161">
        <v>69.24612738579938</v>
      </c>
      <c r="E56" s="129">
        <f t="shared" si="0"/>
        <v>0.21042746981205315</v>
      </c>
      <c r="F56" s="113">
        <f t="shared" si="1"/>
        <v>12.038133422682002</v>
      </c>
      <c r="G56" s="113">
        <f t="shared" si="2"/>
        <v>-2.165465503188102</v>
      </c>
    </row>
    <row r="57" spans="1:7" ht="15">
      <c r="A57" s="93" t="s">
        <v>240</v>
      </c>
      <c r="B57" s="161">
        <v>58.05533457382737</v>
      </c>
      <c r="C57" s="161">
        <v>73.52409185878639</v>
      </c>
      <c r="D57" s="161">
        <v>69.51356620281703</v>
      </c>
      <c r="E57" s="129">
        <f t="shared" si="0"/>
        <v>0.19736742046363612</v>
      </c>
      <c r="F57" s="113">
        <f t="shared" si="1"/>
        <v>11.458231628989658</v>
      </c>
      <c r="G57" s="113">
        <f t="shared" si="2"/>
        <v>-4.01052565596936</v>
      </c>
    </row>
    <row r="58" spans="1:7" ht="15">
      <c r="A58" s="93" t="s">
        <v>241</v>
      </c>
      <c r="B58" s="161">
        <v>52.44727921727742</v>
      </c>
      <c r="C58" s="161">
        <v>67.98815011479424</v>
      </c>
      <c r="D58" s="161">
        <v>63.83576847959816</v>
      </c>
      <c r="E58" s="129">
        <f t="shared" si="0"/>
        <v>0.21714165982072703</v>
      </c>
      <c r="F58" s="113">
        <f t="shared" si="1"/>
        <v>11.38848926232074</v>
      </c>
      <c r="G58" s="113">
        <f t="shared" si="2"/>
        <v>-4.152381635196079</v>
      </c>
    </row>
    <row r="59" spans="1:7" ht="15">
      <c r="A59" s="93" t="s">
        <v>242</v>
      </c>
      <c r="B59" s="161">
        <v>60.188000558093506</v>
      </c>
      <c r="C59" s="161">
        <v>77.95608622609173</v>
      </c>
      <c r="D59" s="161">
        <v>74.47213104439108</v>
      </c>
      <c r="E59" s="129">
        <f t="shared" si="0"/>
        <v>0.23732522020748165</v>
      </c>
      <c r="F59" s="113">
        <f t="shared" si="1"/>
        <v>14.28413048629757</v>
      </c>
      <c r="G59" s="113">
        <f t="shared" si="2"/>
        <v>-3.483955181700651</v>
      </c>
    </row>
    <row r="60" spans="1:7" ht="15">
      <c r="A60" s="93" t="s">
        <v>245</v>
      </c>
      <c r="B60" s="161">
        <v>67.61783638182985</v>
      </c>
      <c r="C60" s="161">
        <v>80.20709796835038</v>
      </c>
      <c r="D60" s="161">
        <v>80.28719966126818</v>
      </c>
      <c r="E60" s="129">
        <f t="shared" si="0"/>
        <v>0.18736717939177983</v>
      </c>
      <c r="F60" s="113">
        <f t="shared" si="1"/>
        <v>12.669363279438329</v>
      </c>
      <c r="G60" s="113">
        <f t="shared" si="2"/>
        <v>0.08010169291779334</v>
      </c>
    </row>
    <row r="61" spans="1:7" ht="15">
      <c r="A61" s="93" t="s">
        <v>246</v>
      </c>
      <c r="B61" s="161">
        <v>54.331500588448264</v>
      </c>
      <c r="C61" s="161">
        <v>68.0126689611841</v>
      </c>
      <c r="D61" s="161">
        <v>67.55975383702825</v>
      </c>
      <c r="E61" s="129">
        <f t="shared" si="0"/>
        <v>0.2434729964258069</v>
      </c>
      <c r="F61" s="113">
        <f t="shared" si="1"/>
        <v>13.228253248579989</v>
      </c>
      <c r="G61" s="113">
        <f t="shared" si="2"/>
        <v>-0.4529151241558509</v>
      </c>
    </row>
    <row r="62" spans="1:7" ht="15">
      <c r="A62" s="93" t="s">
        <v>247</v>
      </c>
      <c r="B62" s="161">
        <v>54.91095338566049</v>
      </c>
      <c r="C62" s="161">
        <v>70.20807084398511</v>
      </c>
      <c r="D62" s="161">
        <v>68.77816308880516</v>
      </c>
      <c r="E62" s="129">
        <f t="shared" si="0"/>
        <v>0.2525399551115054</v>
      </c>
      <c r="F62" s="113">
        <f t="shared" si="1"/>
        <v>13.867209703144667</v>
      </c>
      <c r="G62" s="113">
        <f t="shared" si="2"/>
        <v>-1.4299077551799542</v>
      </c>
    </row>
    <row r="63" spans="1:7" ht="15">
      <c r="A63" s="93" t="s">
        <v>248</v>
      </c>
      <c r="B63" s="161">
        <v>63.707983457787336</v>
      </c>
      <c r="C63" s="161">
        <v>77.40574161031446</v>
      </c>
      <c r="D63" s="161">
        <v>72.79220756126188</v>
      </c>
      <c r="E63" s="129">
        <f t="shared" si="0"/>
        <v>0.1425916127057092</v>
      </c>
      <c r="F63" s="113">
        <f t="shared" si="1"/>
        <v>9.08422410347454</v>
      </c>
      <c r="G63" s="113">
        <f t="shared" si="2"/>
        <v>-4.613534049052589</v>
      </c>
    </row>
    <row r="64" spans="1:7" ht="15">
      <c r="A64" s="93" t="s">
        <v>243</v>
      </c>
      <c r="B64" s="161">
        <v>52.75687773483043</v>
      </c>
      <c r="C64" s="161">
        <v>68.95789954423319</v>
      </c>
      <c r="D64" s="161">
        <v>67.20682856237538</v>
      </c>
      <c r="E64" s="129">
        <f t="shared" si="0"/>
        <v>0.27389700543262047</v>
      </c>
      <c r="F64" s="113">
        <f t="shared" si="1"/>
        <v>14.449950827544946</v>
      </c>
      <c r="G64" s="113">
        <f t="shared" si="2"/>
        <v>-1.7510709818578079</v>
      </c>
    </row>
    <row r="65" spans="1:7" ht="15">
      <c r="A65" s="93" t="s">
        <v>249</v>
      </c>
      <c r="B65" s="161">
        <v>52.840424090603726</v>
      </c>
      <c r="C65" s="161">
        <v>68.30975314816808</v>
      </c>
      <c r="D65" s="161">
        <v>65.83655219134629</v>
      </c>
      <c r="E65" s="129">
        <f t="shared" si="0"/>
        <v>0.24595048818038495</v>
      </c>
      <c r="F65" s="113">
        <f t="shared" si="1"/>
        <v>12.99612810074256</v>
      </c>
      <c r="G65" s="113">
        <f t="shared" si="2"/>
        <v>-2.473200956821799</v>
      </c>
    </row>
    <row r="66" spans="1:7" ht="15">
      <c r="A66" s="93" t="s">
        <v>250</v>
      </c>
      <c r="B66" s="161">
        <v>56.50489954865406</v>
      </c>
      <c r="C66" s="161">
        <v>73.80681853535027</v>
      </c>
      <c r="D66" s="161">
        <v>70.82038064009413</v>
      </c>
      <c r="E66" s="129">
        <f t="shared" si="0"/>
        <v>0.25334937688215153</v>
      </c>
      <c r="F66" s="113">
        <f t="shared" si="1"/>
        <v>14.31548109144007</v>
      </c>
      <c r="G66" s="113">
        <f t="shared" si="2"/>
        <v>-2.9864378952561452</v>
      </c>
    </row>
    <row r="67" spans="1:7" ht="15">
      <c r="A67" s="93" t="s">
        <v>252</v>
      </c>
      <c r="B67" s="161">
        <v>60.68896804558111</v>
      </c>
      <c r="C67" s="161">
        <v>74.07396806089828</v>
      </c>
      <c r="D67" s="161">
        <v>72.53876353877531</v>
      </c>
      <c r="E67" s="129">
        <f aca="true" t="shared" si="3" ref="E67:E83">(D67-B67)/B67</f>
        <v>0.1952545227708318</v>
      </c>
      <c r="F67" s="113">
        <f aca="true" t="shared" si="4" ref="F67:F83">(D67-B67)</f>
        <v>11.8497954931942</v>
      </c>
      <c r="G67" s="113">
        <f aca="true" t="shared" si="5" ref="G67:G83">(D67-C67)</f>
        <v>-1.5352045221229673</v>
      </c>
    </row>
    <row r="68" spans="1:7" ht="15">
      <c r="A68" s="93" t="s">
        <v>253</v>
      </c>
      <c r="B68" s="161">
        <v>82.89096271191964</v>
      </c>
      <c r="C68" s="161">
        <v>113.13794586841915</v>
      </c>
      <c r="D68" s="161">
        <v>88.58743173651462</v>
      </c>
      <c r="E68" s="129">
        <f t="shared" si="3"/>
        <v>0.06872243774502367</v>
      </c>
      <c r="F68" s="113">
        <f t="shared" si="4"/>
        <v>5.696469024594975</v>
      </c>
      <c r="G68" s="113">
        <f t="shared" si="5"/>
        <v>-24.550514131904535</v>
      </c>
    </row>
    <row r="69" spans="1:7" ht="15">
      <c r="A69" s="93" t="s">
        <v>179</v>
      </c>
      <c r="B69" s="161">
        <v>56.30560536846874</v>
      </c>
      <c r="C69" s="161">
        <v>70.6102310547024</v>
      </c>
      <c r="D69" s="161">
        <v>70.3120201522758</v>
      </c>
      <c r="E69" s="129">
        <f t="shared" si="3"/>
        <v>0.24875702325102234</v>
      </c>
      <c r="F69" s="113">
        <f t="shared" si="4"/>
        <v>14.006414783807067</v>
      </c>
      <c r="G69" s="113">
        <f t="shared" si="5"/>
        <v>-0.29821090242658954</v>
      </c>
    </row>
    <row r="70" spans="1:7" ht="15">
      <c r="A70" s="93" t="s">
        <v>189</v>
      </c>
      <c r="B70" s="161">
        <v>53.84340254039078</v>
      </c>
      <c r="C70" s="161">
        <v>67.66559446582865</v>
      </c>
      <c r="D70" s="161">
        <v>65.27418116920346</v>
      </c>
      <c r="E70" s="129">
        <f t="shared" si="3"/>
        <v>0.2122967362665807</v>
      </c>
      <c r="F70" s="113">
        <f t="shared" si="4"/>
        <v>11.430778628812682</v>
      </c>
      <c r="G70" s="113">
        <f t="shared" si="5"/>
        <v>-2.3914132966251884</v>
      </c>
    </row>
    <row r="71" spans="1:7" ht="15">
      <c r="A71" s="93" t="s">
        <v>217</v>
      </c>
      <c r="B71" s="161">
        <v>57.08392491097717</v>
      </c>
      <c r="C71" s="161">
        <v>69.94183879207354</v>
      </c>
      <c r="D71" s="161">
        <v>70.70973502242148</v>
      </c>
      <c r="E71" s="129">
        <f t="shared" si="3"/>
        <v>0.23869784939795005</v>
      </c>
      <c r="F71" s="113">
        <f t="shared" si="4"/>
        <v>13.625810111444316</v>
      </c>
      <c r="G71" s="113">
        <f t="shared" si="5"/>
        <v>0.7678962303479437</v>
      </c>
    </row>
    <row r="72" spans="1:7" ht="15">
      <c r="A72" s="93" t="s">
        <v>222</v>
      </c>
      <c r="B72" s="161">
        <v>70.74735687735415</v>
      </c>
      <c r="C72" s="161">
        <v>87.76878157778336</v>
      </c>
      <c r="D72" s="161">
        <v>84.87451218157487</v>
      </c>
      <c r="E72" s="129">
        <f t="shared" si="3"/>
        <v>0.19968456671407817</v>
      </c>
      <c r="F72" s="113">
        <f t="shared" si="4"/>
        <v>14.127155304220722</v>
      </c>
      <c r="G72" s="113">
        <f t="shared" si="5"/>
        <v>-2.894269396208486</v>
      </c>
    </row>
    <row r="73" spans="1:7" ht="15">
      <c r="A73" s="93" t="s">
        <v>188</v>
      </c>
      <c r="B73" s="161">
        <v>64.41904580129172</v>
      </c>
      <c r="C73" s="161">
        <v>77.64585391933629</v>
      </c>
      <c r="D73" s="161">
        <v>77.79434875871424</v>
      </c>
      <c r="E73" s="129">
        <f t="shared" si="3"/>
        <v>0.20762963485488822</v>
      </c>
      <c r="F73" s="113">
        <f t="shared" si="4"/>
        <v>13.37530295742252</v>
      </c>
      <c r="G73" s="113">
        <f t="shared" si="5"/>
        <v>0.14849483937794616</v>
      </c>
    </row>
    <row r="74" spans="1:7" ht="15">
      <c r="A74" s="93" t="s">
        <v>244</v>
      </c>
      <c r="B74" s="161">
        <v>52.885814631601505</v>
      </c>
      <c r="C74" s="161">
        <v>73.87387668569394</v>
      </c>
      <c r="D74" s="161">
        <v>69.11538422119597</v>
      </c>
      <c r="E74" s="129">
        <f t="shared" si="3"/>
        <v>0.30687944778100495</v>
      </c>
      <c r="F74" s="113">
        <f t="shared" si="4"/>
        <v>16.229569589594462</v>
      </c>
      <c r="G74" s="113">
        <f t="shared" si="5"/>
        <v>-4.7584924644979765</v>
      </c>
    </row>
    <row r="75" spans="1:7" ht="15">
      <c r="A75" s="93" t="s">
        <v>187</v>
      </c>
      <c r="B75" s="161">
        <v>55.637448339510925</v>
      </c>
      <c r="C75" s="161">
        <v>74.213205097634</v>
      </c>
      <c r="D75" s="161">
        <v>66.98347409824069</v>
      </c>
      <c r="E75" s="129">
        <f t="shared" si="3"/>
        <v>0.2039278596943201</v>
      </c>
      <c r="F75" s="113">
        <f t="shared" si="4"/>
        <v>11.346025758729766</v>
      </c>
      <c r="G75" s="113">
        <f t="shared" si="5"/>
        <v>-7.229730999393311</v>
      </c>
    </row>
    <row r="76" spans="1:7" ht="15">
      <c r="A76" s="93" t="s">
        <v>183</v>
      </c>
      <c r="B76" s="161">
        <v>56.628200611181015</v>
      </c>
      <c r="C76" s="161">
        <v>68.1250441320014</v>
      </c>
      <c r="D76" s="161">
        <v>66.8808574233473</v>
      </c>
      <c r="E76" s="129">
        <f t="shared" si="3"/>
        <v>0.18105213836058093</v>
      </c>
      <c r="F76" s="113">
        <f t="shared" si="4"/>
        <v>10.252656812166279</v>
      </c>
      <c r="G76" s="113">
        <f t="shared" si="5"/>
        <v>-1.2441867086541123</v>
      </c>
    </row>
    <row r="77" spans="1:7" ht="15">
      <c r="A77" s="93" t="s">
        <v>211</v>
      </c>
      <c r="B77" s="161">
        <v>55.2690519353444</v>
      </c>
      <c r="C77" s="161">
        <v>67.19762412141414</v>
      </c>
      <c r="D77" s="161">
        <v>66.71435993584676</v>
      </c>
      <c r="E77" s="129">
        <f t="shared" si="3"/>
        <v>0.2070834870460862</v>
      </c>
      <c r="F77" s="113">
        <f t="shared" si="4"/>
        <v>11.445308000502358</v>
      </c>
      <c r="G77" s="113">
        <f t="shared" si="5"/>
        <v>-0.4832641855673785</v>
      </c>
    </row>
    <row r="78" spans="1:7" ht="15">
      <c r="A78" s="93" t="s">
        <v>251</v>
      </c>
      <c r="B78" s="161">
        <v>64.40424628356185</v>
      </c>
      <c r="C78" s="161">
        <v>74.8523929780953</v>
      </c>
      <c r="D78" s="161">
        <v>77.79744515883844</v>
      </c>
      <c r="E78" s="129">
        <f t="shared" si="3"/>
        <v>0.20795521488301302</v>
      </c>
      <c r="F78" s="113">
        <f t="shared" si="4"/>
        <v>13.393198875276596</v>
      </c>
      <c r="G78" s="113">
        <f t="shared" si="5"/>
        <v>2.945052180743147</v>
      </c>
    </row>
    <row r="79" spans="1:7" ht="15">
      <c r="A79" s="93" t="s">
        <v>216</v>
      </c>
      <c r="B79" s="161">
        <v>64.70772277227722</v>
      </c>
      <c r="C79" s="161">
        <v>80.80611479517908</v>
      </c>
      <c r="D79" s="161">
        <v>77.25683575795641</v>
      </c>
      <c r="E79" s="129">
        <f t="shared" si="3"/>
        <v>0.19393532097926977</v>
      </c>
      <c r="F79" s="113">
        <f t="shared" si="4"/>
        <v>12.549112985679187</v>
      </c>
      <c r="G79" s="113">
        <f t="shared" si="5"/>
        <v>-3.549279037222675</v>
      </c>
    </row>
    <row r="80" spans="1:7" ht="15">
      <c r="A80" s="93" t="s">
        <v>221</v>
      </c>
      <c r="B80" s="161">
        <v>48.20837218168181</v>
      </c>
      <c r="C80" s="161">
        <v>62.672503686971964</v>
      </c>
      <c r="D80" s="161">
        <v>62.20923167494196</v>
      </c>
      <c r="E80" s="129">
        <f t="shared" si="3"/>
        <v>0.29042381768244374</v>
      </c>
      <c r="F80" s="113">
        <f t="shared" si="4"/>
        <v>14.000859493260151</v>
      </c>
      <c r="G80" s="113">
        <f t="shared" si="5"/>
        <v>-0.46327201203000357</v>
      </c>
    </row>
    <row r="81" spans="1:7" ht="15">
      <c r="A81" s="93" t="s">
        <v>236</v>
      </c>
      <c r="B81" s="161">
        <v>54.085566770333706</v>
      </c>
      <c r="C81" s="161">
        <v>69.64102907067328</v>
      </c>
      <c r="D81" s="161">
        <v>67.33248562144465</v>
      </c>
      <c r="E81" s="129">
        <f t="shared" si="3"/>
        <v>0.2449252109599222</v>
      </c>
      <c r="F81" s="113">
        <f t="shared" si="4"/>
        <v>13.24691885111094</v>
      </c>
      <c r="G81" s="113">
        <f t="shared" si="5"/>
        <v>-2.3085434492286367</v>
      </c>
    </row>
    <row r="82" spans="1:7" ht="15">
      <c r="A82" s="93" t="s">
        <v>200</v>
      </c>
      <c r="B82" s="161">
        <v>59.148159839056554</v>
      </c>
      <c r="C82" s="161">
        <v>69.85247769510961</v>
      </c>
      <c r="D82" s="161">
        <v>71.99402931455668</v>
      </c>
      <c r="E82" s="129">
        <f t="shared" si="3"/>
        <v>0.21718121933892828</v>
      </c>
      <c r="F82" s="113">
        <f t="shared" si="4"/>
        <v>12.84586947550013</v>
      </c>
      <c r="G82" s="113">
        <f t="shared" si="5"/>
        <v>2.141551619447071</v>
      </c>
    </row>
    <row r="83" spans="1:7" ht="15">
      <c r="A83" s="93" t="s">
        <v>173</v>
      </c>
      <c r="B83" s="162">
        <v>65.36338055439657</v>
      </c>
      <c r="C83" s="162">
        <v>81.59241788739057</v>
      </c>
      <c r="D83" s="162">
        <v>79.96136903432212</v>
      </c>
      <c r="E83" s="107">
        <f t="shared" si="3"/>
        <v>0.22333588556939526</v>
      </c>
      <c r="F83" s="114">
        <f t="shared" si="4"/>
        <v>14.597988479925547</v>
      </c>
      <c r="G83" s="114">
        <f t="shared" si="5"/>
        <v>-1.6310488530684495</v>
      </c>
    </row>
    <row r="84" spans="2:4" ht="15">
      <c r="B84" s="95"/>
      <c r="C84" s="96"/>
      <c r="D84" s="9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3"/>
  <sheetViews>
    <sheetView workbookViewId="0" topLeftCell="A79">
      <selection activeCell="G2" sqref="G2:H83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  <col min="9" max="9" width="28.140625" style="0" customWidth="1"/>
    <col min="10" max="10" width="15.57421875" style="0" customWidth="1"/>
  </cols>
  <sheetData>
    <row r="1" spans="1:8" s="103" customFormat="1" ht="66.5" customHeight="1">
      <c r="A1" s="1" t="s">
        <v>91</v>
      </c>
      <c r="B1" s="1" t="s">
        <v>174</v>
      </c>
      <c r="C1" s="1">
        <v>42036</v>
      </c>
      <c r="D1" s="1">
        <v>42370</v>
      </c>
      <c r="E1" s="1">
        <v>42401</v>
      </c>
      <c r="F1" s="1" t="s">
        <v>323</v>
      </c>
      <c r="G1" s="1" t="s">
        <v>324</v>
      </c>
      <c r="H1" s="2" t="s">
        <v>325</v>
      </c>
    </row>
    <row r="2" spans="1:11" ht="15">
      <c r="A2" s="104">
        <v>1</v>
      </c>
      <c r="B2" s="128" t="s">
        <v>92</v>
      </c>
      <c r="C2" s="115">
        <v>38317</v>
      </c>
      <c r="D2" s="115">
        <v>38679</v>
      </c>
      <c r="E2" s="115">
        <v>38717</v>
      </c>
      <c r="F2" s="129">
        <f>(E2-C2)/C2</f>
        <v>0.010439230628702665</v>
      </c>
      <c r="G2" s="116">
        <f>E2-C2</f>
        <v>400</v>
      </c>
      <c r="H2" s="116">
        <f>E2-D2</f>
        <v>38</v>
      </c>
      <c r="J2" s="128" t="s">
        <v>284</v>
      </c>
      <c r="K2" s="129">
        <v>0.06853846153846153</v>
      </c>
    </row>
    <row r="3" spans="1:11" ht="15">
      <c r="A3" s="104">
        <v>2</v>
      </c>
      <c r="B3" s="128" t="s">
        <v>93</v>
      </c>
      <c r="C3" s="115">
        <v>5739</v>
      </c>
      <c r="D3" s="115">
        <v>5985</v>
      </c>
      <c r="E3" s="115">
        <v>6014</v>
      </c>
      <c r="F3" s="129">
        <f aca="true" t="shared" si="0" ref="F3:F66">(E3-C3)/C3</f>
        <v>0.04791775570656909</v>
      </c>
      <c r="G3" s="116">
        <f aca="true" t="shared" si="1" ref="G3:G66">E3-C3</f>
        <v>275</v>
      </c>
      <c r="H3" s="116">
        <f aca="true" t="shared" si="2" ref="H3:H66">E3-D3</f>
        <v>29</v>
      </c>
      <c r="J3" s="128" t="s">
        <v>116</v>
      </c>
      <c r="K3" s="129">
        <v>0.06872543514879281</v>
      </c>
    </row>
    <row r="4" spans="1:11" ht="15">
      <c r="A4" s="104">
        <v>3</v>
      </c>
      <c r="B4" s="128" t="s">
        <v>94</v>
      </c>
      <c r="C4" s="115">
        <v>11419</v>
      </c>
      <c r="D4" s="115">
        <v>12003</v>
      </c>
      <c r="E4" s="115">
        <v>11993</v>
      </c>
      <c r="F4" s="129">
        <f t="shared" si="0"/>
        <v>0.05026709869515719</v>
      </c>
      <c r="G4" s="116">
        <f t="shared" si="1"/>
        <v>574</v>
      </c>
      <c r="H4" s="116">
        <f t="shared" si="2"/>
        <v>-10</v>
      </c>
      <c r="J4" s="128" t="s">
        <v>145</v>
      </c>
      <c r="K4" s="129">
        <v>0.06911772082058484</v>
      </c>
    </row>
    <row r="5" spans="1:11" ht="15">
      <c r="A5" s="104">
        <v>4</v>
      </c>
      <c r="B5" s="128" t="s">
        <v>95</v>
      </c>
      <c r="C5" s="115">
        <v>2190</v>
      </c>
      <c r="D5" s="115">
        <v>2306</v>
      </c>
      <c r="E5" s="115">
        <v>2285</v>
      </c>
      <c r="F5" s="129">
        <f t="shared" si="0"/>
        <v>0.04337899543378995</v>
      </c>
      <c r="G5" s="116">
        <f t="shared" si="1"/>
        <v>95</v>
      </c>
      <c r="H5" s="116">
        <f t="shared" si="2"/>
        <v>-21</v>
      </c>
      <c r="J5" s="128" t="s">
        <v>109</v>
      </c>
      <c r="K5" s="129">
        <v>0.0703209520375045</v>
      </c>
    </row>
    <row r="6" spans="1:11" ht="15">
      <c r="A6" s="104">
        <v>5</v>
      </c>
      <c r="B6" s="128" t="s">
        <v>96</v>
      </c>
      <c r="C6" s="115">
        <v>5361</v>
      </c>
      <c r="D6" s="115">
        <v>5387</v>
      </c>
      <c r="E6" s="115">
        <v>5368</v>
      </c>
      <c r="F6" s="129">
        <f t="shared" si="0"/>
        <v>0.0013057265435553068</v>
      </c>
      <c r="G6" s="116">
        <f t="shared" si="1"/>
        <v>7</v>
      </c>
      <c r="H6" s="116">
        <f t="shared" si="2"/>
        <v>-19</v>
      </c>
      <c r="J6" s="128" t="s">
        <v>114</v>
      </c>
      <c r="K6" s="129">
        <v>0.07289635518224089</v>
      </c>
    </row>
    <row r="7" spans="1:11" ht="15">
      <c r="A7" s="104">
        <v>6</v>
      </c>
      <c r="B7" s="128" t="s">
        <v>97</v>
      </c>
      <c r="C7" s="115">
        <v>133098</v>
      </c>
      <c r="D7" s="115">
        <v>135163</v>
      </c>
      <c r="E7" s="115">
        <v>134798</v>
      </c>
      <c r="F7" s="129">
        <f t="shared" si="0"/>
        <v>0.012772543539346948</v>
      </c>
      <c r="G7" s="116">
        <f t="shared" si="1"/>
        <v>1700</v>
      </c>
      <c r="H7" s="116">
        <f t="shared" si="2"/>
        <v>-365</v>
      </c>
      <c r="J7" s="128" t="s">
        <v>172</v>
      </c>
      <c r="K7" s="129">
        <v>0.07447908970001478</v>
      </c>
    </row>
    <row r="8" spans="1:11" ht="15">
      <c r="A8" s="104">
        <v>7</v>
      </c>
      <c r="B8" s="128" t="s">
        <v>98</v>
      </c>
      <c r="C8" s="115">
        <v>64793</v>
      </c>
      <c r="D8" s="115">
        <v>66484</v>
      </c>
      <c r="E8" s="115">
        <v>66340</v>
      </c>
      <c r="F8" s="129">
        <f t="shared" si="0"/>
        <v>0.023876035991542296</v>
      </c>
      <c r="G8" s="116">
        <f t="shared" si="1"/>
        <v>1547</v>
      </c>
      <c r="H8" s="116">
        <f t="shared" si="2"/>
        <v>-144</v>
      </c>
      <c r="J8" s="128" t="s">
        <v>94</v>
      </c>
      <c r="K8" s="129">
        <v>0.07571824160609207</v>
      </c>
    </row>
    <row r="9" spans="1:11" ht="15">
      <c r="A9" s="104">
        <v>8</v>
      </c>
      <c r="B9" s="128" t="s">
        <v>99</v>
      </c>
      <c r="C9" s="115">
        <v>3177</v>
      </c>
      <c r="D9" s="115">
        <v>3365</v>
      </c>
      <c r="E9" s="115">
        <v>3367</v>
      </c>
      <c r="F9" s="129">
        <f t="shared" si="0"/>
        <v>0.05980484734025811</v>
      </c>
      <c r="G9" s="116">
        <f t="shared" si="1"/>
        <v>190</v>
      </c>
      <c r="H9" s="116">
        <f t="shared" si="2"/>
        <v>2</v>
      </c>
      <c r="J9" s="128" t="s">
        <v>156</v>
      </c>
      <c r="K9" s="129">
        <v>0.07673228956750891</v>
      </c>
    </row>
    <row r="10" spans="1:11" ht="15">
      <c r="A10" s="104">
        <v>9</v>
      </c>
      <c r="B10" s="128" t="s">
        <v>100</v>
      </c>
      <c r="C10" s="115">
        <v>24087</v>
      </c>
      <c r="D10" s="115">
        <v>25182</v>
      </c>
      <c r="E10" s="115">
        <v>25273</v>
      </c>
      <c r="F10" s="129">
        <f t="shared" si="0"/>
        <v>0.049238178270436334</v>
      </c>
      <c r="G10" s="116">
        <f t="shared" si="1"/>
        <v>1186</v>
      </c>
      <c r="H10" s="116">
        <f t="shared" si="2"/>
        <v>91</v>
      </c>
      <c r="J10" s="128" t="s">
        <v>93</v>
      </c>
      <c r="K10" s="129">
        <v>0.08053574534701688</v>
      </c>
    </row>
    <row r="11" spans="1:11" ht="15">
      <c r="A11" s="104">
        <v>10</v>
      </c>
      <c r="B11" s="128" t="s">
        <v>101</v>
      </c>
      <c r="C11" s="115">
        <v>25996</v>
      </c>
      <c r="D11" s="115">
        <v>26803</v>
      </c>
      <c r="E11" s="115">
        <v>26790</v>
      </c>
      <c r="F11" s="129">
        <f t="shared" si="0"/>
        <v>0.03054316048622865</v>
      </c>
      <c r="G11" s="116">
        <f t="shared" si="1"/>
        <v>794</v>
      </c>
      <c r="H11" s="116">
        <f t="shared" si="2"/>
        <v>-13</v>
      </c>
      <c r="J11" s="128" t="s">
        <v>168</v>
      </c>
      <c r="K11" s="129">
        <v>0.08427339084273391</v>
      </c>
    </row>
    <row r="12" spans="1:11" ht="15">
      <c r="A12" s="104">
        <v>11</v>
      </c>
      <c r="B12" s="128" t="s">
        <v>102</v>
      </c>
      <c r="C12" s="115">
        <v>4222</v>
      </c>
      <c r="D12" s="115">
        <v>4356</v>
      </c>
      <c r="E12" s="115">
        <v>4380</v>
      </c>
      <c r="F12" s="129">
        <f t="shared" si="0"/>
        <v>0.037423022264329704</v>
      </c>
      <c r="G12" s="116">
        <f t="shared" si="1"/>
        <v>158</v>
      </c>
      <c r="H12" s="116">
        <f t="shared" si="2"/>
        <v>24</v>
      </c>
      <c r="J12" s="128" t="s">
        <v>154</v>
      </c>
      <c r="K12" s="129">
        <v>0.09131862975129047</v>
      </c>
    </row>
    <row r="13" spans="1:11" ht="15">
      <c r="A13" s="104">
        <v>12</v>
      </c>
      <c r="B13" s="128" t="s">
        <v>103</v>
      </c>
      <c r="C13" s="115">
        <v>1665</v>
      </c>
      <c r="D13" s="115">
        <v>1924</v>
      </c>
      <c r="E13" s="115">
        <v>1899</v>
      </c>
      <c r="F13" s="129">
        <f t="shared" si="0"/>
        <v>0.14054054054054055</v>
      </c>
      <c r="G13" s="116">
        <f t="shared" si="1"/>
        <v>234</v>
      </c>
      <c r="H13" s="116">
        <f t="shared" si="2"/>
        <v>-25</v>
      </c>
      <c r="J13" s="128" t="s">
        <v>159</v>
      </c>
      <c r="K13" s="129">
        <v>0.09271066689643288</v>
      </c>
    </row>
    <row r="14" spans="1:11" ht="15">
      <c r="A14" s="104">
        <v>13</v>
      </c>
      <c r="B14" s="128" t="s">
        <v>104</v>
      </c>
      <c r="C14" s="115">
        <v>2335</v>
      </c>
      <c r="D14" s="115">
        <v>2370</v>
      </c>
      <c r="E14" s="115">
        <v>2378</v>
      </c>
      <c r="F14" s="129">
        <f t="shared" si="0"/>
        <v>0.01841541755888651</v>
      </c>
      <c r="G14" s="116">
        <f t="shared" si="1"/>
        <v>43</v>
      </c>
      <c r="H14" s="116">
        <f t="shared" si="2"/>
        <v>8</v>
      </c>
      <c r="J14" s="128" t="s">
        <v>153</v>
      </c>
      <c r="K14" s="129">
        <v>0.09476534296028881</v>
      </c>
    </row>
    <row r="15" spans="1:11" ht="15">
      <c r="A15" s="104">
        <v>14</v>
      </c>
      <c r="B15" s="128" t="s">
        <v>105</v>
      </c>
      <c r="C15" s="115">
        <v>6627</v>
      </c>
      <c r="D15" s="115">
        <v>6920</v>
      </c>
      <c r="E15" s="115">
        <v>6898</v>
      </c>
      <c r="F15" s="129">
        <f t="shared" si="0"/>
        <v>0.040893315225592274</v>
      </c>
      <c r="G15" s="116">
        <f t="shared" si="1"/>
        <v>271</v>
      </c>
      <c r="H15" s="116">
        <f t="shared" si="2"/>
        <v>-22</v>
      </c>
      <c r="J15" s="128" t="s">
        <v>103</v>
      </c>
      <c r="K15" s="129">
        <v>0.13382507903055849</v>
      </c>
    </row>
    <row r="16" spans="1:11" ht="15">
      <c r="A16" s="104">
        <v>15</v>
      </c>
      <c r="B16" s="128" t="s">
        <v>106</v>
      </c>
      <c r="C16" s="115">
        <v>5479</v>
      </c>
      <c r="D16" s="115">
        <v>5667</v>
      </c>
      <c r="E16" s="115">
        <v>5638</v>
      </c>
      <c r="F16" s="129">
        <f t="shared" si="0"/>
        <v>0.029019894141266656</v>
      </c>
      <c r="G16" s="116">
        <f t="shared" si="1"/>
        <v>159</v>
      </c>
      <c r="H16" s="116">
        <f t="shared" si="2"/>
        <v>-29</v>
      </c>
      <c r="J16" s="128" t="s">
        <v>121</v>
      </c>
      <c r="K16" s="129">
        <v>0.2266881028938907</v>
      </c>
    </row>
    <row r="17" spans="1:8" ht="15">
      <c r="A17" s="104">
        <v>16</v>
      </c>
      <c r="B17" s="128" t="s">
        <v>107</v>
      </c>
      <c r="C17" s="115">
        <v>68522</v>
      </c>
      <c r="D17" s="115">
        <v>70416</v>
      </c>
      <c r="E17" s="115">
        <v>70570</v>
      </c>
      <c r="F17" s="129">
        <f t="shared" si="0"/>
        <v>0.029888211085490793</v>
      </c>
      <c r="G17" s="116">
        <f t="shared" si="1"/>
        <v>2048</v>
      </c>
      <c r="H17" s="116">
        <f t="shared" si="2"/>
        <v>154</v>
      </c>
    </row>
    <row r="18" spans="1:8" ht="15">
      <c r="A18" s="104">
        <v>17</v>
      </c>
      <c r="B18" s="128" t="s">
        <v>108</v>
      </c>
      <c r="C18" s="115">
        <v>12666</v>
      </c>
      <c r="D18" s="115">
        <v>13233</v>
      </c>
      <c r="E18" s="115">
        <v>13239</v>
      </c>
      <c r="F18" s="129">
        <f t="shared" si="0"/>
        <v>0.04523922311700616</v>
      </c>
      <c r="G18" s="116">
        <f t="shared" si="1"/>
        <v>573</v>
      </c>
      <c r="H18" s="116">
        <f t="shared" si="2"/>
        <v>6</v>
      </c>
    </row>
    <row r="19" spans="1:8" ht="15">
      <c r="A19" s="104">
        <v>18</v>
      </c>
      <c r="B19" s="128" t="s">
        <v>109</v>
      </c>
      <c r="C19" s="115">
        <v>2706</v>
      </c>
      <c r="D19" s="115">
        <v>2841</v>
      </c>
      <c r="E19" s="115">
        <v>2817</v>
      </c>
      <c r="F19" s="129">
        <f t="shared" si="0"/>
        <v>0.041019955654102</v>
      </c>
      <c r="G19" s="116">
        <f t="shared" si="1"/>
        <v>111</v>
      </c>
      <c r="H19" s="116">
        <f t="shared" si="2"/>
        <v>-24</v>
      </c>
    </row>
    <row r="20" spans="1:8" ht="15">
      <c r="A20" s="104">
        <v>19</v>
      </c>
      <c r="B20" s="128" t="s">
        <v>110</v>
      </c>
      <c r="C20" s="115">
        <v>7742</v>
      </c>
      <c r="D20" s="115">
        <v>7932</v>
      </c>
      <c r="E20" s="115">
        <v>7920</v>
      </c>
      <c r="F20" s="129">
        <f t="shared" si="0"/>
        <v>0.022991475071041073</v>
      </c>
      <c r="G20" s="116">
        <f t="shared" si="1"/>
        <v>178</v>
      </c>
      <c r="H20" s="116">
        <f t="shared" si="2"/>
        <v>-12</v>
      </c>
    </row>
    <row r="21" spans="1:8" ht="15">
      <c r="A21" s="104">
        <v>20</v>
      </c>
      <c r="B21" s="128" t="s">
        <v>111</v>
      </c>
      <c r="C21" s="115">
        <v>23128</v>
      </c>
      <c r="D21" s="115">
        <v>23805</v>
      </c>
      <c r="E21" s="115">
        <v>23784</v>
      </c>
      <c r="F21" s="129">
        <f t="shared" si="0"/>
        <v>0.028363887928052577</v>
      </c>
      <c r="G21" s="116">
        <f t="shared" si="1"/>
        <v>656</v>
      </c>
      <c r="H21" s="116">
        <f t="shared" si="2"/>
        <v>-21</v>
      </c>
    </row>
    <row r="22" spans="1:8" ht="15">
      <c r="A22" s="104">
        <v>21</v>
      </c>
      <c r="B22" s="128" t="s">
        <v>112</v>
      </c>
      <c r="C22" s="115">
        <v>12552</v>
      </c>
      <c r="D22" s="115">
        <v>12833</v>
      </c>
      <c r="E22" s="115">
        <v>12853</v>
      </c>
      <c r="F22" s="129">
        <f t="shared" si="0"/>
        <v>0.023980242192479285</v>
      </c>
      <c r="G22" s="116">
        <f t="shared" si="1"/>
        <v>301</v>
      </c>
      <c r="H22" s="116">
        <f t="shared" si="2"/>
        <v>20</v>
      </c>
    </row>
    <row r="23" spans="1:8" ht="15">
      <c r="A23" s="104">
        <v>22</v>
      </c>
      <c r="B23" s="128" t="s">
        <v>113</v>
      </c>
      <c r="C23" s="115">
        <v>9136</v>
      </c>
      <c r="D23" s="115">
        <v>9206</v>
      </c>
      <c r="E23" s="115">
        <v>9192</v>
      </c>
      <c r="F23" s="129">
        <f t="shared" si="0"/>
        <v>0.006129597197898424</v>
      </c>
      <c r="G23" s="116">
        <f t="shared" si="1"/>
        <v>56</v>
      </c>
      <c r="H23" s="116">
        <f t="shared" si="2"/>
        <v>-14</v>
      </c>
    </row>
    <row r="24" spans="1:8" ht="15">
      <c r="A24" s="104">
        <v>23</v>
      </c>
      <c r="B24" s="128" t="s">
        <v>114</v>
      </c>
      <c r="C24" s="115">
        <v>6412</v>
      </c>
      <c r="D24" s="115">
        <v>6852</v>
      </c>
      <c r="E24" s="115">
        <v>6827</v>
      </c>
      <c r="F24" s="129">
        <f t="shared" si="0"/>
        <v>0.06472239550842171</v>
      </c>
      <c r="G24" s="116">
        <f t="shared" si="1"/>
        <v>415</v>
      </c>
      <c r="H24" s="116">
        <f t="shared" si="2"/>
        <v>-25</v>
      </c>
    </row>
    <row r="25" spans="1:8" ht="15">
      <c r="A25" s="104">
        <v>24</v>
      </c>
      <c r="B25" s="128" t="s">
        <v>115</v>
      </c>
      <c r="C25" s="115">
        <v>3061</v>
      </c>
      <c r="D25" s="115">
        <v>3197</v>
      </c>
      <c r="E25" s="115">
        <v>3219</v>
      </c>
      <c r="F25" s="129">
        <f t="shared" si="0"/>
        <v>0.051617118588696505</v>
      </c>
      <c r="G25" s="116">
        <f t="shared" si="1"/>
        <v>158</v>
      </c>
      <c r="H25" s="116">
        <f t="shared" si="2"/>
        <v>22</v>
      </c>
    </row>
    <row r="26" spans="1:8" ht="15">
      <c r="A26" s="104">
        <v>25</v>
      </c>
      <c r="B26" s="128" t="s">
        <v>116</v>
      </c>
      <c r="C26" s="115">
        <v>8671</v>
      </c>
      <c r="D26" s="115">
        <v>9176</v>
      </c>
      <c r="E26" s="115">
        <v>9149</v>
      </c>
      <c r="F26" s="129">
        <f t="shared" si="0"/>
        <v>0.05512628301233998</v>
      </c>
      <c r="G26" s="116">
        <f t="shared" si="1"/>
        <v>478</v>
      </c>
      <c r="H26" s="116">
        <f t="shared" si="2"/>
        <v>-27</v>
      </c>
    </row>
    <row r="27" spans="1:8" ht="15">
      <c r="A27" s="104">
        <v>26</v>
      </c>
      <c r="B27" s="128" t="s">
        <v>117</v>
      </c>
      <c r="C27" s="115">
        <v>18679</v>
      </c>
      <c r="D27" s="115">
        <v>19157</v>
      </c>
      <c r="E27" s="115">
        <v>19127</v>
      </c>
      <c r="F27" s="129">
        <f t="shared" si="0"/>
        <v>0.023984153327265913</v>
      </c>
      <c r="G27" s="116">
        <f t="shared" si="1"/>
        <v>448</v>
      </c>
      <c r="H27" s="116">
        <f t="shared" si="2"/>
        <v>-30</v>
      </c>
    </row>
    <row r="28" spans="1:8" ht="15">
      <c r="A28" s="104">
        <v>27</v>
      </c>
      <c r="B28" s="128" t="s">
        <v>118</v>
      </c>
      <c r="C28" s="115">
        <v>31212</v>
      </c>
      <c r="D28" s="115">
        <v>31539</v>
      </c>
      <c r="E28" s="115">
        <v>31598</v>
      </c>
      <c r="F28" s="129">
        <f t="shared" si="0"/>
        <v>0.012367038318595413</v>
      </c>
      <c r="G28" s="116">
        <f t="shared" si="1"/>
        <v>386</v>
      </c>
      <c r="H28" s="116">
        <f t="shared" si="2"/>
        <v>59</v>
      </c>
    </row>
    <row r="29" spans="1:8" ht="15">
      <c r="A29" s="104">
        <v>28</v>
      </c>
      <c r="B29" s="128" t="s">
        <v>119</v>
      </c>
      <c r="C29" s="115">
        <v>7330</v>
      </c>
      <c r="D29" s="115">
        <v>7542</v>
      </c>
      <c r="E29" s="115">
        <v>7545</v>
      </c>
      <c r="F29" s="129">
        <f t="shared" si="0"/>
        <v>0.029331514324693043</v>
      </c>
      <c r="G29" s="116">
        <f t="shared" si="1"/>
        <v>215</v>
      </c>
      <c r="H29" s="116">
        <f t="shared" si="2"/>
        <v>3</v>
      </c>
    </row>
    <row r="30" spans="1:8" ht="15">
      <c r="A30" s="104">
        <v>29</v>
      </c>
      <c r="B30" s="128" t="s">
        <v>120</v>
      </c>
      <c r="C30" s="115">
        <v>1876</v>
      </c>
      <c r="D30" s="115">
        <v>1937</v>
      </c>
      <c r="E30" s="115">
        <v>1915</v>
      </c>
      <c r="F30" s="129">
        <f t="shared" si="0"/>
        <v>0.020788912579957356</v>
      </c>
      <c r="G30" s="116">
        <f t="shared" si="1"/>
        <v>39</v>
      </c>
      <c r="H30" s="116">
        <f t="shared" si="2"/>
        <v>-22</v>
      </c>
    </row>
    <row r="31" spans="1:8" ht="15">
      <c r="A31" s="104">
        <v>30</v>
      </c>
      <c r="B31" s="128" t="s">
        <v>121</v>
      </c>
      <c r="C31" s="115">
        <v>1090</v>
      </c>
      <c r="D31" s="115">
        <v>1147</v>
      </c>
      <c r="E31" s="115">
        <v>1097</v>
      </c>
      <c r="F31" s="129">
        <f t="shared" si="0"/>
        <v>0.006422018348623854</v>
      </c>
      <c r="G31" s="116">
        <f t="shared" si="1"/>
        <v>7</v>
      </c>
      <c r="H31" s="116">
        <f t="shared" si="2"/>
        <v>-50</v>
      </c>
    </row>
    <row r="32" spans="1:8" ht="15">
      <c r="A32" s="104">
        <v>31</v>
      </c>
      <c r="B32" s="128" t="s">
        <v>122</v>
      </c>
      <c r="C32" s="115">
        <v>20467</v>
      </c>
      <c r="D32" s="115">
        <v>20957</v>
      </c>
      <c r="E32" s="115">
        <v>20936</v>
      </c>
      <c r="F32" s="129">
        <f t="shared" si="0"/>
        <v>0.022914936238823472</v>
      </c>
      <c r="G32" s="116">
        <f t="shared" si="1"/>
        <v>469</v>
      </c>
      <c r="H32" s="116">
        <f t="shared" si="2"/>
        <v>-21</v>
      </c>
    </row>
    <row r="33" spans="1:8" ht="15">
      <c r="A33" s="104">
        <v>32</v>
      </c>
      <c r="B33" s="128" t="s">
        <v>123</v>
      </c>
      <c r="C33" s="115">
        <v>7971</v>
      </c>
      <c r="D33" s="115">
        <v>8376</v>
      </c>
      <c r="E33" s="115">
        <v>8405</v>
      </c>
      <c r="F33" s="129">
        <f t="shared" si="0"/>
        <v>0.05444737172249404</v>
      </c>
      <c r="G33" s="116">
        <f t="shared" si="1"/>
        <v>434</v>
      </c>
      <c r="H33" s="116">
        <f t="shared" si="2"/>
        <v>29</v>
      </c>
    </row>
    <row r="34" spans="1:8" ht="15">
      <c r="A34" s="104">
        <v>33</v>
      </c>
      <c r="B34" s="128" t="s">
        <v>124</v>
      </c>
      <c r="C34" s="115">
        <v>33027</v>
      </c>
      <c r="D34" s="115">
        <v>34308</v>
      </c>
      <c r="E34" s="115">
        <v>34392</v>
      </c>
      <c r="F34" s="129">
        <f t="shared" si="0"/>
        <v>0.041329821055500045</v>
      </c>
      <c r="G34" s="116">
        <f t="shared" si="1"/>
        <v>1365</v>
      </c>
      <c r="H34" s="116">
        <f t="shared" si="2"/>
        <v>84</v>
      </c>
    </row>
    <row r="35" spans="1:8" ht="15">
      <c r="A35" s="104">
        <v>34</v>
      </c>
      <c r="B35" s="128" t="s">
        <v>125</v>
      </c>
      <c r="C35" s="115">
        <v>491764</v>
      </c>
      <c r="D35" s="115">
        <v>498711</v>
      </c>
      <c r="E35" s="115">
        <v>498859</v>
      </c>
      <c r="F35" s="129">
        <f t="shared" si="0"/>
        <v>0.014427652288496108</v>
      </c>
      <c r="G35" s="116">
        <f t="shared" si="1"/>
        <v>7095</v>
      </c>
      <c r="H35" s="116">
        <f t="shared" si="2"/>
        <v>148</v>
      </c>
    </row>
    <row r="36" spans="1:8" ht="15">
      <c r="A36" s="104">
        <v>35</v>
      </c>
      <c r="B36" s="128" t="s">
        <v>126</v>
      </c>
      <c r="C36" s="115">
        <v>116679</v>
      </c>
      <c r="D36" s="115">
        <v>119623</v>
      </c>
      <c r="E36" s="115">
        <v>119703</v>
      </c>
      <c r="F36" s="129">
        <f t="shared" si="0"/>
        <v>0.025917260175352893</v>
      </c>
      <c r="G36" s="116">
        <f t="shared" si="1"/>
        <v>3024</v>
      </c>
      <c r="H36" s="116">
        <f t="shared" si="2"/>
        <v>80</v>
      </c>
    </row>
    <row r="37" spans="1:8" ht="15">
      <c r="A37" s="104">
        <v>36</v>
      </c>
      <c r="B37" s="128" t="s">
        <v>127</v>
      </c>
      <c r="C37" s="115">
        <v>2521</v>
      </c>
      <c r="D37" s="115">
        <v>2675</v>
      </c>
      <c r="E37" s="115">
        <v>2662</v>
      </c>
      <c r="F37" s="129">
        <f t="shared" si="0"/>
        <v>0.05593018643395478</v>
      </c>
      <c r="G37" s="116">
        <f t="shared" si="1"/>
        <v>141</v>
      </c>
      <c r="H37" s="116">
        <f t="shared" si="2"/>
        <v>-13</v>
      </c>
    </row>
    <row r="38" spans="1:8" ht="15">
      <c r="A38" s="104">
        <v>37</v>
      </c>
      <c r="B38" s="128" t="s">
        <v>128</v>
      </c>
      <c r="C38" s="115">
        <v>6282</v>
      </c>
      <c r="D38" s="115">
        <v>6617</v>
      </c>
      <c r="E38" s="115">
        <v>6617</v>
      </c>
      <c r="F38" s="129">
        <f t="shared" si="0"/>
        <v>0.05332696593441579</v>
      </c>
      <c r="G38" s="116">
        <f t="shared" si="1"/>
        <v>335</v>
      </c>
      <c r="H38" s="116">
        <f t="shared" si="2"/>
        <v>0</v>
      </c>
    </row>
    <row r="39" spans="1:8" ht="15">
      <c r="A39" s="104">
        <v>38</v>
      </c>
      <c r="B39" s="128" t="s">
        <v>129</v>
      </c>
      <c r="C39" s="115">
        <v>27764</v>
      </c>
      <c r="D39" s="115">
        <v>28638</v>
      </c>
      <c r="E39" s="115">
        <v>28653</v>
      </c>
      <c r="F39" s="129">
        <f t="shared" si="0"/>
        <v>0.032019881861403254</v>
      </c>
      <c r="G39" s="116">
        <f t="shared" si="1"/>
        <v>889</v>
      </c>
      <c r="H39" s="116">
        <f t="shared" si="2"/>
        <v>15</v>
      </c>
    </row>
    <row r="40" spans="1:8" ht="15">
      <c r="A40" s="104">
        <v>39</v>
      </c>
      <c r="B40" s="128" t="s">
        <v>130</v>
      </c>
      <c r="C40" s="115">
        <v>7356</v>
      </c>
      <c r="D40" s="115">
        <v>7668</v>
      </c>
      <c r="E40" s="115">
        <v>7698</v>
      </c>
      <c r="F40" s="129">
        <f t="shared" si="0"/>
        <v>0.0464926590538336</v>
      </c>
      <c r="G40" s="116">
        <f t="shared" si="1"/>
        <v>342</v>
      </c>
      <c r="H40" s="116">
        <f t="shared" si="2"/>
        <v>30</v>
      </c>
    </row>
    <row r="41" spans="1:8" ht="15">
      <c r="A41" s="104">
        <v>40</v>
      </c>
      <c r="B41" s="128" t="s">
        <v>131</v>
      </c>
      <c r="C41" s="115">
        <v>3382</v>
      </c>
      <c r="D41" s="115">
        <v>3585</v>
      </c>
      <c r="E41" s="115">
        <v>3567</v>
      </c>
      <c r="F41" s="129">
        <f t="shared" si="0"/>
        <v>0.054701360141927856</v>
      </c>
      <c r="G41" s="116">
        <f t="shared" si="1"/>
        <v>185</v>
      </c>
      <c r="H41" s="116">
        <f t="shared" si="2"/>
        <v>-18</v>
      </c>
    </row>
    <row r="42" spans="1:8" ht="15">
      <c r="A42" s="104">
        <v>41</v>
      </c>
      <c r="B42" s="128" t="s">
        <v>132</v>
      </c>
      <c r="C42" s="115">
        <v>40037</v>
      </c>
      <c r="D42" s="115">
        <v>41913</v>
      </c>
      <c r="E42" s="115">
        <v>42165</v>
      </c>
      <c r="F42" s="129">
        <f t="shared" si="0"/>
        <v>0.053150835477183606</v>
      </c>
      <c r="G42" s="116">
        <f t="shared" si="1"/>
        <v>2128</v>
      </c>
      <c r="H42" s="116">
        <f t="shared" si="2"/>
        <v>252</v>
      </c>
    </row>
    <row r="43" spans="1:8" ht="15">
      <c r="A43" s="104">
        <v>42</v>
      </c>
      <c r="B43" s="128" t="s">
        <v>133</v>
      </c>
      <c r="C43" s="115">
        <v>40126</v>
      </c>
      <c r="D43" s="115">
        <v>41797</v>
      </c>
      <c r="E43" s="115">
        <v>41836</v>
      </c>
      <c r="F43" s="129">
        <f t="shared" si="0"/>
        <v>0.04261576035488212</v>
      </c>
      <c r="G43" s="116">
        <f t="shared" si="1"/>
        <v>1710</v>
      </c>
      <c r="H43" s="116">
        <f t="shared" si="2"/>
        <v>39</v>
      </c>
    </row>
    <row r="44" spans="1:8" ht="15">
      <c r="A44" s="104">
        <v>43</v>
      </c>
      <c r="B44" s="128" t="s">
        <v>134</v>
      </c>
      <c r="C44" s="115">
        <v>9732</v>
      </c>
      <c r="D44" s="115">
        <v>9842</v>
      </c>
      <c r="E44" s="115">
        <v>9836</v>
      </c>
      <c r="F44" s="129">
        <f t="shared" si="0"/>
        <v>0.010686395396629675</v>
      </c>
      <c r="G44" s="116">
        <f t="shared" si="1"/>
        <v>104</v>
      </c>
      <c r="H44" s="116">
        <f t="shared" si="2"/>
        <v>-6</v>
      </c>
    </row>
    <row r="45" spans="1:8" ht="15">
      <c r="A45" s="104">
        <v>44</v>
      </c>
      <c r="B45" s="128" t="s">
        <v>135</v>
      </c>
      <c r="C45" s="115">
        <v>9965</v>
      </c>
      <c r="D45" s="115">
        <v>10513</v>
      </c>
      <c r="E45" s="115">
        <v>10528</v>
      </c>
      <c r="F45" s="129">
        <f t="shared" si="0"/>
        <v>0.056497742097340695</v>
      </c>
      <c r="G45" s="116">
        <f t="shared" si="1"/>
        <v>563</v>
      </c>
      <c r="H45" s="116">
        <f t="shared" si="2"/>
        <v>15</v>
      </c>
    </row>
    <row r="46" spans="1:8" ht="15">
      <c r="A46" s="104">
        <v>45</v>
      </c>
      <c r="B46" s="128" t="s">
        <v>136</v>
      </c>
      <c r="C46" s="115">
        <v>25079</v>
      </c>
      <c r="D46" s="115">
        <v>25905</v>
      </c>
      <c r="E46" s="115">
        <v>25966</v>
      </c>
      <c r="F46" s="129">
        <f t="shared" si="0"/>
        <v>0.03536823637306113</v>
      </c>
      <c r="G46" s="116">
        <f t="shared" si="1"/>
        <v>887</v>
      </c>
      <c r="H46" s="116">
        <f t="shared" si="2"/>
        <v>61</v>
      </c>
    </row>
    <row r="47" spans="1:8" ht="15">
      <c r="A47" s="104">
        <v>46</v>
      </c>
      <c r="B47" s="128" t="s">
        <v>137</v>
      </c>
      <c r="C47" s="115">
        <v>12869</v>
      </c>
      <c r="D47" s="115">
        <v>13521</v>
      </c>
      <c r="E47" s="115">
        <v>13553</v>
      </c>
      <c r="F47" s="129">
        <f t="shared" si="0"/>
        <v>0.05315098298236071</v>
      </c>
      <c r="G47" s="116">
        <f t="shared" si="1"/>
        <v>684</v>
      </c>
      <c r="H47" s="116">
        <f t="shared" si="2"/>
        <v>32</v>
      </c>
    </row>
    <row r="48" spans="1:8" ht="15">
      <c r="A48" s="104">
        <v>47</v>
      </c>
      <c r="B48" s="128" t="s">
        <v>138</v>
      </c>
      <c r="C48" s="115">
        <v>4787</v>
      </c>
      <c r="D48" s="115">
        <v>4862</v>
      </c>
      <c r="E48" s="115">
        <v>4859</v>
      </c>
      <c r="F48" s="129">
        <f t="shared" si="0"/>
        <v>0.015040735324838104</v>
      </c>
      <c r="G48" s="116">
        <f t="shared" si="1"/>
        <v>72</v>
      </c>
      <c r="H48" s="116">
        <f t="shared" si="2"/>
        <v>-3</v>
      </c>
    </row>
    <row r="49" spans="1:8" ht="15">
      <c r="A49" s="104">
        <v>48</v>
      </c>
      <c r="B49" s="128" t="s">
        <v>139</v>
      </c>
      <c r="C49" s="115">
        <v>31308</v>
      </c>
      <c r="D49" s="115">
        <v>32174</v>
      </c>
      <c r="E49" s="115">
        <v>32010</v>
      </c>
      <c r="F49" s="129">
        <f t="shared" si="0"/>
        <v>0.02242238405519356</v>
      </c>
      <c r="G49" s="116">
        <f t="shared" si="1"/>
        <v>702</v>
      </c>
      <c r="H49" s="116">
        <f t="shared" si="2"/>
        <v>-164</v>
      </c>
    </row>
    <row r="50" spans="1:8" ht="15">
      <c r="A50" s="104">
        <v>49</v>
      </c>
      <c r="B50" s="128" t="s">
        <v>140</v>
      </c>
      <c r="C50" s="115">
        <v>1820</v>
      </c>
      <c r="D50" s="115">
        <v>1925</v>
      </c>
      <c r="E50" s="115">
        <v>1957</v>
      </c>
      <c r="F50" s="129">
        <f t="shared" si="0"/>
        <v>0.07527472527472527</v>
      </c>
      <c r="G50" s="116">
        <f t="shared" si="1"/>
        <v>137</v>
      </c>
      <c r="H50" s="116">
        <f t="shared" si="2"/>
        <v>32</v>
      </c>
    </row>
    <row r="51" spans="1:8" ht="15">
      <c r="A51" s="104">
        <v>50</v>
      </c>
      <c r="B51" s="128" t="s">
        <v>141</v>
      </c>
      <c r="C51" s="115">
        <v>5554</v>
      </c>
      <c r="D51" s="115">
        <v>5756</v>
      </c>
      <c r="E51" s="115">
        <v>5752</v>
      </c>
      <c r="F51" s="129">
        <f t="shared" si="0"/>
        <v>0.035649981994958585</v>
      </c>
      <c r="G51" s="116">
        <f t="shared" si="1"/>
        <v>198</v>
      </c>
      <c r="H51" s="116">
        <f t="shared" si="2"/>
        <v>-4</v>
      </c>
    </row>
    <row r="52" spans="1:8" ht="15">
      <c r="A52" s="104">
        <v>51</v>
      </c>
      <c r="B52" s="128" t="s">
        <v>142</v>
      </c>
      <c r="C52" s="115">
        <v>5161</v>
      </c>
      <c r="D52" s="115">
        <v>5279</v>
      </c>
      <c r="E52" s="115">
        <v>5259</v>
      </c>
      <c r="F52" s="129">
        <f t="shared" si="0"/>
        <v>0.018988568106956018</v>
      </c>
      <c r="G52" s="116">
        <f t="shared" si="1"/>
        <v>98</v>
      </c>
      <c r="H52" s="116">
        <f t="shared" si="2"/>
        <v>-20</v>
      </c>
    </row>
    <row r="53" spans="1:8" ht="15">
      <c r="A53" s="104">
        <v>52</v>
      </c>
      <c r="B53" s="128" t="s">
        <v>143</v>
      </c>
      <c r="C53" s="115">
        <v>10927</v>
      </c>
      <c r="D53" s="115">
        <v>11181</v>
      </c>
      <c r="E53" s="115">
        <v>11150</v>
      </c>
      <c r="F53" s="129">
        <f t="shared" si="0"/>
        <v>0.02040816326530612</v>
      </c>
      <c r="G53" s="116">
        <f t="shared" si="1"/>
        <v>223</v>
      </c>
      <c r="H53" s="116">
        <f t="shared" si="2"/>
        <v>-31</v>
      </c>
    </row>
    <row r="54" spans="1:8" ht="15">
      <c r="A54" s="104">
        <v>53</v>
      </c>
      <c r="B54" s="128" t="s">
        <v>144</v>
      </c>
      <c r="C54" s="115">
        <v>5966</v>
      </c>
      <c r="D54" s="115">
        <v>6020</v>
      </c>
      <c r="E54" s="115">
        <v>6017</v>
      </c>
      <c r="F54" s="129">
        <f t="shared" si="0"/>
        <v>0.008548441166610795</v>
      </c>
      <c r="G54" s="116">
        <f t="shared" si="1"/>
        <v>51</v>
      </c>
      <c r="H54" s="116">
        <f t="shared" si="2"/>
        <v>-3</v>
      </c>
    </row>
    <row r="55" spans="1:8" ht="15">
      <c r="A55" s="104">
        <v>54</v>
      </c>
      <c r="B55" s="128" t="s">
        <v>145</v>
      </c>
      <c r="C55" s="115">
        <v>20021</v>
      </c>
      <c r="D55" s="115">
        <v>21267</v>
      </c>
      <c r="E55" s="115">
        <v>21328</v>
      </c>
      <c r="F55" s="129">
        <f t="shared" si="0"/>
        <v>0.06528145447280356</v>
      </c>
      <c r="G55" s="116">
        <f t="shared" si="1"/>
        <v>1307</v>
      </c>
      <c r="H55" s="116">
        <f t="shared" si="2"/>
        <v>61</v>
      </c>
    </row>
    <row r="56" spans="1:8" ht="15">
      <c r="A56" s="104">
        <v>55</v>
      </c>
      <c r="B56" s="128" t="s">
        <v>146</v>
      </c>
      <c r="C56" s="115">
        <v>22558</v>
      </c>
      <c r="D56" s="115">
        <v>23272</v>
      </c>
      <c r="E56" s="115">
        <v>23295</v>
      </c>
      <c r="F56" s="129">
        <f t="shared" si="0"/>
        <v>0.03267133611135739</v>
      </c>
      <c r="G56" s="116">
        <f t="shared" si="1"/>
        <v>737</v>
      </c>
      <c r="H56" s="116">
        <f t="shared" si="2"/>
        <v>23</v>
      </c>
    </row>
    <row r="57" spans="1:8" ht="15">
      <c r="A57" s="104">
        <v>56</v>
      </c>
      <c r="B57" s="128" t="s">
        <v>147</v>
      </c>
      <c r="C57" s="115">
        <v>1864</v>
      </c>
      <c r="D57" s="115">
        <v>1946</v>
      </c>
      <c r="E57" s="115">
        <v>1947</v>
      </c>
      <c r="F57" s="129">
        <f t="shared" si="0"/>
        <v>0.04452789699570815</v>
      </c>
      <c r="G57" s="116">
        <f t="shared" si="1"/>
        <v>83</v>
      </c>
      <c r="H57" s="116">
        <f t="shared" si="2"/>
        <v>1</v>
      </c>
    </row>
    <row r="58" spans="1:8" ht="15">
      <c r="A58" s="104">
        <v>57</v>
      </c>
      <c r="B58" s="128" t="s">
        <v>148</v>
      </c>
      <c r="C58" s="115">
        <v>3618</v>
      </c>
      <c r="D58" s="115">
        <v>3743</v>
      </c>
      <c r="E58" s="115">
        <v>3767</v>
      </c>
      <c r="F58" s="129">
        <f t="shared" si="0"/>
        <v>0.041182974018794914</v>
      </c>
      <c r="G58" s="116">
        <f t="shared" si="1"/>
        <v>149</v>
      </c>
      <c r="H58" s="116">
        <f t="shared" si="2"/>
        <v>24</v>
      </c>
    </row>
    <row r="59" spans="1:8" ht="15">
      <c r="A59" s="104">
        <v>58</v>
      </c>
      <c r="B59" s="128" t="s">
        <v>149</v>
      </c>
      <c r="C59" s="115">
        <v>8122</v>
      </c>
      <c r="D59" s="115">
        <v>8676</v>
      </c>
      <c r="E59" s="115">
        <v>8662</v>
      </c>
      <c r="F59" s="129">
        <f t="shared" si="0"/>
        <v>0.06648608717064762</v>
      </c>
      <c r="G59" s="116">
        <f t="shared" si="1"/>
        <v>540</v>
      </c>
      <c r="H59" s="116">
        <f t="shared" si="2"/>
        <v>-14</v>
      </c>
    </row>
    <row r="60" spans="1:8" ht="15">
      <c r="A60" s="104">
        <v>59</v>
      </c>
      <c r="B60" s="128" t="s">
        <v>150</v>
      </c>
      <c r="C60" s="115">
        <v>20933</v>
      </c>
      <c r="D60" s="115">
        <v>21761</v>
      </c>
      <c r="E60" s="115">
        <v>21760</v>
      </c>
      <c r="F60" s="129">
        <f t="shared" si="0"/>
        <v>0.0395069985190847</v>
      </c>
      <c r="G60" s="116">
        <f t="shared" si="1"/>
        <v>827</v>
      </c>
      <c r="H60" s="116">
        <f t="shared" si="2"/>
        <v>-1</v>
      </c>
    </row>
    <row r="61" spans="1:8" ht="15">
      <c r="A61" s="104">
        <v>60</v>
      </c>
      <c r="B61" s="128" t="s">
        <v>151</v>
      </c>
      <c r="C61" s="115">
        <v>7407</v>
      </c>
      <c r="D61" s="115">
        <v>7565</v>
      </c>
      <c r="E61" s="115">
        <v>7587</v>
      </c>
      <c r="F61" s="129">
        <f t="shared" si="0"/>
        <v>0.024301336573511544</v>
      </c>
      <c r="G61" s="116">
        <f t="shared" si="1"/>
        <v>180</v>
      </c>
      <c r="H61" s="116">
        <f t="shared" si="2"/>
        <v>22</v>
      </c>
    </row>
    <row r="62" spans="1:8" ht="15">
      <c r="A62" s="104">
        <v>61</v>
      </c>
      <c r="B62" s="128" t="s">
        <v>152</v>
      </c>
      <c r="C62" s="115">
        <v>15825</v>
      </c>
      <c r="D62" s="115">
        <v>15912</v>
      </c>
      <c r="E62" s="115">
        <v>15931</v>
      </c>
      <c r="F62" s="129">
        <f t="shared" si="0"/>
        <v>0.00669826224328594</v>
      </c>
      <c r="G62" s="116">
        <f t="shared" si="1"/>
        <v>106</v>
      </c>
      <c r="H62" s="116">
        <f t="shared" si="2"/>
        <v>19</v>
      </c>
    </row>
    <row r="63" spans="1:8" ht="15">
      <c r="A63" s="104">
        <v>62</v>
      </c>
      <c r="B63" s="128" t="s">
        <v>153</v>
      </c>
      <c r="C63" s="115">
        <v>1013</v>
      </c>
      <c r="D63" s="115">
        <v>1058</v>
      </c>
      <c r="E63" s="115">
        <v>1063</v>
      </c>
      <c r="F63" s="129">
        <f t="shared" si="0"/>
        <v>0.049358341559723594</v>
      </c>
      <c r="G63" s="116">
        <f t="shared" si="1"/>
        <v>50</v>
      </c>
      <c r="H63" s="116">
        <f t="shared" si="2"/>
        <v>5</v>
      </c>
    </row>
    <row r="64" spans="1:8" ht="15">
      <c r="A64" s="104">
        <v>63</v>
      </c>
      <c r="B64" s="128" t="s">
        <v>154</v>
      </c>
      <c r="C64" s="115">
        <v>10734</v>
      </c>
      <c r="D64" s="115">
        <v>11462</v>
      </c>
      <c r="E64" s="115">
        <v>11542</v>
      </c>
      <c r="F64" s="129">
        <f t="shared" si="0"/>
        <v>0.0752748276504565</v>
      </c>
      <c r="G64" s="116">
        <f t="shared" si="1"/>
        <v>808</v>
      </c>
      <c r="H64" s="116">
        <f t="shared" si="2"/>
        <v>80</v>
      </c>
    </row>
    <row r="65" spans="1:8" ht="15">
      <c r="A65" s="104">
        <v>64</v>
      </c>
      <c r="B65" s="128" t="s">
        <v>155</v>
      </c>
      <c r="C65" s="115">
        <v>7852</v>
      </c>
      <c r="D65" s="115">
        <v>8061</v>
      </c>
      <c r="E65" s="115">
        <v>8060</v>
      </c>
      <c r="F65" s="129">
        <f t="shared" si="0"/>
        <v>0.026490066225165563</v>
      </c>
      <c r="G65" s="116">
        <f t="shared" si="1"/>
        <v>208</v>
      </c>
      <c r="H65" s="116">
        <f t="shared" si="2"/>
        <v>-1</v>
      </c>
    </row>
    <row r="66" spans="1:8" ht="15">
      <c r="A66" s="104">
        <v>65</v>
      </c>
      <c r="B66" s="128" t="s">
        <v>156</v>
      </c>
      <c r="C66" s="115">
        <v>6451</v>
      </c>
      <c r="D66" s="115">
        <v>6761</v>
      </c>
      <c r="E66" s="115">
        <v>6810</v>
      </c>
      <c r="F66" s="129">
        <f t="shared" si="0"/>
        <v>0.05565028677724384</v>
      </c>
      <c r="G66" s="116">
        <f t="shared" si="1"/>
        <v>359</v>
      </c>
      <c r="H66" s="116">
        <f t="shared" si="2"/>
        <v>49</v>
      </c>
    </row>
    <row r="67" spans="1:8" ht="15">
      <c r="A67" s="104">
        <v>66</v>
      </c>
      <c r="B67" s="128" t="s">
        <v>157</v>
      </c>
      <c r="C67" s="115">
        <v>5078</v>
      </c>
      <c r="D67" s="115">
        <v>5307</v>
      </c>
      <c r="E67" s="115">
        <v>5322</v>
      </c>
      <c r="F67" s="129">
        <f aca="true" t="shared" si="3" ref="F67:F83">(E67-C67)/C67</f>
        <v>0.048050413548641195</v>
      </c>
      <c r="G67" s="116">
        <f aca="true" t="shared" si="4" ref="G67:G83">E67-C67</f>
        <v>244</v>
      </c>
      <c r="H67" s="116">
        <f aca="true" t="shared" si="5" ref="H67:H83">E67-D67</f>
        <v>15</v>
      </c>
    </row>
    <row r="68" spans="1:8" ht="15">
      <c r="A68" s="104">
        <v>67</v>
      </c>
      <c r="B68" s="128" t="s">
        <v>158</v>
      </c>
      <c r="C68" s="115">
        <v>10486</v>
      </c>
      <c r="D68" s="115">
        <v>10583</v>
      </c>
      <c r="E68" s="115">
        <v>10515</v>
      </c>
      <c r="F68" s="129">
        <f t="shared" si="3"/>
        <v>0.0027655922181956897</v>
      </c>
      <c r="G68" s="116">
        <f t="shared" si="4"/>
        <v>29</v>
      </c>
      <c r="H68" s="116">
        <f t="shared" si="5"/>
        <v>-68</v>
      </c>
    </row>
    <row r="69" spans="1:8" ht="15">
      <c r="A69" s="104">
        <v>68</v>
      </c>
      <c r="B69" s="128" t="s">
        <v>159</v>
      </c>
      <c r="C69" s="115">
        <v>5717</v>
      </c>
      <c r="D69" s="115">
        <v>6141</v>
      </c>
      <c r="E69" s="115">
        <v>6160</v>
      </c>
      <c r="F69" s="129">
        <f t="shared" si="3"/>
        <v>0.07748819310827357</v>
      </c>
      <c r="G69" s="116">
        <f t="shared" si="4"/>
        <v>443</v>
      </c>
      <c r="H69" s="116">
        <f t="shared" si="5"/>
        <v>19</v>
      </c>
    </row>
    <row r="70" spans="1:8" ht="15">
      <c r="A70" s="104">
        <v>69</v>
      </c>
      <c r="B70" s="128" t="s">
        <v>160</v>
      </c>
      <c r="C70" s="115">
        <v>978</v>
      </c>
      <c r="D70" s="115">
        <v>1033</v>
      </c>
      <c r="E70" s="115">
        <v>1022</v>
      </c>
      <c r="F70" s="129">
        <f t="shared" si="3"/>
        <v>0.044989775051124746</v>
      </c>
      <c r="G70" s="116">
        <f t="shared" si="4"/>
        <v>44</v>
      </c>
      <c r="H70" s="116">
        <f t="shared" si="5"/>
        <v>-11</v>
      </c>
    </row>
    <row r="71" spans="1:8" ht="15">
      <c r="A71" s="104">
        <v>70</v>
      </c>
      <c r="B71" s="128" t="s">
        <v>161</v>
      </c>
      <c r="C71" s="115">
        <v>3760</v>
      </c>
      <c r="D71" s="115">
        <v>3970</v>
      </c>
      <c r="E71" s="115">
        <v>3965</v>
      </c>
      <c r="F71" s="129">
        <f t="shared" si="3"/>
        <v>0.05452127659574468</v>
      </c>
      <c r="G71" s="116">
        <f t="shared" si="4"/>
        <v>205</v>
      </c>
      <c r="H71" s="116">
        <f t="shared" si="5"/>
        <v>-5</v>
      </c>
    </row>
    <row r="72" spans="1:8" ht="15">
      <c r="A72" s="104">
        <v>71</v>
      </c>
      <c r="B72" s="128" t="s">
        <v>162</v>
      </c>
      <c r="C72" s="115">
        <v>4374</v>
      </c>
      <c r="D72" s="115">
        <v>4532</v>
      </c>
      <c r="E72" s="115">
        <v>4525</v>
      </c>
      <c r="F72" s="129">
        <f t="shared" si="3"/>
        <v>0.03452217649748514</v>
      </c>
      <c r="G72" s="116">
        <f t="shared" si="4"/>
        <v>151</v>
      </c>
      <c r="H72" s="116">
        <f t="shared" si="5"/>
        <v>-7</v>
      </c>
    </row>
    <row r="73" spans="1:8" ht="15">
      <c r="A73" s="104">
        <v>72</v>
      </c>
      <c r="B73" s="128" t="s">
        <v>163</v>
      </c>
      <c r="C73" s="115">
        <v>3306</v>
      </c>
      <c r="D73" s="115">
        <v>3455</v>
      </c>
      <c r="E73" s="115">
        <v>3463</v>
      </c>
      <c r="F73" s="129">
        <f t="shared" si="3"/>
        <v>0.04748941318814277</v>
      </c>
      <c r="G73" s="116">
        <f t="shared" si="4"/>
        <v>157</v>
      </c>
      <c r="H73" s="116">
        <f t="shared" si="5"/>
        <v>8</v>
      </c>
    </row>
    <row r="74" spans="1:8" ht="15">
      <c r="A74" s="104">
        <v>73</v>
      </c>
      <c r="B74" s="128" t="s">
        <v>164</v>
      </c>
      <c r="C74" s="115">
        <v>1947</v>
      </c>
      <c r="D74" s="115">
        <v>1210</v>
      </c>
      <c r="E74" s="115">
        <v>1299</v>
      </c>
      <c r="F74" s="129">
        <f t="shared" si="3"/>
        <v>-0.33281972265023113</v>
      </c>
      <c r="G74" s="116">
        <f t="shared" si="4"/>
        <v>-648</v>
      </c>
      <c r="H74" s="116">
        <f t="shared" si="5"/>
        <v>89</v>
      </c>
    </row>
    <row r="75" spans="1:8" ht="15">
      <c r="A75" s="104">
        <v>74</v>
      </c>
      <c r="B75" s="128" t="s">
        <v>165</v>
      </c>
      <c r="C75" s="115">
        <v>3811</v>
      </c>
      <c r="D75" s="115">
        <v>3903</v>
      </c>
      <c r="E75" s="115">
        <v>3904</v>
      </c>
      <c r="F75" s="129">
        <f t="shared" si="3"/>
        <v>0.024403043820519547</v>
      </c>
      <c r="G75" s="116">
        <f t="shared" si="4"/>
        <v>93</v>
      </c>
      <c r="H75" s="116">
        <f t="shared" si="5"/>
        <v>1</v>
      </c>
    </row>
    <row r="76" spans="1:8" ht="15">
      <c r="A76" s="104">
        <v>75</v>
      </c>
      <c r="B76" s="128" t="s">
        <v>166</v>
      </c>
      <c r="C76" s="115">
        <v>1048</v>
      </c>
      <c r="D76" s="115">
        <v>1093</v>
      </c>
      <c r="E76" s="115">
        <v>1077</v>
      </c>
      <c r="F76" s="129">
        <f t="shared" si="3"/>
        <v>0.02767175572519084</v>
      </c>
      <c r="G76" s="116">
        <f t="shared" si="4"/>
        <v>29</v>
      </c>
      <c r="H76" s="116">
        <f t="shared" si="5"/>
        <v>-16</v>
      </c>
    </row>
    <row r="77" spans="1:8" ht="15">
      <c r="A77" s="104">
        <v>76</v>
      </c>
      <c r="B77" s="128" t="s">
        <v>167</v>
      </c>
      <c r="C77" s="115">
        <v>1640</v>
      </c>
      <c r="D77" s="115">
        <v>1587</v>
      </c>
      <c r="E77" s="115">
        <v>1594</v>
      </c>
      <c r="F77" s="129">
        <f t="shared" si="3"/>
        <v>-0.02804878048780488</v>
      </c>
      <c r="G77" s="116">
        <f t="shared" si="4"/>
        <v>-46</v>
      </c>
      <c r="H77" s="116">
        <f t="shared" si="5"/>
        <v>7</v>
      </c>
    </row>
    <row r="78" spans="1:8" ht="15">
      <c r="A78" s="104">
        <v>77</v>
      </c>
      <c r="B78" s="128" t="s">
        <v>168</v>
      </c>
      <c r="C78" s="115">
        <v>6075</v>
      </c>
      <c r="D78" s="115">
        <v>6465</v>
      </c>
      <c r="E78" s="115">
        <v>6540</v>
      </c>
      <c r="F78" s="129">
        <f t="shared" si="3"/>
        <v>0.07654320987654321</v>
      </c>
      <c r="G78" s="116">
        <f t="shared" si="4"/>
        <v>465</v>
      </c>
      <c r="H78" s="116">
        <f t="shared" si="5"/>
        <v>75</v>
      </c>
    </row>
    <row r="79" spans="1:8" ht="15">
      <c r="A79" s="104">
        <v>78</v>
      </c>
      <c r="B79" s="128" t="s">
        <v>169</v>
      </c>
      <c r="C79" s="115">
        <v>4956</v>
      </c>
      <c r="D79" s="115">
        <v>4973</v>
      </c>
      <c r="E79" s="115">
        <v>4958</v>
      </c>
      <c r="F79" s="129">
        <f t="shared" si="3"/>
        <v>0.0004035512510088781</v>
      </c>
      <c r="G79" s="116">
        <f t="shared" si="4"/>
        <v>2</v>
      </c>
      <c r="H79" s="116">
        <f t="shared" si="5"/>
        <v>-15</v>
      </c>
    </row>
    <row r="80" spans="1:8" ht="15">
      <c r="A80" s="104">
        <v>79</v>
      </c>
      <c r="B80" s="128" t="s">
        <v>170</v>
      </c>
      <c r="C80" s="115">
        <v>1483</v>
      </c>
      <c r="D80" s="115">
        <v>1522</v>
      </c>
      <c r="E80" s="115">
        <v>1512</v>
      </c>
      <c r="F80" s="129">
        <f t="shared" si="3"/>
        <v>0.019554956169925825</v>
      </c>
      <c r="G80" s="116">
        <f t="shared" si="4"/>
        <v>29</v>
      </c>
      <c r="H80" s="116">
        <f t="shared" si="5"/>
        <v>-10</v>
      </c>
    </row>
    <row r="81" spans="1:8" ht="15">
      <c r="A81" s="104">
        <v>80</v>
      </c>
      <c r="B81" s="128" t="s">
        <v>171</v>
      </c>
      <c r="C81" s="115">
        <v>5810</v>
      </c>
      <c r="D81" s="115">
        <v>6019</v>
      </c>
      <c r="E81" s="115">
        <v>6030</v>
      </c>
      <c r="F81" s="129">
        <f t="shared" si="3"/>
        <v>0.0378657487091222</v>
      </c>
      <c r="G81" s="116">
        <f t="shared" si="4"/>
        <v>220</v>
      </c>
      <c r="H81" s="116">
        <f t="shared" si="5"/>
        <v>11</v>
      </c>
    </row>
    <row r="82" spans="1:8" ht="15">
      <c r="A82" s="104">
        <v>81</v>
      </c>
      <c r="B82" s="128" t="s">
        <v>172</v>
      </c>
      <c r="C82" s="115">
        <v>6716</v>
      </c>
      <c r="D82" s="115">
        <v>7194</v>
      </c>
      <c r="E82" s="115">
        <v>7220</v>
      </c>
      <c r="F82" s="129">
        <f t="shared" si="3"/>
        <v>0.07504466944609887</v>
      </c>
      <c r="G82" s="116">
        <f t="shared" si="4"/>
        <v>504</v>
      </c>
      <c r="H82" s="116">
        <f t="shared" si="5"/>
        <v>26</v>
      </c>
    </row>
    <row r="83" spans="1:8" ht="15">
      <c r="A83" s="172" t="s">
        <v>173</v>
      </c>
      <c r="B83" s="172"/>
      <c r="C83" s="134">
        <v>1663415</v>
      </c>
      <c r="D83" s="134">
        <v>1705724</v>
      </c>
      <c r="E83" s="134">
        <v>1706228</v>
      </c>
      <c r="F83" s="129">
        <f t="shared" si="3"/>
        <v>0.025738014867005526</v>
      </c>
      <c r="G83" s="116">
        <f t="shared" si="4"/>
        <v>42813</v>
      </c>
      <c r="H83" s="116">
        <f t="shared" si="5"/>
        <v>504</v>
      </c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1"/>
  <sheetViews>
    <sheetView workbookViewId="0" topLeftCell="C76">
      <selection activeCell="H90" sqref="H90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  <col min="10" max="10" width="39.8515625" style="0" customWidth="1"/>
  </cols>
  <sheetData>
    <row r="1" spans="1:8" ht="29">
      <c r="A1" s="16" t="s">
        <v>1</v>
      </c>
      <c r="B1" s="7" t="s">
        <v>90</v>
      </c>
      <c r="C1" s="59">
        <v>42036</v>
      </c>
      <c r="D1" s="59">
        <v>42370</v>
      </c>
      <c r="E1" s="59">
        <v>42401</v>
      </c>
      <c r="F1" s="1" t="s">
        <v>326</v>
      </c>
      <c r="G1" s="1" t="s">
        <v>327</v>
      </c>
      <c r="H1" s="2" t="s">
        <v>328</v>
      </c>
    </row>
    <row r="2" spans="1:8" ht="15" thickBot="1">
      <c r="A2" s="117">
        <v>1</v>
      </c>
      <c r="B2" s="118" t="s">
        <v>2</v>
      </c>
      <c r="C2" s="115">
        <v>15055</v>
      </c>
      <c r="D2" s="115">
        <v>16153</v>
      </c>
      <c r="E2" s="115">
        <v>16168</v>
      </c>
      <c r="F2" s="129">
        <f>(E2-C2)/C2</f>
        <v>0.0739289272666888</v>
      </c>
      <c r="G2" s="116">
        <f>E2-C2</f>
        <v>1113</v>
      </c>
      <c r="H2" s="116">
        <f>E2-D2</f>
        <v>15</v>
      </c>
    </row>
    <row r="3" spans="1:11" ht="15" thickBot="1">
      <c r="A3" s="117">
        <v>2</v>
      </c>
      <c r="B3" s="118" t="s">
        <v>3</v>
      </c>
      <c r="C3" s="115">
        <v>2360</v>
      </c>
      <c r="D3" s="115">
        <v>2823</v>
      </c>
      <c r="E3" s="115">
        <v>2613</v>
      </c>
      <c r="F3" s="129">
        <f aca="true" t="shared" si="0" ref="F3:F66">(E3-C3)/C3</f>
        <v>0.10720338983050848</v>
      </c>
      <c r="G3" s="116">
        <f aca="true" t="shared" si="1" ref="G3:G66">E3-C3</f>
        <v>253</v>
      </c>
      <c r="H3" s="116">
        <f aca="true" t="shared" si="2" ref="H3:H66">E3-D3</f>
        <v>-210</v>
      </c>
      <c r="J3" s="138" t="s">
        <v>357</v>
      </c>
      <c r="K3" s="157">
        <v>0.10452961672473868</v>
      </c>
    </row>
    <row r="4" spans="1:11" ht="15" thickBot="1">
      <c r="A4" s="117">
        <v>3</v>
      </c>
      <c r="B4" s="118" t="s">
        <v>4</v>
      </c>
      <c r="C4" s="115">
        <v>1147</v>
      </c>
      <c r="D4" s="115">
        <v>1167</v>
      </c>
      <c r="E4" s="115">
        <v>1165</v>
      </c>
      <c r="F4" s="129">
        <f t="shared" si="0"/>
        <v>0.015693112467306015</v>
      </c>
      <c r="G4" s="116">
        <f t="shared" si="1"/>
        <v>18</v>
      </c>
      <c r="H4" s="116">
        <f t="shared" si="2"/>
        <v>-2</v>
      </c>
      <c r="J4" s="145" t="s">
        <v>375</v>
      </c>
      <c r="K4" s="157">
        <v>0.10720338983050848</v>
      </c>
    </row>
    <row r="5" spans="1:11" ht="15" thickBot="1">
      <c r="A5" s="117">
        <v>5</v>
      </c>
      <c r="B5" s="118" t="s">
        <v>5</v>
      </c>
      <c r="C5" s="115">
        <v>672</v>
      </c>
      <c r="D5" s="115">
        <v>603</v>
      </c>
      <c r="E5" s="115">
        <v>586</v>
      </c>
      <c r="F5" s="129">
        <f t="shared" si="0"/>
        <v>-0.12797619047619047</v>
      </c>
      <c r="G5" s="116">
        <f t="shared" si="1"/>
        <v>-86</v>
      </c>
      <c r="H5" s="116">
        <f t="shared" si="2"/>
        <v>-17</v>
      </c>
      <c r="J5" s="145" t="s">
        <v>336</v>
      </c>
      <c r="K5" s="157">
        <v>0.1144578313253012</v>
      </c>
    </row>
    <row r="6" spans="1:11" ht="15" thickBot="1">
      <c r="A6" s="117">
        <v>6</v>
      </c>
      <c r="B6" s="118" t="s">
        <v>6</v>
      </c>
      <c r="C6" s="115">
        <v>49</v>
      </c>
      <c r="D6" s="115">
        <v>48</v>
      </c>
      <c r="E6" s="115">
        <v>38</v>
      </c>
      <c r="F6" s="129">
        <f t="shared" si="0"/>
        <v>-0.22448979591836735</v>
      </c>
      <c r="G6" s="116">
        <f t="shared" si="1"/>
        <v>-11</v>
      </c>
      <c r="H6" s="116">
        <f t="shared" si="2"/>
        <v>-10</v>
      </c>
      <c r="J6" s="145" t="s">
        <v>360</v>
      </c>
      <c r="K6" s="157">
        <v>0.11813405508676962</v>
      </c>
    </row>
    <row r="7" spans="1:11" ht="15" thickBot="1">
      <c r="A7" s="117">
        <v>7</v>
      </c>
      <c r="B7" s="118" t="s">
        <v>7</v>
      </c>
      <c r="C7" s="115">
        <v>881</v>
      </c>
      <c r="D7" s="115">
        <v>863</v>
      </c>
      <c r="E7" s="115">
        <v>839</v>
      </c>
      <c r="F7" s="129">
        <f t="shared" si="0"/>
        <v>-0.04767309875141884</v>
      </c>
      <c r="G7" s="116">
        <f t="shared" si="1"/>
        <v>-42</v>
      </c>
      <c r="H7" s="116">
        <f t="shared" si="2"/>
        <v>-24</v>
      </c>
      <c r="J7" s="145" t="s">
        <v>372</v>
      </c>
      <c r="K7" s="157">
        <v>0.12145786510345467</v>
      </c>
    </row>
    <row r="8" spans="1:11" ht="15" thickBot="1">
      <c r="A8" s="117">
        <v>8</v>
      </c>
      <c r="B8" s="118" t="s">
        <v>292</v>
      </c>
      <c r="C8" s="115">
        <v>4432</v>
      </c>
      <c r="D8" s="115">
        <v>4518</v>
      </c>
      <c r="E8" s="115">
        <v>4535</v>
      </c>
      <c r="F8" s="129">
        <f t="shared" si="0"/>
        <v>0.023240072202166066</v>
      </c>
      <c r="G8" s="116">
        <f t="shared" si="1"/>
        <v>103</v>
      </c>
      <c r="H8" s="116">
        <f t="shared" si="2"/>
        <v>17</v>
      </c>
      <c r="J8" s="145" t="s">
        <v>373</v>
      </c>
      <c r="K8" s="157">
        <v>0.1395045632333768</v>
      </c>
    </row>
    <row r="9" spans="1:11" ht="15" thickBot="1">
      <c r="A9" s="117">
        <v>9</v>
      </c>
      <c r="B9" s="118" t="s">
        <v>8</v>
      </c>
      <c r="C9" s="115">
        <v>440</v>
      </c>
      <c r="D9" s="115">
        <v>434</v>
      </c>
      <c r="E9" s="115">
        <v>428</v>
      </c>
      <c r="F9" s="129">
        <f t="shared" si="0"/>
        <v>-0.02727272727272727</v>
      </c>
      <c r="G9" s="116">
        <f t="shared" si="1"/>
        <v>-12</v>
      </c>
      <c r="H9" s="116">
        <f t="shared" si="2"/>
        <v>-6</v>
      </c>
      <c r="J9" s="145" t="s">
        <v>362</v>
      </c>
      <c r="K9" s="157">
        <v>0.2534046692607004</v>
      </c>
    </row>
    <row r="10" spans="1:11" ht="15" thickBot="1">
      <c r="A10" s="119">
        <v>10</v>
      </c>
      <c r="B10" s="118" t="s">
        <v>9</v>
      </c>
      <c r="C10" s="115">
        <v>41158</v>
      </c>
      <c r="D10" s="115">
        <v>41387</v>
      </c>
      <c r="E10" s="115">
        <v>41352</v>
      </c>
      <c r="F10" s="129">
        <f t="shared" si="0"/>
        <v>0.004713542932115263</v>
      </c>
      <c r="G10" s="116">
        <f t="shared" si="1"/>
        <v>194</v>
      </c>
      <c r="H10" s="116">
        <f t="shared" si="2"/>
        <v>-35</v>
      </c>
      <c r="J10" s="145" t="s">
        <v>374</v>
      </c>
      <c r="K10" s="157">
        <v>0.2706552706552707</v>
      </c>
    </row>
    <row r="11" spans="1:11" ht="15" thickBot="1">
      <c r="A11" s="119">
        <v>11</v>
      </c>
      <c r="B11" s="118" t="s">
        <v>10</v>
      </c>
      <c r="C11" s="115">
        <v>631</v>
      </c>
      <c r="D11" s="115">
        <v>644</v>
      </c>
      <c r="E11" s="115">
        <v>644</v>
      </c>
      <c r="F11" s="129">
        <f t="shared" si="0"/>
        <v>0.020602218700475437</v>
      </c>
      <c r="G11" s="116">
        <f t="shared" si="1"/>
        <v>13</v>
      </c>
      <c r="H11" s="116">
        <f t="shared" si="2"/>
        <v>0</v>
      </c>
      <c r="J11" s="145" t="s">
        <v>337</v>
      </c>
      <c r="K11" s="157">
        <v>0.3206793206793207</v>
      </c>
    </row>
    <row r="12" spans="1:11" ht="15">
      <c r="A12" s="119">
        <v>12</v>
      </c>
      <c r="B12" s="118" t="s">
        <v>11</v>
      </c>
      <c r="C12" s="115">
        <v>37</v>
      </c>
      <c r="D12" s="115">
        <v>40</v>
      </c>
      <c r="E12" s="115">
        <v>40</v>
      </c>
      <c r="F12" s="129">
        <f t="shared" si="0"/>
        <v>0.08108108108108109</v>
      </c>
      <c r="G12" s="116">
        <f t="shared" si="1"/>
        <v>3</v>
      </c>
      <c r="H12" s="116">
        <f t="shared" si="2"/>
        <v>0</v>
      </c>
      <c r="J12" s="165" t="s">
        <v>367</v>
      </c>
      <c r="K12" s="157">
        <v>0.9062857142857143</v>
      </c>
    </row>
    <row r="13" spans="1:8" ht="15">
      <c r="A13" s="119">
        <v>13</v>
      </c>
      <c r="B13" s="118" t="s">
        <v>12</v>
      </c>
      <c r="C13" s="115">
        <v>16876</v>
      </c>
      <c r="D13" s="115">
        <v>16495</v>
      </c>
      <c r="E13" s="115">
        <v>16456</v>
      </c>
      <c r="F13" s="129">
        <f t="shared" si="0"/>
        <v>-0.024887414079165678</v>
      </c>
      <c r="G13" s="116">
        <f t="shared" si="1"/>
        <v>-420</v>
      </c>
      <c r="H13" s="116">
        <f t="shared" si="2"/>
        <v>-39</v>
      </c>
    </row>
    <row r="14" spans="1:8" ht="15">
      <c r="A14" s="119">
        <v>14</v>
      </c>
      <c r="B14" s="118" t="s">
        <v>13</v>
      </c>
      <c r="C14" s="115">
        <v>33650</v>
      </c>
      <c r="D14" s="115">
        <v>32284</v>
      </c>
      <c r="E14" s="115">
        <v>32289</v>
      </c>
      <c r="F14" s="129">
        <f t="shared" si="0"/>
        <v>-0.040445765230312035</v>
      </c>
      <c r="G14" s="116">
        <f t="shared" si="1"/>
        <v>-1361</v>
      </c>
      <c r="H14" s="116">
        <f t="shared" si="2"/>
        <v>5</v>
      </c>
    </row>
    <row r="15" spans="1:8" ht="15">
      <c r="A15" s="119">
        <v>15</v>
      </c>
      <c r="B15" s="118" t="s">
        <v>14</v>
      </c>
      <c r="C15" s="115">
        <v>6638</v>
      </c>
      <c r="D15" s="115">
        <v>6394</v>
      </c>
      <c r="E15" s="115">
        <v>6411</v>
      </c>
      <c r="F15" s="129">
        <f t="shared" si="0"/>
        <v>-0.03419704730340464</v>
      </c>
      <c r="G15" s="116">
        <f t="shared" si="1"/>
        <v>-227</v>
      </c>
      <c r="H15" s="116">
        <f t="shared" si="2"/>
        <v>17</v>
      </c>
    </row>
    <row r="16" spans="1:8" ht="15">
      <c r="A16" s="119">
        <v>16</v>
      </c>
      <c r="B16" s="118" t="s">
        <v>15</v>
      </c>
      <c r="C16" s="115">
        <v>10482</v>
      </c>
      <c r="D16" s="115">
        <v>10504</v>
      </c>
      <c r="E16" s="115">
        <v>10398</v>
      </c>
      <c r="F16" s="129">
        <f t="shared" si="0"/>
        <v>-0.008013737836290785</v>
      </c>
      <c r="G16" s="116">
        <f t="shared" si="1"/>
        <v>-84</v>
      </c>
      <c r="H16" s="116">
        <f t="shared" si="2"/>
        <v>-106</v>
      </c>
    </row>
    <row r="17" spans="1:8" ht="15">
      <c r="A17" s="119">
        <v>17</v>
      </c>
      <c r="B17" s="118" t="s">
        <v>16</v>
      </c>
      <c r="C17" s="115">
        <v>2241</v>
      </c>
      <c r="D17" s="115">
        <v>2357</v>
      </c>
      <c r="E17" s="115">
        <v>2349</v>
      </c>
      <c r="F17" s="129">
        <f t="shared" si="0"/>
        <v>0.04819277108433735</v>
      </c>
      <c r="G17" s="116">
        <f t="shared" si="1"/>
        <v>108</v>
      </c>
      <c r="H17" s="116">
        <f t="shared" si="2"/>
        <v>-8</v>
      </c>
    </row>
    <row r="18" spans="1:8" ht="15">
      <c r="A18" s="119">
        <v>18</v>
      </c>
      <c r="B18" s="118" t="s">
        <v>17</v>
      </c>
      <c r="C18" s="115">
        <v>8755</v>
      </c>
      <c r="D18" s="115">
        <v>8223</v>
      </c>
      <c r="E18" s="115">
        <v>8136</v>
      </c>
      <c r="F18" s="129">
        <f t="shared" si="0"/>
        <v>-0.07070245573957738</v>
      </c>
      <c r="G18" s="116">
        <f t="shared" si="1"/>
        <v>-619</v>
      </c>
      <c r="H18" s="116">
        <f t="shared" si="2"/>
        <v>-87</v>
      </c>
    </row>
    <row r="19" spans="1:8" ht="15">
      <c r="A19" s="119">
        <v>19</v>
      </c>
      <c r="B19" s="118" t="s">
        <v>18</v>
      </c>
      <c r="C19" s="115">
        <v>304</v>
      </c>
      <c r="D19" s="115">
        <v>292</v>
      </c>
      <c r="E19" s="115">
        <v>286</v>
      </c>
      <c r="F19" s="129">
        <f t="shared" si="0"/>
        <v>-0.05921052631578947</v>
      </c>
      <c r="G19" s="116">
        <f t="shared" si="1"/>
        <v>-18</v>
      </c>
      <c r="H19" s="116">
        <f t="shared" si="2"/>
        <v>-6</v>
      </c>
    </row>
    <row r="20" spans="1:8" ht="15">
      <c r="A20" s="119">
        <v>20</v>
      </c>
      <c r="B20" s="118" t="s">
        <v>19</v>
      </c>
      <c r="C20" s="115">
        <v>4264</v>
      </c>
      <c r="D20" s="115">
        <v>4313</v>
      </c>
      <c r="E20" s="115">
        <v>4320</v>
      </c>
      <c r="F20" s="129">
        <f t="shared" si="0"/>
        <v>0.013133208255159476</v>
      </c>
      <c r="G20" s="116">
        <f t="shared" si="1"/>
        <v>56</v>
      </c>
      <c r="H20" s="116">
        <f t="shared" si="2"/>
        <v>7</v>
      </c>
    </row>
    <row r="21" spans="1:8" ht="15">
      <c r="A21" s="119">
        <v>21</v>
      </c>
      <c r="B21" s="118" t="s">
        <v>20</v>
      </c>
      <c r="C21" s="115">
        <v>287</v>
      </c>
      <c r="D21" s="115">
        <v>319</v>
      </c>
      <c r="E21" s="115">
        <v>317</v>
      </c>
      <c r="F21" s="129">
        <f t="shared" si="0"/>
        <v>0.10452961672473868</v>
      </c>
      <c r="G21" s="116">
        <f t="shared" si="1"/>
        <v>30</v>
      </c>
      <c r="H21" s="116">
        <f t="shared" si="2"/>
        <v>-2</v>
      </c>
    </row>
    <row r="22" spans="1:8" ht="15">
      <c r="A22" s="119">
        <v>22</v>
      </c>
      <c r="B22" s="118" t="s">
        <v>21</v>
      </c>
      <c r="C22" s="115">
        <v>12323</v>
      </c>
      <c r="D22" s="115">
        <v>12572</v>
      </c>
      <c r="E22" s="115">
        <v>12539</v>
      </c>
      <c r="F22" s="129">
        <f t="shared" si="0"/>
        <v>0.01752819930211799</v>
      </c>
      <c r="G22" s="116">
        <f t="shared" si="1"/>
        <v>216</v>
      </c>
      <c r="H22" s="116">
        <f t="shared" si="2"/>
        <v>-33</v>
      </c>
    </row>
    <row r="23" spans="1:8" ht="15">
      <c r="A23" s="119">
        <v>23</v>
      </c>
      <c r="B23" s="118" t="s">
        <v>22</v>
      </c>
      <c r="C23" s="115">
        <v>13192</v>
      </c>
      <c r="D23" s="115">
        <v>13428</v>
      </c>
      <c r="E23" s="115">
        <v>13346</v>
      </c>
      <c r="F23" s="129">
        <f t="shared" si="0"/>
        <v>0.011673741661613099</v>
      </c>
      <c r="G23" s="116">
        <f t="shared" si="1"/>
        <v>154</v>
      </c>
      <c r="H23" s="116">
        <f t="shared" si="2"/>
        <v>-82</v>
      </c>
    </row>
    <row r="24" spans="1:8" ht="15">
      <c r="A24" s="119">
        <v>24</v>
      </c>
      <c r="B24" s="118" t="s">
        <v>23</v>
      </c>
      <c r="C24" s="115">
        <v>7576</v>
      </c>
      <c r="D24" s="115">
        <v>7412</v>
      </c>
      <c r="E24" s="115">
        <v>7368</v>
      </c>
      <c r="F24" s="129">
        <f t="shared" si="0"/>
        <v>-0.027455121436114043</v>
      </c>
      <c r="G24" s="116">
        <f t="shared" si="1"/>
        <v>-208</v>
      </c>
      <c r="H24" s="116">
        <f t="shared" si="2"/>
        <v>-44</v>
      </c>
    </row>
    <row r="25" spans="1:8" ht="15">
      <c r="A25" s="119">
        <v>25</v>
      </c>
      <c r="B25" s="118" t="s">
        <v>24</v>
      </c>
      <c r="C25" s="115">
        <v>34628</v>
      </c>
      <c r="D25" s="115">
        <v>34852</v>
      </c>
      <c r="E25" s="115">
        <v>34874</v>
      </c>
      <c r="F25" s="129">
        <f t="shared" si="0"/>
        <v>0.007104077625043318</v>
      </c>
      <c r="G25" s="116">
        <f t="shared" si="1"/>
        <v>246</v>
      </c>
      <c r="H25" s="116">
        <f t="shared" si="2"/>
        <v>22</v>
      </c>
    </row>
    <row r="26" spans="1:8" ht="15">
      <c r="A26" s="119">
        <v>26</v>
      </c>
      <c r="B26" s="118" t="s">
        <v>25</v>
      </c>
      <c r="C26" s="115">
        <v>1637</v>
      </c>
      <c r="D26" s="115">
        <v>1638</v>
      </c>
      <c r="E26" s="115">
        <v>1642</v>
      </c>
      <c r="F26" s="129">
        <f t="shared" si="0"/>
        <v>0.0030543677458766036</v>
      </c>
      <c r="G26" s="116">
        <f t="shared" si="1"/>
        <v>5</v>
      </c>
      <c r="H26" s="116">
        <f t="shared" si="2"/>
        <v>4</v>
      </c>
    </row>
    <row r="27" spans="1:8" ht="15">
      <c r="A27" s="119">
        <v>27</v>
      </c>
      <c r="B27" s="118" t="s">
        <v>26</v>
      </c>
      <c r="C27" s="115">
        <v>5246</v>
      </c>
      <c r="D27" s="115">
        <v>5501</v>
      </c>
      <c r="E27" s="115">
        <v>5536</v>
      </c>
      <c r="F27" s="129">
        <f t="shared" si="0"/>
        <v>0.055280213495996953</v>
      </c>
      <c r="G27" s="116">
        <f t="shared" si="1"/>
        <v>290</v>
      </c>
      <c r="H27" s="116">
        <f t="shared" si="2"/>
        <v>35</v>
      </c>
    </row>
    <row r="28" spans="1:8" ht="15">
      <c r="A28" s="119">
        <v>28</v>
      </c>
      <c r="B28" s="118" t="s">
        <v>27</v>
      </c>
      <c r="C28" s="115">
        <v>9363</v>
      </c>
      <c r="D28" s="115">
        <v>9888</v>
      </c>
      <c r="E28" s="115">
        <v>9939</v>
      </c>
      <c r="F28" s="129">
        <f t="shared" si="0"/>
        <v>0.06151874399231016</v>
      </c>
      <c r="G28" s="116">
        <f t="shared" si="1"/>
        <v>576</v>
      </c>
      <c r="H28" s="116">
        <f t="shared" si="2"/>
        <v>51</v>
      </c>
    </row>
    <row r="29" spans="1:8" ht="15">
      <c r="A29" s="119">
        <v>29</v>
      </c>
      <c r="B29" s="118" t="s">
        <v>28</v>
      </c>
      <c r="C29" s="115">
        <v>3344</v>
      </c>
      <c r="D29" s="115">
        <v>3404</v>
      </c>
      <c r="E29" s="115">
        <v>3416</v>
      </c>
      <c r="F29" s="129">
        <f t="shared" si="0"/>
        <v>0.0215311004784689</v>
      </c>
      <c r="G29" s="116">
        <f t="shared" si="1"/>
        <v>72</v>
      </c>
      <c r="H29" s="116">
        <f t="shared" si="2"/>
        <v>12</v>
      </c>
    </row>
    <row r="30" spans="1:8" ht="15">
      <c r="A30" s="119">
        <v>30</v>
      </c>
      <c r="B30" s="118" t="s">
        <v>29</v>
      </c>
      <c r="C30" s="115">
        <v>1063</v>
      </c>
      <c r="D30" s="115">
        <v>1123</v>
      </c>
      <c r="E30" s="115">
        <v>1091</v>
      </c>
      <c r="F30" s="129">
        <f t="shared" si="0"/>
        <v>0.02634054562558796</v>
      </c>
      <c r="G30" s="116">
        <f t="shared" si="1"/>
        <v>28</v>
      </c>
      <c r="H30" s="116">
        <f t="shared" si="2"/>
        <v>-32</v>
      </c>
    </row>
    <row r="31" spans="1:8" ht="15">
      <c r="A31" s="119">
        <v>31</v>
      </c>
      <c r="B31" s="118" t="s">
        <v>30</v>
      </c>
      <c r="C31" s="115">
        <v>20633</v>
      </c>
      <c r="D31" s="115">
        <v>21151</v>
      </c>
      <c r="E31" s="115">
        <v>21049</v>
      </c>
      <c r="F31" s="129">
        <f t="shared" si="0"/>
        <v>0.02016187660543789</v>
      </c>
      <c r="G31" s="116">
        <f t="shared" si="1"/>
        <v>416</v>
      </c>
      <c r="H31" s="116">
        <f t="shared" si="2"/>
        <v>-102</v>
      </c>
    </row>
    <row r="32" spans="1:8" ht="15">
      <c r="A32" s="119">
        <v>32</v>
      </c>
      <c r="B32" s="118" t="s">
        <v>31</v>
      </c>
      <c r="C32" s="115">
        <v>6196</v>
      </c>
      <c r="D32" s="115">
        <v>6255</v>
      </c>
      <c r="E32" s="115">
        <v>6280</v>
      </c>
      <c r="F32" s="129">
        <f t="shared" si="0"/>
        <v>0.01355713363460297</v>
      </c>
      <c r="G32" s="116">
        <f t="shared" si="1"/>
        <v>84</v>
      </c>
      <c r="H32" s="116">
        <f t="shared" si="2"/>
        <v>25</v>
      </c>
    </row>
    <row r="33" spans="1:8" ht="15">
      <c r="A33" s="119">
        <v>33</v>
      </c>
      <c r="B33" s="118" t="s">
        <v>32</v>
      </c>
      <c r="C33" s="115">
        <v>20715</v>
      </c>
      <c r="D33" s="115">
        <v>20331</v>
      </c>
      <c r="E33" s="115">
        <v>20233</v>
      </c>
      <c r="F33" s="129">
        <f t="shared" si="0"/>
        <v>-0.023268163166787353</v>
      </c>
      <c r="G33" s="116">
        <f t="shared" si="1"/>
        <v>-482</v>
      </c>
      <c r="H33" s="116">
        <f t="shared" si="2"/>
        <v>-98</v>
      </c>
    </row>
    <row r="34" spans="1:8" ht="15">
      <c r="A34" s="119">
        <v>35</v>
      </c>
      <c r="B34" s="118" t="s">
        <v>33</v>
      </c>
      <c r="C34" s="115">
        <v>19906</v>
      </c>
      <c r="D34" s="115">
        <v>18759</v>
      </c>
      <c r="E34" s="115">
        <v>18606</v>
      </c>
      <c r="F34" s="129">
        <f t="shared" si="0"/>
        <v>-0.0653069426303627</v>
      </c>
      <c r="G34" s="116">
        <f t="shared" si="1"/>
        <v>-1300</v>
      </c>
      <c r="H34" s="116">
        <f t="shared" si="2"/>
        <v>-153</v>
      </c>
    </row>
    <row r="35" spans="1:8" ht="15">
      <c r="A35" s="119">
        <v>36</v>
      </c>
      <c r="B35" s="118" t="s">
        <v>34</v>
      </c>
      <c r="C35" s="115">
        <v>846</v>
      </c>
      <c r="D35" s="115">
        <v>853</v>
      </c>
      <c r="E35" s="115">
        <v>835</v>
      </c>
      <c r="F35" s="129">
        <f t="shared" si="0"/>
        <v>-0.013002364066193853</v>
      </c>
      <c r="G35" s="116">
        <f t="shared" si="1"/>
        <v>-11</v>
      </c>
      <c r="H35" s="116">
        <f t="shared" si="2"/>
        <v>-18</v>
      </c>
    </row>
    <row r="36" spans="1:8" ht="15">
      <c r="A36" s="119">
        <v>37</v>
      </c>
      <c r="B36" s="118" t="s">
        <v>35</v>
      </c>
      <c r="C36" s="115">
        <v>351</v>
      </c>
      <c r="D36" s="115">
        <v>437</v>
      </c>
      <c r="E36" s="115">
        <v>446</v>
      </c>
      <c r="F36" s="129">
        <f t="shared" si="0"/>
        <v>0.2706552706552707</v>
      </c>
      <c r="G36" s="116">
        <f t="shared" si="1"/>
        <v>95</v>
      </c>
      <c r="H36" s="116">
        <f t="shared" si="2"/>
        <v>9</v>
      </c>
    </row>
    <row r="37" spans="1:8" ht="15">
      <c r="A37" s="119">
        <v>38</v>
      </c>
      <c r="B37" s="118" t="s">
        <v>36</v>
      </c>
      <c r="C37" s="115">
        <v>3013</v>
      </c>
      <c r="D37" s="115">
        <v>3196</v>
      </c>
      <c r="E37" s="115">
        <v>3163</v>
      </c>
      <c r="F37" s="129">
        <f t="shared" si="0"/>
        <v>0.04978426817125788</v>
      </c>
      <c r="G37" s="116">
        <f t="shared" si="1"/>
        <v>150</v>
      </c>
      <c r="H37" s="116">
        <f t="shared" si="2"/>
        <v>-33</v>
      </c>
    </row>
    <row r="38" spans="1:8" ht="15">
      <c r="A38" s="119">
        <v>39</v>
      </c>
      <c r="B38" s="118" t="s">
        <v>37</v>
      </c>
      <c r="C38" s="115">
        <v>138</v>
      </c>
      <c r="D38" s="115">
        <v>133</v>
      </c>
      <c r="E38" s="115">
        <v>131</v>
      </c>
      <c r="F38" s="129">
        <f t="shared" si="0"/>
        <v>-0.050724637681159424</v>
      </c>
      <c r="G38" s="116">
        <f t="shared" si="1"/>
        <v>-7</v>
      </c>
      <c r="H38" s="116">
        <f t="shared" si="2"/>
        <v>-2</v>
      </c>
    </row>
    <row r="39" spans="1:8" ht="15">
      <c r="A39" s="119">
        <v>41</v>
      </c>
      <c r="B39" s="118" t="s">
        <v>38</v>
      </c>
      <c r="C39" s="115">
        <v>111142</v>
      </c>
      <c r="D39" s="115">
        <v>118568</v>
      </c>
      <c r="E39" s="115">
        <v>120072</v>
      </c>
      <c r="F39" s="129">
        <f t="shared" si="0"/>
        <v>0.08034766334958882</v>
      </c>
      <c r="G39" s="116">
        <f t="shared" si="1"/>
        <v>8930</v>
      </c>
      <c r="H39" s="116">
        <f t="shared" si="2"/>
        <v>1504</v>
      </c>
    </row>
    <row r="40" spans="1:8" ht="15">
      <c r="A40" s="119">
        <v>42</v>
      </c>
      <c r="B40" s="118" t="s">
        <v>39</v>
      </c>
      <c r="C40" s="115">
        <v>12418</v>
      </c>
      <c r="D40" s="115">
        <v>13068</v>
      </c>
      <c r="E40" s="115">
        <v>12742</v>
      </c>
      <c r="F40" s="129">
        <f t="shared" si="0"/>
        <v>0.026091157996456758</v>
      </c>
      <c r="G40" s="116">
        <f t="shared" si="1"/>
        <v>324</v>
      </c>
      <c r="H40" s="116">
        <f t="shared" si="2"/>
        <v>-326</v>
      </c>
    </row>
    <row r="41" spans="1:8" ht="15">
      <c r="A41" s="119">
        <v>43</v>
      </c>
      <c r="B41" s="118" t="s">
        <v>40</v>
      </c>
      <c r="C41" s="115">
        <v>50222</v>
      </c>
      <c r="D41" s="115">
        <v>52351</v>
      </c>
      <c r="E41" s="115">
        <v>52166</v>
      </c>
      <c r="F41" s="129">
        <f t="shared" si="0"/>
        <v>0.03870813587670742</v>
      </c>
      <c r="G41" s="116">
        <f t="shared" si="1"/>
        <v>1944</v>
      </c>
      <c r="H41" s="116">
        <f t="shared" si="2"/>
        <v>-185</v>
      </c>
    </row>
    <row r="42" spans="1:8" ht="15">
      <c r="A42" s="119">
        <v>45</v>
      </c>
      <c r="B42" s="118" t="s">
        <v>41</v>
      </c>
      <c r="C42" s="115">
        <v>42585</v>
      </c>
      <c r="D42" s="115">
        <v>45499</v>
      </c>
      <c r="E42" s="115">
        <v>45662</v>
      </c>
      <c r="F42" s="129">
        <f t="shared" si="0"/>
        <v>0.07225548902195608</v>
      </c>
      <c r="G42" s="116">
        <f t="shared" si="1"/>
        <v>3077</v>
      </c>
      <c r="H42" s="116">
        <f t="shared" si="2"/>
        <v>163</v>
      </c>
    </row>
    <row r="43" spans="1:8" ht="15">
      <c r="A43" s="119">
        <v>46</v>
      </c>
      <c r="B43" s="118" t="s">
        <v>42</v>
      </c>
      <c r="C43" s="115">
        <v>114484</v>
      </c>
      <c r="D43" s="115">
        <v>121453</v>
      </c>
      <c r="E43" s="115">
        <v>121943</v>
      </c>
      <c r="F43" s="129">
        <f t="shared" si="0"/>
        <v>0.06515320918206911</v>
      </c>
      <c r="G43" s="116">
        <f t="shared" si="1"/>
        <v>7459</v>
      </c>
      <c r="H43" s="116">
        <f t="shared" si="2"/>
        <v>490</v>
      </c>
    </row>
    <row r="44" spans="1:8" ht="15">
      <c r="A44" s="119">
        <v>47</v>
      </c>
      <c r="B44" s="118" t="s">
        <v>43</v>
      </c>
      <c r="C44" s="115">
        <v>287407</v>
      </c>
      <c r="D44" s="115">
        <v>294658</v>
      </c>
      <c r="E44" s="115">
        <v>294762</v>
      </c>
      <c r="F44" s="129">
        <f t="shared" si="0"/>
        <v>0.025590886791205504</v>
      </c>
      <c r="G44" s="116">
        <f t="shared" si="1"/>
        <v>7355</v>
      </c>
      <c r="H44" s="116">
        <f t="shared" si="2"/>
        <v>104</v>
      </c>
    </row>
    <row r="45" spans="1:8" ht="15">
      <c r="A45" s="119">
        <v>49</v>
      </c>
      <c r="B45" s="118" t="s">
        <v>44</v>
      </c>
      <c r="C45" s="115">
        <v>119864</v>
      </c>
      <c r="D45" s="115">
        <v>120098</v>
      </c>
      <c r="E45" s="115">
        <v>119381</v>
      </c>
      <c r="F45" s="129">
        <f t="shared" si="0"/>
        <v>-0.004029566842421411</v>
      </c>
      <c r="G45" s="116">
        <f t="shared" si="1"/>
        <v>-483</v>
      </c>
      <c r="H45" s="116">
        <f t="shared" si="2"/>
        <v>-717</v>
      </c>
    </row>
    <row r="46" spans="1:8" ht="15">
      <c r="A46" s="119">
        <v>50</v>
      </c>
      <c r="B46" s="118" t="s">
        <v>45</v>
      </c>
      <c r="C46" s="115">
        <v>2191</v>
      </c>
      <c r="D46" s="115">
        <v>2240</v>
      </c>
      <c r="E46" s="115">
        <v>2212</v>
      </c>
      <c r="F46" s="129">
        <f t="shared" si="0"/>
        <v>0.009584664536741214</v>
      </c>
      <c r="G46" s="116">
        <f t="shared" si="1"/>
        <v>21</v>
      </c>
      <c r="H46" s="116">
        <f t="shared" si="2"/>
        <v>-28</v>
      </c>
    </row>
    <row r="47" spans="1:8" ht="15">
      <c r="A47" s="119">
        <v>51</v>
      </c>
      <c r="B47" s="118" t="s">
        <v>46</v>
      </c>
      <c r="C47" s="115">
        <v>286</v>
      </c>
      <c r="D47" s="115">
        <v>288</v>
      </c>
      <c r="E47" s="115">
        <v>284</v>
      </c>
      <c r="F47" s="129">
        <f t="shared" si="0"/>
        <v>-0.006993006993006993</v>
      </c>
      <c r="G47" s="116">
        <f t="shared" si="1"/>
        <v>-2</v>
      </c>
      <c r="H47" s="116">
        <f t="shared" si="2"/>
        <v>-4</v>
      </c>
    </row>
    <row r="48" spans="1:8" ht="15">
      <c r="A48" s="119">
        <v>52</v>
      </c>
      <c r="B48" s="118" t="s">
        <v>47</v>
      </c>
      <c r="C48" s="115">
        <v>17864</v>
      </c>
      <c r="D48" s="115">
        <v>18269</v>
      </c>
      <c r="E48" s="115">
        <v>18152</v>
      </c>
      <c r="F48" s="129">
        <f t="shared" si="0"/>
        <v>0.0161218092252575</v>
      </c>
      <c r="G48" s="116">
        <f t="shared" si="1"/>
        <v>288</v>
      </c>
      <c r="H48" s="116">
        <f t="shared" si="2"/>
        <v>-117</v>
      </c>
    </row>
    <row r="49" spans="1:8" ht="15">
      <c r="A49" s="119">
        <v>53</v>
      </c>
      <c r="B49" s="118" t="s">
        <v>48</v>
      </c>
      <c r="C49" s="115">
        <v>2597</v>
      </c>
      <c r="D49" s="115">
        <v>2692</v>
      </c>
      <c r="E49" s="115">
        <v>2672</v>
      </c>
      <c r="F49" s="129">
        <f t="shared" si="0"/>
        <v>0.02887947631882942</v>
      </c>
      <c r="G49" s="116">
        <f t="shared" si="1"/>
        <v>75</v>
      </c>
      <c r="H49" s="116">
        <f t="shared" si="2"/>
        <v>-20</v>
      </c>
    </row>
    <row r="50" spans="1:8" ht="15">
      <c r="A50" s="119">
        <v>55</v>
      </c>
      <c r="B50" s="118" t="s">
        <v>49</v>
      </c>
      <c r="C50" s="115">
        <v>16557</v>
      </c>
      <c r="D50" s="115">
        <v>17391</v>
      </c>
      <c r="E50" s="115">
        <v>17296</v>
      </c>
      <c r="F50" s="129">
        <f t="shared" si="0"/>
        <v>0.044633689678081775</v>
      </c>
      <c r="G50" s="116">
        <f t="shared" si="1"/>
        <v>739</v>
      </c>
      <c r="H50" s="116">
        <f t="shared" si="2"/>
        <v>-95</v>
      </c>
    </row>
    <row r="51" spans="1:8" ht="15">
      <c r="A51" s="119">
        <v>56</v>
      </c>
      <c r="B51" s="118" t="s">
        <v>50</v>
      </c>
      <c r="C51" s="115">
        <v>99308</v>
      </c>
      <c r="D51" s="115">
        <v>104205</v>
      </c>
      <c r="E51" s="115">
        <v>104320</v>
      </c>
      <c r="F51" s="129">
        <f t="shared" si="0"/>
        <v>0.05046924719055867</v>
      </c>
      <c r="G51" s="116">
        <f t="shared" si="1"/>
        <v>5012</v>
      </c>
      <c r="H51" s="116">
        <f t="shared" si="2"/>
        <v>115</v>
      </c>
    </row>
    <row r="52" spans="1:8" ht="15">
      <c r="A52" s="119">
        <v>58</v>
      </c>
      <c r="B52" s="118" t="s">
        <v>51</v>
      </c>
      <c r="C52" s="115">
        <v>2056</v>
      </c>
      <c r="D52" s="115">
        <v>2573</v>
      </c>
      <c r="E52" s="115">
        <v>2577</v>
      </c>
      <c r="F52" s="129">
        <f t="shared" si="0"/>
        <v>0.2534046692607004</v>
      </c>
      <c r="G52" s="116">
        <f t="shared" si="1"/>
        <v>521</v>
      </c>
      <c r="H52" s="116">
        <f t="shared" si="2"/>
        <v>4</v>
      </c>
    </row>
    <row r="53" spans="1:8" ht="15">
      <c r="A53" s="119">
        <v>59</v>
      </c>
      <c r="B53" s="118" t="s">
        <v>52</v>
      </c>
      <c r="C53" s="115">
        <v>1922</v>
      </c>
      <c r="D53" s="115">
        <v>1975</v>
      </c>
      <c r="E53" s="115">
        <v>1969</v>
      </c>
      <c r="F53" s="129">
        <f t="shared" si="0"/>
        <v>0.02445369406867846</v>
      </c>
      <c r="G53" s="116">
        <f t="shared" si="1"/>
        <v>47</v>
      </c>
      <c r="H53" s="116">
        <f t="shared" si="2"/>
        <v>-6</v>
      </c>
    </row>
    <row r="54" spans="1:8" ht="15">
      <c r="A54" s="119">
        <v>60</v>
      </c>
      <c r="B54" s="118" t="s">
        <v>53</v>
      </c>
      <c r="C54" s="115">
        <v>760</v>
      </c>
      <c r="D54" s="115">
        <v>817</v>
      </c>
      <c r="E54" s="115">
        <v>833</v>
      </c>
      <c r="F54" s="129">
        <f t="shared" si="0"/>
        <v>0.09605263157894736</v>
      </c>
      <c r="G54" s="116">
        <f t="shared" si="1"/>
        <v>73</v>
      </c>
      <c r="H54" s="116">
        <f t="shared" si="2"/>
        <v>16</v>
      </c>
    </row>
    <row r="55" spans="1:8" ht="15">
      <c r="A55" s="119">
        <v>61</v>
      </c>
      <c r="B55" s="118" t="s">
        <v>54</v>
      </c>
      <c r="C55" s="115">
        <v>3254</v>
      </c>
      <c r="D55" s="115">
        <v>3233</v>
      </c>
      <c r="E55" s="115">
        <v>3187</v>
      </c>
      <c r="F55" s="129">
        <f t="shared" si="0"/>
        <v>-0.020590043023970498</v>
      </c>
      <c r="G55" s="116">
        <f t="shared" si="1"/>
        <v>-67</v>
      </c>
      <c r="H55" s="116">
        <f t="shared" si="2"/>
        <v>-46</v>
      </c>
    </row>
    <row r="56" spans="1:8" ht="15">
      <c r="A56" s="119">
        <v>62</v>
      </c>
      <c r="B56" s="118" t="s">
        <v>55</v>
      </c>
      <c r="C56" s="115">
        <v>6516</v>
      </c>
      <c r="D56" s="115">
        <v>7062</v>
      </c>
      <c r="E56" s="115">
        <v>7122</v>
      </c>
      <c r="F56" s="129">
        <f t="shared" si="0"/>
        <v>0.09300184162062615</v>
      </c>
      <c r="G56" s="116">
        <f t="shared" si="1"/>
        <v>606</v>
      </c>
      <c r="H56" s="116">
        <f t="shared" si="2"/>
        <v>60</v>
      </c>
    </row>
    <row r="57" spans="1:8" ht="15">
      <c r="A57" s="119">
        <v>63</v>
      </c>
      <c r="B57" s="118" t="s">
        <v>56</v>
      </c>
      <c r="C57" s="115">
        <v>1700</v>
      </c>
      <c r="D57" s="115">
        <v>1722</v>
      </c>
      <c r="E57" s="115">
        <v>1714</v>
      </c>
      <c r="F57" s="129">
        <f t="shared" si="0"/>
        <v>0.00823529411764706</v>
      </c>
      <c r="G57" s="116">
        <f t="shared" si="1"/>
        <v>14</v>
      </c>
      <c r="H57" s="116">
        <f t="shared" si="2"/>
        <v>-8</v>
      </c>
    </row>
    <row r="58" spans="1:8" ht="15">
      <c r="A58" s="119">
        <v>64</v>
      </c>
      <c r="B58" s="118" t="s">
        <v>57</v>
      </c>
      <c r="C58" s="115">
        <v>7735</v>
      </c>
      <c r="D58" s="115">
        <v>7666</v>
      </c>
      <c r="E58" s="115">
        <v>7646</v>
      </c>
      <c r="F58" s="129">
        <f t="shared" si="0"/>
        <v>-0.011506140917905625</v>
      </c>
      <c r="G58" s="116">
        <f t="shared" si="1"/>
        <v>-89</v>
      </c>
      <c r="H58" s="116">
        <f t="shared" si="2"/>
        <v>-20</v>
      </c>
    </row>
    <row r="59" spans="1:8" ht="15">
      <c r="A59" s="119">
        <v>65</v>
      </c>
      <c r="B59" s="118" t="s">
        <v>58</v>
      </c>
      <c r="C59" s="115">
        <v>4334</v>
      </c>
      <c r="D59" s="115">
        <v>4068</v>
      </c>
      <c r="E59" s="115">
        <v>4045</v>
      </c>
      <c r="F59" s="129">
        <f t="shared" si="0"/>
        <v>-0.06668204891555145</v>
      </c>
      <c r="G59" s="116">
        <f t="shared" si="1"/>
        <v>-289</v>
      </c>
      <c r="H59" s="116">
        <f t="shared" si="2"/>
        <v>-23</v>
      </c>
    </row>
    <row r="60" spans="1:8" ht="15">
      <c r="A60" s="119">
        <v>66</v>
      </c>
      <c r="B60" s="118" t="s">
        <v>59</v>
      </c>
      <c r="C60" s="115">
        <v>10922</v>
      </c>
      <c r="D60" s="115">
        <v>11037</v>
      </c>
      <c r="E60" s="115">
        <v>11067</v>
      </c>
      <c r="F60" s="129">
        <f t="shared" si="0"/>
        <v>0.013275956784471708</v>
      </c>
      <c r="G60" s="116">
        <f t="shared" si="1"/>
        <v>145</v>
      </c>
      <c r="H60" s="116">
        <f t="shared" si="2"/>
        <v>30</v>
      </c>
    </row>
    <row r="61" spans="1:8" ht="15">
      <c r="A61" s="119">
        <v>68</v>
      </c>
      <c r="B61" s="118" t="s">
        <v>60</v>
      </c>
      <c r="C61" s="115">
        <v>43159</v>
      </c>
      <c r="D61" s="115">
        <v>48050</v>
      </c>
      <c r="E61" s="115">
        <v>48401</v>
      </c>
      <c r="F61" s="129">
        <f t="shared" si="0"/>
        <v>0.12145786510345467</v>
      </c>
      <c r="G61" s="116">
        <f t="shared" si="1"/>
        <v>5242</v>
      </c>
      <c r="H61" s="116">
        <f t="shared" si="2"/>
        <v>351</v>
      </c>
    </row>
    <row r="62" spans="1:8" ht="15">
      <c r="A62" s="119">
        <v>69</v>
      </c>
      <c r="B62" s="118" t="s">
        <v>61</v>
      </c>
      <c r="C62" s="115">
        <v>43842</v>
      </c>
      <c r="D62" s="115">
        <v>45607</v>
      </c>
      <c r="E62" s="115">
        <v>45641</v>
      </c>
      <c r="F62" s="129">
        <f t="shared" si="0"/>
        <v>0.041033711965695</v>
      </c>
      <c r="G62" s="116">
        <f t="shared" si="1"/>
        <v>1799</v>
      </c>
      <c r="H62" s="116">
        <f t="shared" si="2"/>
        <v>34</v>
      </c>
    </row>
    <row r="63" spans="1:8" ht="15">
      <c r="A63" s="119">
        <v>70</v>
      </c>
      <c r="B63" s="118" t="s">
        <v>62</v>
      </c>
      <c r="C63" s="115">
        <v>22124</v>
      </c>
      <c r="D63" s="115">
        <v>21404</v>
      </c>
      <c r="E63" s="115">
        <v>21232</v>
      </c>
      <c r="F63" s="129">
        <f t="shared" si="0"/>
        <v>-0.04031820647260893</v>
      </c>
      <c r="G63" s="116">
        <f t="shared" si="1"/>
        <v>-892</v>
      </c>
      <c r="H63" s="116">
        <f t="shared" si="2"/>
        <v>-172</v>
      </c>
    </row>
    <row r="64" spans="1:8" ht="15">
      <c r="A64" s="119">
        <v>71</v>
      </c>
      <c r="B64" s="118" t="s">
        <v>63</v>
      </c>
      <c r="C64" s="115">
        <v>20412</v>
      </c>
      <c r="D64" s="115">
        <v>21722</v>
      </c>
      <c r="E64" s="115">
        <v>21731</v>
      </c>
      <c r="F64" s="129">
        <f t="shared" si="0"/>
        <v>0.0646188516558887</v>
      </c>
      <c r="G64" s="116">
        <f t="shared" si="1"/>
        <v>1319</v>
      </c>
      <c r="H64" s="116">
        <f t="shared" si="2"/>
        <v>9</v>
      </c>
    </row>
    <row r="65" spans="1:8" ht="15">
      <c r="A65" s="119">
        <v>72</v>
      </c>
      <c r="B65" s="118" t="s">
        <v>64</v>
      </c>
      <c r="C65" s="115">
        <v>767</v>
      </c>
      <c r="D65" s="115">
        <v>869</v>
      </c>
      <c r="E65" s="115">
        <v>874</v>
      </c>
      <c r="F65" s="129">
        <f t="shared" si="0"/>
        <v>0.1395045632333768</v>
      </c>
      <c r="G65" s="116">
        <f t="shared" si="1"/>
        <v>107</v>
      </c>
      <c r="H65" s="116">
        <f t="shared" si="2"/>
        <v>5</v>
      </c>
    </row>
    <row r="66" spans="1:8" ht="15">
      <c r="A66" s="119">
        <v>73</v>
      </c>
      <c r="B66" s="118" t="s">
        <v>65</v>
      </c>
      <c r="C66" s="115">
        <v>6927</v>
      </c>
      <c r="D66" s="115">
        <v>7026</v>
      </c>
      <c r="E66" s="115">
        <v>7076</v>
      </c>
      <c r="F66" s="129">
        <f t="shared" si="0"/>
        <v>0.02151003320340696</v>
      </c>
      <c r="G66" s="116">
        <f t="shared" si="1"/>
        <v>149</v>
      </c>
      <c r="H66" s="116">
        <f t="shared" si="2"/>
        <v>50</v>
      </c>
    </row>
    <row r="67" spans="1:8" ht="15">
      <c r="A67" s="119">
        <v>74</v>
      </c>
      <c r="B67" s="118" t="s">
        <v>66</v>
      </c>
      <c r="C67" s="115">
        <v>6281</v>
      </c>
      <c r="D67" s="115">
        <v>6982</v>
      </c>
      <c r="E67" s="115">
        <v>7023</v>
      </c>
      <c r="F67" s="129">
        <f aca="true" t="shared" si="3" ref="F67:F90">(E67-C67)/C67</f>
        <v>0.11813405508676962</v>
      </c>
      <c r="G67" s="116">
        <f aca="true" t="shared" si="4" ref="G67:G90">E67-C67</f>
        <v>742</v>
      </c>
      <c r="H67" s="116">
        <f aca="true" t="shared" si="5" ref="H67:H90">E67-D67</f>
        <v>41</v>
      </c>
    </row>
    <row r="68" spans="1:8" ht="15">
      <c r="A68" s="119">
        <v>75</v>
      </c>
      <c r="B68" s="118" t="s">
        <v>67</v>
      </c>
      <c r="C68" s="115">
        <v>1986</v>
      </c>
      <c r="D68" s="115">
        <v>2125</v>
      </c>
      <c r="E68" s="115">
        <v>2128</v>
      </c>
      <c r="F68" s="129">
        <f t="shared" si="3"/>
        <v>0.07150050352467271</v>
      </c>
      <c r="G68" s="116">
        <f t="shared" si="4"/>
        <v>142</v>
      </c>
      <c r="H68" s="116">
        <f t="shared" si="5"/>
        <v>3</v>
      </c>
    </row>
    <row r="69" spans="1:8" ht="15">
      <c r="A69" s="119">
        <v>77</v>
      </c>
      <c r="B69" s="118" t="s">
        <v>68</v>
      </c>
      <c r="C69" s="115">
        <v>5551</v>
      </c>
      <c r="D69" s="115">
        <v>5611</v>
      </c>
      <c r="E69" s="115">
        <v>5576</v>
      </c>
      <c r="F69" s="129">
        <f t="shared" si="3"/>
        <v>0.004503693028283192</v>
      </c>
      <c r="G69" s="116">
        <f t="shared" si="4"/>
        <v>25</v>
      </c>
      <c r="H69" s="116">
        <f t="shared" si="5"/>
        <v>-35</v>
      </c>
    </row>
    <row r="70" spans="1:8" ht="15">
      <c r="A70" s="119">
        <v>78</v>
      </c>
      <c r="B70" s="118" t="s">
        <v>69</v>
      </c>
      <c r="C70" s="115">
        <v>1001</v>
      </c>
      <c r="D70" s="115">
        <v>1327</v>
      </c>
      <c r="E70" s="115">
        <v>1322</v>
      </c>
      <c r="F70" s="129">
        <f t="shared" si="3"/>
        <v>0.3206793206793207</v>
      </c>
      <c r="G70" s="116">
        <f t="shared" si="4"/>
        <v>321</v>
      </c>
      <c r="H70" s="116">
        <f t="shared" si="5"/>
        <v>-5</v>
      </c>
    </row>
    <row r="71" spans="1:8" ht="15">
      <c r="A71" s="119">
        <v>79</v>
      </c>
      <c r="B71" s="118" t="s">
        <v>70</v>
      </c>
      <c r="C71" s="115">
        <v>7588</v>
      </c>
      <c r="D71" s="115">
        <v>7942</v>
      </c>
      <c r="E71" s="115">
        <v>7966</v>
      </c>
      <c r="F71" s="129">
        <f t="shared" si="3"/>
        <v>0.04981549815498155</v>
      </c>
      <c r="G71" s="116">
        <f t="shared" si="4"/>
        <v>378</v>
      </c>
      <c r="H71" s="116">
        <f t="shared" si="5"/>
        <v>24</v>
      </c>
    </row>
    <row r="72" spans="1:8" ht="15">
      <c r="A72" s="119">
        <v>80</v>
      </c>
      <c r="B72" s="118" t="s">
        <v>71</v>
      </c>
      <c r="C72" s="115">
        <v>19384</v>
      </c>
      <c r="D72" s="115">
        <v>19956</v>
      </c>
      <c r="E72" s="115">
        <v>19891</v>
      </c>
      <c r="F72" s="129">
        <f t="shared" si="3"/>
        <v>0.026155592241023526</v>
      </c>
      <c r="G72" s="116">
        <f t="shared" si="4"/>
        <v>507</v>
      </c>
      <c r="H72" s="116">
        <f t="shared" si="5"/>
        <v>-65</v>
      </c>
    </row>
    <row r="73" spans="1:8" ht="15">
      <c r="A73" s="119">
        <v>81</v>
      </c>
      <c r="B73" s="118" t="s">
        <v>72</v>
      </c>
      <c r="C73" s="115">
        <v>53996</v>
      </c>
      <c r="D73" s="115">
        <v>53175</v>
      </c>
      <c r="E73" s="115">
        <v>54267</v>
      </c>
      <c r="F73" s="129">
        <f t="shared" si="3"/>
        <v>0.005018890288169494</v>
      </c>
      <c r="G73" s="116">
        <f t="shared" si="4"/>
        <v>271</v>
      </c>
      <c r="H73" s="116">
        <f t="shared" si="5"/>
        <v>1092</v>
      </c>
    </row>
    <row r="74" spans="1:8" ht="15">
      <c r="A74" s="119">
        <v>82</v>
      </c>
      <c r="B74" s="118" t="s">
        <v>73</v>
      </c>
      <c r="C74" s="115">
        <v>50964</v>
      </c>
      <c r="D74" s="115">
        <v>51384</v>
      </c>
      <c r="E74" s="115">
        <v>51176</v>
      </c>
      <c r="F74" s="129">
        <f t="shared" si="3"/>
        <v>0.0041597990738560554</v>
      </c>
      <c r="G74" s="116">
        <f t="shared" si="4"/>
        <v>212</v>
      </c>
      <c r="H74" s="116">
        <f t="shared" si="5"/>
        <v>-208</v>
      </c>
    </row>
    <row r="75" spans="1:8" ht="15">
      <c r="A75" s="119">
        <v>84</v>
      </c>
      <c r="B75" s="118" t="s">
        <v>74</v>
      </c>
      <c r="C75" s="115">
        <v>875</v>
      </c>
      <c r="D75" s="115">
        <v>1597</v>
      </c>
      <c r="E75" s="115">
        <v>1668</v>
      </c>
      <c r="F75" s="129">
        <f t="shared" si="3"/>
        <v>0.9062857142857143</v>
      </c>
      <c r="G75" s="116">
        <f t="shared" si="4"/>
        <v>793</v>
      </c>
      <c r="H75" s="116">
        <f t="shared" si="5"/>
        <v>71</v>
      </c>
    </row>
    <row r="76" spans="1:8" ht="15">
      <c r="A76" s="119">
        <v>85</v>
      </c>
      <c r="B76" s="118" t="s">
        <v>75</v>
      </c>
      <c r="C76" s="115">
        <v>29896</v>
      </c>
      <c r="D76" s="115">
        <v>31272</v>
      </c>
      <c r="E76" s="115">
        <v>31402</v>
      </c>
      <c r="F76" s="129">
        <f t="shared" si="3"/>
        <v>0.05037463205780037</v>
      </c>
      <c r="G76" s="116">
        <f t="shared" si="4"/>
        <v>1506</v>
      </c>
      <c r="H76" s="116">
        <f t="shared" si="5"/>
        <v>130</v>
      </c>
    </row>
    <row r="77" spans="1:8" ht="15">
      <c r="A77" s="119">
        <v>86</v>
      </c>
      <c r="B77" s="118" t="s">
        <v>76</v>
      </c>
      <c r="C77" s="115">
        <v>20879</v>
      </c>
      <c r="D77" s="115">
        <v>22222</v>
      </c>
      <c r="E77" s="115">
        <v>22271</v>
      </c>
      <c r="F77" s="129">
        <f t="shared" si="3"/>
        <v>0.0666698596676086</v>
      </c>
      <c r="G77" s="116">
        <f t="shared" si="4"/>
        <v>1392</v>
      </c>
      <c r="H77" s="116">
        <f t="shared" si="5"/>
        <v>49</v>
      </c>
    </row>
    <row r="78" spans="1:8" ht="15">
      <c r="A78" s="119">
        <v>87</v>
      </c>
      <c r="B78" s="118" t="s">
        <v>77</v>
      </c>
      <c r="C78" s="115">
        <v>1622</v>
      </c>
      <c r="D78" s="115">
        <v>1563</v>
      </c>
      <c r="E78" s="115">
        <v>1564</v>
      </c>
      <c r="F78" s="129">
        <f t="shared" si="3"/>
        <v>-0.035758323057953144</v>
      </c>
      <c r="G78" s="116">
        <f t="shared" si="4"/>
        <v>-58</v>
      </c>
      <c r="H78" s="116">
        <f t="shared" si="5"/>
        <v>1</v>
      </c>
    </row>
    <row r="79" spans="1:8" ht="15">
      <c r="A79" s="119">
        <v>88</v>
      </c>
      <c r="B79" s="118" t="s">
        <v>78</v>
      </c>
      <c r="C79" s="115">
        <v>4114</v>
      </c>
      <c r="D79" s="115">
        <v>4280</v>
      </c>
      <c r="E79" s="115">
        <v>4294</v>
      </c>
      <c r="F79" s="129">
        <f t="shared" si="3"/>
        <v>0.043753038405444825</v>
      </c>
      <c r="G79" s="116">
        <f t="shared" si="4"/>
        <v>180</v>
      </c>
      <c r="H79" s="116">
        <f t="shared" si="5"/>
        <v>14</v>
      </c>
    </row>
    <row r="80" spans="1:8" ht="15">
      <c r="A80" s="119">
        <v>90</v>
      </c>
      <c r="B80" s="118" t="s">
        <v>79</v>
      </c>
      <c r="C80" s="115">
        <v>1363</v>
      </c>
      <c r="D80" s="115">
        <v>1433</v>
      </c>
      <c r="E80" s="115">
        <v>1415</v>
      </c>
      <c r="F80" s="129">
        <f t="shared" si="3"/>
        <v>0.03815113719735877</v>
      </c>
      <c r="G80" s="116">
        <f t="shared" si="4"/>
        <v>52</v>
      </c>
      <c r="H80" s="116">
        <f t="shared" si="5"/>
        <v>-18</v>
      </c>
    </row>
    <row r="81" spans="1:8" ht="15">
      <c r="A81" s="119">
        <v>91</v>
      </c>
      <c r="B81" s="118" t="s">
        <v>80</v>
      </c>
      <c r="C81" s="115">
        <v>332</v>
      </c>
      <c r="D81" s="115">
        <v>361</v>
      </c>
      <c r="E81" s="115">
        <v>370</v>
      </c>
      <c r="F81" s="129">
        <f t="shared" si="3"/>
        <v>0.1144578313253012</v>
      </c>
      <c r="G81" s="116">
        <f t="shared" si="4"/>
        <v>38</v>
      </c>
      <c r="H81" s="116">
        <f t="shared" si="5"/>
        <v>9</v>
      </c>
    </row>
    <row r="82" spans="1:8" ht="15">
      <c r="A82" s="119">
        <v>92</v>
      </c>
      <c r="B82" s="118" t="s">
        <v>81</v>
      </c>
      <c r="C82" s="115">
        <v>4160</v>
      </c>
      <c r="D82" s="115">
        <v>3936</v>
      </c>
      <c r="E82" s="115">
        <v>3892</v>
      </c>
      <c r="F82" s="129">
        <f t="shared" si="3"/>
        <v>-0.06442307692307692</v>
      </c>
      <c r="G82" s="116">
        <f t="shared" si="4"/>
        <v>-268</v>
      </c>
      <c r="H82" s="116">
        <f t="shared" si="5"/>
        <v>-44</v>
      </c>
    </row>
    <row r="83" spans="1:8" ht="15">
      <c r="A83" s="119">
        <v>93</v>
      </c>
      <c r="B83" s="118" t="s">
        <v>82</v>
      </c>
      <c r="C83" s="115">
        <v>6486</v>
      </c>
      <c r="D83" s="115">
        <v>6964</v>
      </c>
      <c r="E83" s="115">
        <v>6940</v>
      </c>
      <c r="F83" s="129">
        <f t="shared" si="3"/>
        <v>0.06999691643539932</v>
      </c>
      <c r="G83" s="116">
        <f t="shared" si="4"/>
        <v>454</v>
      </c>
      <c r="H83" s="116">
        <f t="shared" si="5"/>
        <v>-24</v>
      </c>
    </row>
    <row r="84" spans="1:8" ht="15">
      <c r="A84" s="119">
        <v>94</v>
      </c>
      <c r="B84" s="118" t="s">
        <v>83</v>
      </c>
      <c r="C84" s="115">
        <v>9998</v>
      </c>
      <c r="D84" s="115">
        <v>10264</v>
      </c>
      <c r="E84" s="115">
        <v>10306</v>
      </c>
      <c r="F84" s="129">
        <f t="shared" si="3"/>
        <v>0.03080616123224645</v>
      </c>
      <c r="G84" s="116">
        <f t="shared" si="4"/>
        <v>308</v>
      </c>
      <c r="H84" s="116">
        <f t="shared" si="5"/>
        <v>42</v>
      </c>
    </row>
    <row r="85" spans="1:8" ht="15">
      <c r="A85" s="119">
        <v>95</v>
      </c>
      <c r="B85" s="118" t="s">
        <v>84</v>
      </c>
      <c r="C85" s="115">
        <v>11598</v>
      </c>
      <c r="D85" s="115">
        <v>11587</v>
      </c>
      <c r="E85" s="115">
        <v>11589</v>
      </c>
      <c r="F85" s="129">
        <f t="shared" si="3"/>
        <v>-0.0007759958613554061</v>
      </c>
      <c r="G85" s="116">
        <f t="shared" si="4"/>
        <v>-9</v>
      </c>
      <c r="H85" s="116">
        <f t="shared" si="5"/>
        <v>2</v>
      </c>
    </row>
    <row r="86" spans="1:8" ht="15">
      <c r="A86" s="119">
        <v>96</v>
      </c>
      <c r="B86" s="118" t="s">
        <v>85</v>
      </c>
      <c r="C86" s="115">
        <v>27227</v>
      </c>
      <c r="D86" s="115">
        <v>28028</v>
      </c>
      <c r="E86" s="115">
        <v>27926</v>
      </c>
      <c r="F86" s="129">
        <f t="shared" si="3"/>
        <v>0.02567304513901642</v>
      </c>
      <c r="G86" s="116">
        <f t="shared" si="4"/>
        <v>699</v>
      </c>
      <c r="H86" s="116">
        <f t="shared" si="5"/>
        <v>-102</v>
      </c>
    </row>
    <row r="87" spans="1:8" ht="15">
      <c r="A87" s="119">
        <v>97</v>
      </c>
      <c r="B87" s="118" t="s">
        <v>86</v>
      </c>
      <c r="C87" s="115">
        <v>33186</v>
      </c>
      <c r="D87" s="115">
        <v>26300</v>
      </c>
      <c r="E87" s="115">
        <v>25588</v>
      </c>
      <c r="F87" s="129">
        <f t="shared" si="3"/>
        <v>-0.22895196769722173</v>
      </c>
      <c r="G87" s="116">
        <f t="shared" si="4"/>
        <v>-7598</v>
      </c>
      <c r="H87" s="116">
        <f t="shared" si="5"/>
        <v>-712</v>
      </c>
    </row>
    <row r="88" spans="1:8" ht="15">
      <c r="A88" s="119">
        <v>98</v>
      </c>
      <c r="B88" s="118" t="s">
        <v>87</v>
      </c>
      <c r="C88" s="115">
        <v>554</v>
      </c>
      <c r="D88" s="115">
        <v>517</v>
      </c>
      <c r="E88" s="115">
        <v>519</v>
      </c>
      <c r="F88" s="129">
        <f t="shared" si="3"/>
        <v>-0.0631768953068592</v>
      </c>
      <c r="G88" s="116">
        <f t="shared" si="4"/>
        <v>-35</v>
      </c>
      <c r="H88" s="116">
        <f t="shared" si="5"/>
        <v>2</v>
      </c>
    </row>
    <row r="89" spans="1:8" ht="15">
      <c r="A89" s="119">
        <v>99</v>
      </c>
      <c r="B89" s="118" t="s">
        <v>88</v>
      </c>
      <c r="C89" s="115">
        <v>490</v>
      </c>
      <c r="D89" s="115">
        <v>493</v>
      </c>
      <c r="E89" s="115">
        <v>492</v>
      </c>
      <c r="F89" s="129">
        <f t="shared" si="3"/>
        <v>0.004081632653061225</v>
      </c>
      <c r="G89" s="116">
        <f t="shared" si="4"/>
        <v>2</v>
      </c>
      <c r="H89" s="116">
        <f t="shared" si="5"/>
        <v>-1</v>
      </c>
    </row>
    <row r="90" spans="1:8" ht="14.5" customHeight="1">
      <c r="A90" s="173" t="s">
        <v>89</v>
      </c>
      <c r="B90" s="173"/>
      <c r="C90" s="115">
        <v>1663415</v>
      </c>
      <c r="D90" s="115">
        <v>1705724</v>
      </c>
      <c r="E90" s="115">
        <v>1706228</v>
      </c>
      <c r="F90" s="129">
        <f t="shared" si="3"/>
        <v>0.025738014867005526</v>
      </c>
      <c r="G90" s="116">
        <f t="shared" si="4"/>
        <v>42813</v>
      </c>
      <c r="H90" s="116">
        <f t="shared" si="5"/>
        <v>504</v>
      </c>
    </row>
    <row r="91" spans="1:2" ht="15">
      <c r="A91" s="10"/>
      <c r="B91" s="10"/>
    </row>
  </sheetData>
  <mergeCells count="1">
    <mergeCell ref="A90:B9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3"/>
  <sheetViews>
    <sheetView workbookViewId="0" topLeftCell="A1">
      <selection activeCell="H83" sqref="H83"/>
    </sheetView>
  </sheetViews>
  <sheetFormatPr defaultColWidth="9.140625" defaultRowHeight="15"/>
  <cols>
    <col min="2" max="2" width="19.140625" style="0" customWidth="1"/>
    <col min="3" max="5" width="9.8515625" style="0" bestFit="1" customWidth="1"/>
    <col min="6" max="6" width="34.8515625" style="0" customWidth="1"/>
    <col min="7" max="7" width="34.57421875" style="0" customWidth="1"/>
    <col min="8" max="8" width="31.00390625" style="0" customWidth="1"/>
    <col min="10" max="10" width="17.57421875" style="0" customWidth="1"/>
  </cols>
  <sheetData>
    <row r="1" spans="1:8" ht="43.5" customHeight="1">
      <c r="A1" s="1" t="s">
        <v>91</v>
      </c>
      <c r="B1" s="1" t="s">
        <v>174</v>
      </c>
      <c r="C1" s="1">
        <v>42036</v>
      </c>
      <c r="D1" s="1">
        <v>42370</v>
      </c>
      <c r="E1" s="1">
        <v>42401</v>
      </c>
      <c r="F1" s="1" t="s">
        <v>329</v>
      </c>
      <c r="G1" s="1" t="s">
        <v>330</v>
      </c>
      <c r="H1" s="2" t="s">
        <v>331</v>
      </c>
    </row>
    <row r="2" spans="1:11" ht="15">
      <c r="A2" s="104">
        <v>1</v>
      </c>
      <c r="B2" s="128" t="s">
        <v>92</v>
      </c>
      <c r="C2" s="37">
        <v>237400</v>
      </c>
      <c r="D2" s="37">
        <v>244356</v>
      </c>
      <c r="E2" s="37">
        <v>244200</v>
      </c>
      <c r="F2" s="129">
        <f>(E2-C2)/C2</f>
        <v>0.02864363942712721</v>
      </c>
      <c r="G2" s="37">
        <f>E2-C2</f>
        <v>6800</v>
      </c>
      <c r="H2" s="37">
        <f>E2-D2</f>
        <v>-156</v>
      </c>
      <c r="J2" s="128" t="s">
        <v>108</v>
      </c>
      <c r="K2" s="129">
        <v>0.10660994658137005</v>
      </c>
    </row>
    <row r="3" spans="1:11" ht="15">
      <c r="A3" s="104">
        <v>2</v>
      </c>
      <c r="B3" s="128" t="s">
        <v>93</v>
      </c>
      <c r="C3" s="37">
        <v>37835</v>
      </c>
      <c r="D3" s="37">
        <v>40576</v>
      </c>
      <c r="E3" s="37">
        <v>40042</v>
      </c>
      <c r="F3" s="129">
        <f aca="true" t="shared" si="0" ref="F3:F66">(E3-C3)/C3</f>
        <v>0.05833223206026166</v>
      </c>
      <c r="G3" s="37">
        <f aca="true" t="shared" si="1" ref="G3:G66">E3-C3</f>
        <v>2207</v>
      </c>
      <c r="H3" s="37">
        <f aca="true" t="shared" si="2" ref="H3:H66">E3-D3</f>
        <v>-534</v>
      </c>
      <c r="J3" s="128" t="s">
        <v>116</v>
      </c>
      <c r="K3" s="129">
        <v>0.11593505525890972</v>
      </c>
    </row>
    <row r="4" spans="1:11" ht="15">
      <c r="A4" s="104">
        <v>3</v>
      </c>
      <c r="B4" s="128" t="s">
        <v>94</v>
      </c>
      <c r="C4" s="37">
        <v>72447</v>
      </c>
      <c r="D4" s="37">
        <v>76550</v>
      </c>
      <c r="E4" s="37">
        <v>77600</v>
      </c>
      <c r="F4" s="129">
        <f t="shared" si="0"/>
        <v>0.0711278589865695</v>
      </c>
      <c r="G4" s="37">
        <f t="shared" si="1"/>
        <v>5153</v>
      </c>
      <c r="H4" s="37">
        <f t="shared" si="2"/>
        <v>1050</v>
      </c>
      <c r="J4" s="128" t="s">
        <v>144</v>
      </c>
      <c r="K4" s="129">
        <v>0.12078435151281557</v>
      </c>
    </row>
    <row r="5" spans="1:11" ht="15">
      <c r="A5" s="104">
        <v>4</v>
      </c>
      <c r="B5" s="128" t="s">
        <v>95</v>
      </c>
      <c r="C5" s="37">
        <v>16128</v>
      </c>
      <c r="D5" s="37">
        <v>18569</v>
      </c>
      <c r="E5" s="37">
        <v>18085</v>
      </c>
      <c r="F5" s="129">
        <f t="shared" si="0"/>
        <v>0.12134176587301587</v>
      </c>
      <c r="G5" s="37">
        <f t="shared" si="1"/>
        <v>1957</v>
      </c>
      <c r="H5" s="37">
        <f t="shared" si="2"/>
        <v>-484</v>
      </c>
      <c r="J5" s="128" t="s">
        <v>283</v>
      </c>
      <c r="K5" s="129">
        <v>0.12491273561384263</v>
      </c>
    </row>
    <row r="6" spans="1:11" ht="15">
      <c r="A6" s="104">
        <v>5</v>
      </c>
      <c r="B6" s="128" t="s">
        <v>96</v>
      </c>
      <c r="C6" s="37">
        <v>32666</v>
      </c>
      <c r="D6" s="37">
        <v>33020</v>
      </c>
      <c r="E6" s="37">
        <v>32427</v>
      </c>
      <c r="F6" s="129">
        <f t="shared" si="0"/>
        <v>-0.007316475846445846</v>
      </c>
      <c r="G6" s="37">
        <f t="shared" si="1"/>
        <v>-239</v>
      </c>
      <c r="H6" s="37">
        <f t="shared" si="2"/>
        <v>-593</v>
      </c>
      <c r="J6" s="128" t="s">
        <v>109</v>
      </c>
      <c r="K6" s="129">
        <v>0.12848882464138775</v>
      </c>
    </row>
    <row r="7" spans="1:11" ht="15">
      <c r="A7" s="104">
        <v>6</v>
      </c>
      <c r="B7" s="128" t="s">
        <v>97</v>
      </c>
      <c r="C7" s="37">
        <v>870051</v>
      </c>
      <c r="D7" s="37">
        <v>881430</v>
      </c>
      <c r="E7" s="37">
        <v>871899</v>
      </c>
      <c r="F7" s="129">
        <f t="shared" si="0"/>
        <v>0.002124013419902971</v>
      </c>
      <c r="G7" s="37">
        <f t="shared" si="1"/>
        <v>1848</v>
      </c>
      <c r="H7" s="37">
        <f t="shared" si="2"/>
        <v>-9531</v>
      </c>
      <c r="J7" s="128" t="s">
        <v>167</v>
      </c>
      <c r="K7" s="129">
        <v>0.12867066624565834</v>
      </c>
    </row>
    <row r="8" spans="1:11" ht="15">
      <c r="A8" s="104">
        <v>7</v>
      </c>
      <c r="B8" s="128" t="s">
        <v>98</v>
      </c>
      <c r="C8" s="37">
        <v>387134</v>
      </c>
      <c r="D8" s="37">
        <v>390524</v>
      </c>
      <c r="E8" s="37">
        <v>385208</v>
      </c>
      <c r="F8" s="129">
        <f t="shared" si="0"/>
        <v>-0.0049750215687591375</v>
      </c>
      <c r="G8" s="37">
        <f t="shared" si="1"/>
        <v>-1926</v>
      </c>
      <c r="H8" s="37">
        <f t="shared" si="2"/>
        <v>-5316</v>
      </c>
      <c r="J8" s="128" t="s">
        <v>153</v>
      </c>
      <c r="K8" s="129">
        <v>0.12899818949909475</v>
      </c>
    </row>
    <row r="9" spans="1:11" ht="15">
      <c r="A9" s="104">
        <v>8</v>
      </c>
      <c r="B9" s="128" t="s">
        <v>99</v>
      </c>
      <c r="C9" s="37">
        <v>19100</v>
      </c>
      <c r="D9" s="37">
        <v>21844</v>
      </c>
      <c r="E9" s="37">
        <v>21191</v>
      </c>
      <c r="F9" s="129">
        <f t="shared" si="0"/>
        <v>0.10947643979057592</v>
      </c>
      <c r="G9" s="37">
        <f t="shared" si="1"/>
        <v>2091</v>
      </c>
      <c r="H9" s="37">
        <f t="shared" si="2"/>
        <v>-653</v>
      </c>
      <c r="J9" s="128" t="s">
        <v>140</v>
      </c>
      <c r="K9" s="129">
        <v>0.13465312247489322</v>
      </c>
    </row>
    <row r="10" spans="1:11" ht="15">
      <c r="A10" s="104">
        <v>9</v>
      </c>
      <c r="B10" s="128" t="s">
        <v>100</v>
      </c>
      <c r="C10" s="37">
        <v>122420</v>
      </c>
      <c r="D10" s="37">
        <v>132649</v>
      </c>
      <c r="E10" s="37">
        <v>133742</v>
      </c>
      <c r="F10" s="129">
        <f t="shared" si="0"/>
        <v>0.09248488809018135</v>
      </c>
      <c r="G10" s="37">
        <f t="shared" si="1"/>
        <v>11322</v>
      </c>
      <c r="H10" s="37">
        <f t="shared" si="2"/>
        <v>1093</v>
      </c>
      <c r="J10" s="128" t="s">
        <v>166</v>
      </c>
      <c r="K10" s="129">
        <v>0.14</v>
      </c>
    </row>
    <row r="11" spans="1:11" ht="15">
      <c r="A11" s="104">
        <v>10</v>
      </c>
      <c r="B11" s="128" t="s">
        <v>101</v>
      </c>
      <c r="C11" s="37">
        <v>135900</v>
      </c>
      <c r="D11" s="37">
        <v>144145</v>
      </c>
      <c r="E11" s="37">
        <v>143028</v>
      </c>
      <c r="F11" s="129">
        <f t="shared" si="0"/>
        <v>0.052450331125827816</v>
      </c>
      <c r="G11" s="37">
        <f t="shared" si="1"/>
        <v>7128</v>
      </c>
      <c r="H11" s="37">
        <f t="shared" si="2"/>
        <v>-1117</v>
      </c>
      <c r="J11" s="128" t="s">
        <v>95</v>
      </c>
      <c r="K11" s="129">
        <v>0.14052357135255933</v>
      </c>
    </row>
    <row r="12" spans="1:11" ht="15">
      <c r="A12" s="104">
        <v>11</v>
      </c>
      <c r="B12" s="128" t="s">
        <v>102</v>
      </c>
      <c r="C12" s="37">
        <v>27155</v>
      </c>
      <c r="D12" s="37">
        <v>28745</v>
      </c>
      <c r="E12" s="37">
        <v>29080</v>
      </c>
      <c r="F12" s="129">
        <f t="shared" si="0"/>
        <v>0.07088933897993004</v>
      </c>
      <c r="G12" s="37">
        <f t="shared" si="1"/>
        <v>1925</v>
      </c>
      <c r="H12" s="37">
        <f t="shared" si="2"/>
        <v>335</v>
      </c>
      <c r="J12" s="128" t="s">
        <v>121</v>
      </c>
      <c r="K12" s="129">
        <v>0.14102327299593645</v>
      </c>
    </row>
    <row r="13" spans="1:11" ht="15">
      <c r="A13" s="104">
        <v>12</v>
      </c>
      <c r="B13" s="128" t="s">
        <v>103</v>
      </c>
      <c r="C13" s="37">
        <v>15223</v>
      </c>
      <c r="D13" s="37">
        <v>17877</v>
      </c>
      <c r="E13" s="37">
        <v>17169</v>
      </c>
      <c r="F13" s="129">
        <f t="shared" si="0"/>
        <v>0.12783288445115942</v>
      </c>
      <c r="G13" s="37">
        <f t="shared" si="1"/>
        <v>1946</v>
      </c>
      <c r="H13" s="37">
        <f t="shared" si="2"/>
        <v>-708</v>
      </c>
      <c r="J13" s="128" t="s">
        <v>160</v>
      </c>
      <c r="K13" s="129">
        <v>0.14152183438002044</v>
      </c>
    </row>
    <row r="14" spans="1:11" ht="15">
      <c r="A14" s="104">
        <v>13</v>
      </c>
      <c r="B14" s="128" t="s">
        <v>104</v>
      </c>
      <c r="C14" s="37">
        <v>16991</v>
      </c>
      <c r="D14" s="37">
        <v>18563</v>
      </c>
      <c r="E14" s="37">
        <v>18240</v>
      </c>
      <c r="F14" s="129">
        <f t="shared" si="0"/>
        <v>0.0735095050320758</v>
      </c>
      <c r="G14" s="37">
        <f t="shared" si="1"/>
        <v>1249</v>
      </c>
      <c r="H14" s="37">
        <f t="shared" si="2"/>
        <v>-323</v>
      </c>
      <c r="J14" s="128" t="s">
        <v>104</v>
      </c>
      <c r="K14" s="129">
        <v>0.1463162785894987</v>
      </c>
    </row>
    <row r="15" spans="1:11" ht="15">
      <c r="A15" s="104">
        <v>14</v>
      </c>
      <c r="B15" s="128" t="s">
        <v>105</v>
      </c>
      <c r="C15" s="37">
        <v>42495</v>
      </c>
      <c r="D15" s="37">
        <v>44487</v>
      </c>
      <c r="E15" s="37">
        <v>43299</v>
      </c>
      <c r="F15" s="129">
        <f t="shared" si="0"/>
        <v>0.018919872926226614</v>
      </c>
      <c r="G15" s="37">
        <f t="shared" si="1"/>
        <v>804</v>
      </c>
      <c r="H15" s="37">
        <f t="shared" si="2"/>
        <v>-1188</v>
      </c>
      <c r="J15" s="128" t="s">
        <v>148</v>
      </c>
      <c r="K15" s="129">
        <v>0.1594526397515528</v>
      </c>
    </row>
    <row r="16" spans="1:11" ht="15">
      <c r="A16" s="104">
        <v>15</v>
      </c>
      <c r="B16" s="128" t="s">
        <v>106</v>
      </c>
      <c r="C16" s="37">
        <v>32966</v>
      </c>
      <c r="D16" s="37">
        <v>33962</v>
      </c>
      <c r="E16" s="37">
        <v>33399</v>
      </c>
      <c r="F16" s="129">
        <f t="shared" si="0"/>
        <v>0.013134744888673179</v>
      </c>
      <c r="G16" s="37">
        <f t="shared" si="1"/>
        <v>433</v>
      </c>
      <c r="H16" s="37">
        <f t="shared" si="2"/>
        <v>-563</v>
      </c>
      <c r="J16" s="128" t="s">
        <v>99</v>
      </c>
      <c r="K16" s="129">
        <v>0.17407273291604158</v>
      </c>
    </row>
    <row r="17" spans="1:8" ht="15">
      <c r="A17" s="104">
        <v>16</v>
      </c>
      <c r="B17" s="128" t="s">
        <v>107</v>
      </c>
      <c r="C17" s="37">
        <v>486733</v>
      </c>
      <c r="D17" s="37">
        <v>497570</v>
      </c>
      <c r="E17" s="37">
        <v>495614</v>
      </c>
      <c r="F17" s="129">
        <f t="shared" si="0"/>
        <v>0.018246143162678512</v>
      </c>
      <c r="G17" s="37">
        <f t="shared" si="1"/>
        <v>8881</v>
      </c>
      <c r="H17" s="37">
        <f t="shared" si="2"/>
        <v>-1956</v>
      </c>
    </row>
    <row r="18" spans="1:8" ht="15">
      <c r="A18" s="104">
        <v>17</v>
      </c>
      <c r="B18" s="128" t="s">
        <v>108</v>
      </c>
      <c r="C18" s="37">
        <v>60986</v>
      </c>
      <c r="D18" s="37">
        <v>65681</v>
      </c>
      <c r="E18" s="37">
        <v>64096</v>
      </c>
      <c r="F18" s="129">
        <f t="shared" si="0"/>
        <v>0.05099531039910799</v>
      </c>
      <c r="G18" s="37">
        <f t="shared" si="1"/>
        <v>3110</v>
      </c>
      <c r="H18" s="37">
        <f t="shared" si="2"/>
        <v>-1585</v>
      </c>
    </row>
    <row r="19" spans="1:8" ht="15">
      <c r="A19" s="104">
        <v>18</v>
      </c>
      <c r="B19" s="128" t="s">
        <v>109</v>
      </c>
      <c r="C19" s="37">
        <v>17149</v>
      </c>
      <c r="D19" s="37">
        <v>18437</v>
      </c>
      <c r="E19" s="37">
        <v>17958</v>
      </c>
      <c r="F19" s="129">
        <f t="shared" si="0"/>
        <v>0.04717476237681498</v>
      </c>
      <c r="G19" s="37">
        <f t="shared" si="1"/>
        <v>809</v>
      </c>
      <c r="H19" s="37">
        <f t="shared" si="2"/>
        <v>-479</v>
      </c>
    </row>
    <row r="20" spans="1:8" ht="15">
      <c r="A20" s="104">
        <v>19</v>
      </c>
      <c r="B20" s="128" t="s">
        <v>110</v>
      </c>
      <c r="C20" s="37">
        <v>45991</v>
      </c>
      <c r="D20" s="37">
        <v>49054</v>
      </c>
      <c r="E20" s="37">
        <v>48839</v>
      </c>
      <c r="F20" s="129">
        <f t="shared" si="0"/>
        <v>0.06192515927029201</v>
      </c>
      <c r="G20" s="37">
        <f t="shared" si="1"/>
        <v>2848</v>
      </c>
      <c r="H20" s="37">
        <f t="shared" si="2"/>
        <v>-215</v>
      </c>
    </row>
    <row r="21" spans="1:8" ht="15">
      <c r="A21" s="104">
        <v>20</v>
      </c>
      <c r="B21" s="128" t="s">
        <v>111</v>
      </c>
      <c r="C21" s="37">
        <v>158384</v>
      </c>
      <c r="D21" s="37">
        <v>161983</v>
      </c>
      <c r="E21" s="37">
        <v>161043</v>
      </c>
      <c r="F21" s="129">
        <f t="shared" si="0"/>
        <v>0.01678831195070209</v>
      </c>
      <c r="G21" s="37">
        <f t="shared" si="1"/>
        <v>2659</v>
      </c>
      <c r="H21" s="37">
        <f t="shared" si="2"/>
        <v>-940</v>
      </c>
    </row>
    <row r="22" spans="1:8" ht="15">
      <c r="A22" s="104">
        <v>21</v>
      </c>
      <c r="B22" s="128" t="s">
        <v>112</v>
      </c>
      <c r="C22" s="37">
        <v>104002</v>
      </c>
      <c r="D22" s="37">
        <v>106011</v>
      </c>
      <c r="E22" s="37">
        <v>104813</v>
      </c>
      <c r="F22" s="129">
        <f t="shared" si="0"/>
        <v>0.007797926962943021</v>
      </c>
      <c r="G22" s="37">
        <f t="shared" si="1"/>
        <v>811</v>
      </c>
      <c r="H22" s="37">
        <f t="shared" si="2"/>
        <v>-1198</v>
      </c>
    </row>
    <row r="23" spans="1:8" ht="15">
      <c r="A23" s="104">
        <v>22</v>
      </c>
      <c r="B23" s="128" t="s">
        <v>113</v>
      </c>
      <c r="C23" s="37">
        <v>46297</v>
      </c>
      <c r="D23" s="37">
        <v>47711</v>
      </c>
      <c r="E23" s="37">
        <v>46841</v>
      </c>
      <c r="F23" s="129">
        <f t="shared" si="0"/>
        <v>0.011750221396634772</v>
      </c>
      <c r="G23" s="37">
        <f t="shared" si="1"/>
        <v>544</v>
      </c>
      <c r="H23" s="37">
        <f t="shared" si="2"/>
        <v>-870</v>
      </c>
    </row>
    <row r="24" spans="1:8" ht="15">
      <c r="A24" s="104">
        <v>23</v>
      </c>
      <c r="B24" s="128" t="s">
        <v>114</v>
      </c>
      <c r="C24" s="37">
        <v>45341</v>
      </c>
      <c r="D24" s="37">
        <v>48706</v>
      </c>
      <c r="E24" s="37">
        <v>46932</v>
      </c>
      <c r="F24" s="129">
        <f t="shared" si="0"/>
        <v>0.03508965395558104</v>
      </c>
      <c r="G24" s="37">
        <f t="shared" si="1"/>
        <v>1591</v>
      </c>
      <c r="H24" s="37">
        <f t="shared" si="2"/>
        <v>-1774</v>
      </c>
    </row>
    <row r="25" spans="1:8" ht="15">
      <c r="A25" s="104">
        <v>24</v>
      </c>
      <c r="B25" s="128" t="s">
        <v>115</v>
      </c>
      <c r="C25" s="37">
        <v>20816</v>
      </c>
      <c r="D25" s="37">
        <v>22439</v>
      </c>
      <c r="E25" s="37">
        <v>22314</v>
      </c>
      <c r="F25" s="129">
        <f t="shared" si="0"/>
        <v>0.07196387394312068</v>
      </c>
      <c r="G25" s="37">
        <f t="shared" si="1"/>
        <v>1498</v>
      </c>
      <c r="H25" s="37">
        <f t="shared" si="2"/>
        <v>-125</v>
      </c>
    </row>
    <row r="26" spans="1:8" ht="15">
      <c r="A26" s="104">
        <v>25</v>
      </c>
      <c r="B26" s="128" t="s">
        <v>116</v>
      </c>
      <c r="C26" s="37">
        <v>57472</v>
      </c>
      <c r="D26" s="37">
        <v>65075</v>
      </c>
      <c r="E26" s="37">
        <v>63922</v>
      </c>
      <c r="F26" s="129">
        <f t="shared" si="0"/>
        <v>0.11222856347438753</v>
      </c>
      <c r="G26" s="37">
        <f t="shared" si="1"/>
        <v>6450</v>
      </c>
      <c r="H26" s="37">
        <f t="shared" si="2"/>
        <v>-1153</v>
      </c>
    </row>
    <row r="27" spans="1:8" ht="15">
      <c r="A27" s="104">
        <v>26</v>
      </c>
      <c r="B27" s="128" t="s">
        <v>117</v>
      </c>
      <c r="C27" s="37">
        <v>112668</v>
      </c>
      <c r="D27" s="37">
        <v>116781</v>
      </c>
      <c r="E27" s="37">
        <v>115619</v>
      </c>
      <c r="F27" s="129">
        <f t="shared" si="0"/>
        <v>0.026191997727837542</v>
      </c>
      <c r="G27" s="37">
        <f t="shared" si="1"/>
        <v>2951</v>
      </c>
      <c r="H27" s="37">
        <f t="shared" si="2"/>
        <v>-1162</v>
      </c>
    </row>
    <row r="28" spans="1:8" ht="15">
      <c r="A28" s="104">
        <v>27</v>
      </c>
      <c r="B28" s="128" t="s">
        <v>118</v>
      </c>
      <c r="C28" s="37">
        <v>202737</v>
      </c>
      <c r="D28" s="37">
        <v>198494</v>
      </c>
      <c r="E28" s="37">
        <v>200237</v>
      </c>
      <c r="F28" s="129">
        <f t="shared" si="0"/>
        <v>-0.012331246886360161</v>
      </c>
      <c r="G28" s="37">
        <f t="shared" si="1"/>
        <v>-2500</v>
      </c>
      <c r="H28" s="37">
        <f t="shared" si="2"/>
        <v>1743</v>
      </c>
    </row>
    <row r="29" spans="1:8" ht="15">
      <c r="A29" s="104">
        <v>28</v>
      </c>
      <c r="B29" s="128" t="s">
        <v>119</v>
      </c>
      <c r="C29" s="37">
        <v>41043</v>
      </c>
      <c r="D29" s="37">
        <v>43382</v>
      </c>
      <c r="E29" s="37">
        <v>43849</v>
      </c>
      <c r="F29" s="129">
        <f t="shared" si="0"/>
        <v>0.06836732207684623</v>
      </c>
      <c r="G29" s="37">
        <f t="shared" si="1"/>
        <v>2806</v>
      </c>
      <c r="H29" s="37">
        <f t="shared" si="2"/>
        <v>467</v>
      </c>
    </row>
    <row r="30" spans="1:8" ht="15">
      <c r="A30" s="104">
        <v>29</v>
      </c>
      <c r="B30" s="128" t="s">
        <v>120</v>
      </c>
      <c r="C30" s="37">
        <v>10447</v>
      </c>
      <c r="D30" s="37">
        <v>11857</v>
      </c>
      <c r="E30" s="37">
        <v>12097</v>
      </c>
      <c r="F30" s="129">
        <f t="shared" si="0"/>
        <v>0.15794007849143293</v>
      </c>
      <c r="G30" s="37">
        <f t="shared" si="1"/>
        <v>1650</v>
      </c>
      <c r="H30" s="37">
        <f t="shared" si="2"/>
        <v>240</v>
      </c>
    </row>
    <row r="31" spans="1:8" ht="15">
      <c r="A31" s="104">
        <v>30</v>
      </c>
      <c r="B31" s="128" t="s">
        <v>121</v>
      </c>
      <c r="C31" s="37">
        <v>9002</v>
      </c>
      <c r="D31" s="37">
        <v>10575</v>
      </c>
      <c r="E31" s="37">
        <v>10294</v>
      </c>
      <c r="F31" s="129">
        <f t="shared" si="0"/>
        <v>0.14352366140857586</v>
      </c>
      <c r="G31" s="37">
        <f t="shared" si="1"/>
        <v>1292</v>
      </c>
      <c r="H31" s="37">
        <f t="shared" si="2"/>
        <v>-281</v>
      </c>
    </row>
    <row r="32" spans="1:8" ht="15">
      <c r="A32" s="104">
        <v>31</v>
      </c>
      <c r="B32" s="128" t="s">
        <v>122</v>
      </c>
      <c r="C32" s="37">
        <v>124858</v>
      </c>
      <c r="D32" s="37">
        <v>130270</v>
      </c>
      <c r="E32" s="37">
        <v>130187</v>
      </c>
      <c r="F32" s="129">
        <f t="shared" si="0"/>
        <v>0.04268048503099521</v>
      </c>
      <c r="G32" s="37">
        <f t="shared" si="1"/>
        <v>5329</v>
      </c>
      <c r="H32" s="37">
        <f t="shared" si="2"/>
        <v>-83</v>
      </c>
    </row>
    <row r="33" spans="1:8" ht="15">
      <c r="A33" s="104">
        <v>32</v>
      </c>
      <c r="B33" s="128" t="s">
        <v>123</v>
      </c>
      <c r="C33" s="37">
        <v>44321</v>
      </c>
      <c r="D33" s="37">
        <v>48228</v>
      </c>
      <c r="E33" s="37">
        <v>48654</v>
      </c>
      <c r="F33" s="129">
        <f t="shared" si="0"/>
        <v>0.09776403962004468</v>
      </c>
      <c r="G33" s="37">
        <f t="shared" si="1"/>
        <v>4333</v>
      </c>
      <c r="H33" s="37">
        <f t="shared" si="2"/>
        <v>426</v>
      </c>
    </row>
    <row r="34" spans="1:8" ht="15">
      <c r="A34" s="104">
        <v>33</v>
      </c>
      <c r="B34" s="128" t="s">
        <v>124</v>
      </c>
      <c r="C34" s="37">
        <v>195701</v>
      </c>
      <c r="D34" s="37">
        <v>203171</v>
      </c>
      <c r="E34" s="37">
        <v>200504</v>
      </c>
      <c r="F34" s="129">
        <f t="shared" si="0"/>
        <v>0.02454254193897834</v>
      </c>
      <c r="G34" s="37">
        <f t="shared" si="1"/>
        <v>4803</v>
      </c>
      <c r="H34" s="37">
        <f t="shared" si="2"/>
        <v>-2667</v>
      </c>
    </row>
    <row r="35" spans="1:8" ht="15">
      <c r="A35" s="104">
        <v>34</v>
      </c>
      <c r="B35" s="128" t="s">
        <v>125</v>
      </c>
      <c r="C35" s="37">
        <v>3254986</v>
      </c>
      <c r="D35" s="37">
        <v>3301056</v>
      </c>
      <c r="E35" s="37">
        <v>3294267</v>
      </c>
      <c r="F35" s="129">
        <f t="shared" si="0"/>
        <v>0.012067947450465225</v>
      </c>
      <c r="G35" s="37">
        <f t="shared" si="1"/>
        <v>39281</v>
      </c>
      <c r="H35" s="37">
        <f t="shared" si="2"/>
        <v>-6789</v>
      </c>
    </row>
    <row r="36" spans="1:8" ht="15">
      <c r="A36" s="104">
        <v>35</v>
      </c>
      <c r="B36" s="128" t="s">
        <v>126</v>
      </c>
      <c r="C36" s="37">
        <v>703739</v>
      </c>
      <c r="D36" s="37">
        <v>723068</v>
      </c>
      <c r="E36" s="37">
        <v>721932</v>
      </c>
      <c r="F36" s="129">
        <f t="shared" si="0"/>
        <v>0.02585191384874222</v>
      </c>
      <c r="G36" s="37">
        <f t="shared" si="1"/>
        <v>18193</v>
      </c>
      <c r="H36" s="37">
        <f t="shared" si="2"/>
        <v>-1136</v>
      </c>
    </row>
    <row r="37" spans="1:8" ht="15">
      <c r="A37" s="104">
        <v>36</v>
      </c>
      <c r="B37" s="128" t="s">
        <v>127</v>
      </c>
      <c r="C37" s="37">
        <v>16744</v>
      </c>
      <c r="D37" s="37">
        <v>18109</v>
      </c>
      <c r="E37" s="37">
        <v>17929</v>
      </c>
      <c r="F37" s="129">
        <f t="shared" si="0"/>
        <v>0.07077161968466317</v>
      </c>
      <c r="G37" s="37">
        <f t="shared" si="1"/>
        <v>1185</v>
      </c>
      <c r="H37" s="37">
        <f t="shared" si="2"/>
        <v>-180</v>
      </c>
    </row>
    <row r="38" spans="1:8" ht="15">
      <c r="A38" s="104">
        <v>37</v>
      </c>
      <c r="B38" s="128" t="s">
        <v>128</v>
      </c>
      <c r="C38" s="37">
        <v>35578</v>
      </c>
      <c r="D38" s="37">
        <v>38321</v>
      </c>
      <c r="E38" s="37">
        <v>38209</v>
      </c>
      <c r="F38" s="129">
        <f t="shared" si="0"/>
        <v>0.07395019394007532</v>
      </c>
      <c r="G38" s="37">
        <f t="shared" si="1"/>
        <v>2631</v>
      </c>
      <c r="H38" s="37">
        <f t="shared" si="2"/>
        <v>-112</v>
      </c>
    </row>
    <row r="39" spans="1:8" ht="15">
      <c r="A39" s="104">
        <v>38</v>
      </c>
      <c r="B39" s="128" t="s">
        <v>129</v>
      </c>
      <c r="C39" s="37">
        <v>165771</v>
      </c>
      <c r="D39" s="37">
        <v>167417</v>
      </c>
      <c r="E39" s="37">
        <v>167331</v>
      </c>
      <c r="F39" s="129">
        <f t="shared" si="0"/>
        <v>0.009410572416164468</v>
      </c>
      <c r="G39" s="37">
        <f t="shared" si="1"/>
        <v>1560</v>
      </c>
      <c r="H39" s="37">
        <f t="shared" si="2"/>
        <v>-86</v>
      </c>
    </row>
    <row r="40" spans="1:8" ht="15">
      <c r="A40" s="104">
        <v>39</v>
      </c>
      <c r="B40" s="128" t="s">
        <v>130</v>
      </c>
      <c r="C40" s="37">
        <v>44713</v>
      </c>
      <c r="D40" s="37">
        <v>48217</v>
      </c>
      <c r="E40" s="37">
        <v>47442</v>
      </c>
      <c r="F40" s="129">
        <f t="shared" si="0"/>
        <v>0.06103370384451949</v>
      </c>
      <c r="G40" s="37">
        <f t="shared" si="1"/>
        <v>2729</v>
      </c>
      <c r="H40" s="37">
        <f t="shared" si="2"/>
        <v>-775</v>
      </c>
    </row>
    <row r="41" spans="1:8" ht="15">
      <c r="A41" s="104">
        <v>40</v>
      </c>
      <c r="B41" s="128" t="s">
        <v>131</v>
      </c>
      <c r="C41" s="37">
        <v>19649</v>
      </c>
      <c r="D41" s="37">
        <v>20488</v>
      </c>
      <c r="E41" s="37">
        <v>20029</v>
      </c>
      <c r="F41" s="129">
        <f t="shared" si="0"/>
        <v>0.019339406585576875</v>
      </c>
      <c r="G41" s="37">
        <f t="shared" si="1"/>
        <v>380</v>
      </c>
      <c r="H41" s="37">
        <f t="shared" si="2"/>
        <v>-459</v>
      </c>
    </row>
    <row r="42" spans="1:8" ht="15">
      <c r="A42" s="104">
        <v>41</v>
      </c>
      <c r="B42" s="128" t="s">
        <v>132</v>
      </c>
      <c r="C42" s="37">
        <v>330069</v>
      </c>
      <c r="D42" s="37">
        <v>346128</v>
      </c>
      <c r="E42" s="37">
        <v>343932</v>
      </c>
      <c r="F42" s="129">
        <f t="shared" si="0"/>
        <v>0.0420003090262945</v>
      </c>
      <c r="G42" s="37">
        <f t="shared" si="1"/>
        <v>13863</v>
      </c>
      <c r="H42" s="37">
        <f t="shared" si="2"/>
        <v>-2196</v>
      </c>
    </row>
    <row r="43" spans="1:8" ht="15">
      <c r="A43" s="104">
        <v>42</v>
      </c>
      <c r="B43" s="128" t="s">
        <v>133</v>
      </c>
      <c r="C43" s="37">
        <v>238535</v>
      </c>
      <c r="D43" s="37">
        <v>248412</v>
      </c>
      <c r="E43" s="37">
        <v>248215</v>
      </c>
      <c r="F43" s="129">
        <f t="shared" si="0"/>
        <v>0.0405810468065483</v>
      </c>
      <c r="G43" s="37">
        <f t="shared" si="1"/>
        <v>9680</v>
      </c>
      <c r="H43" s="37">
        <f t="shared" si="2"/>
        <v>-197</v>
      </c>
    </row>
    <row r="44" spans="1:8" ht="15">
      <c r="A44" s="104">
        <v>43</v>
      </c>
      <c r="B44" s="128" t="s">
        <v>134</v>
      </c>
      <c r="C44" s="37">
        <v>59015</v>
      </c>
      <c r="D44" s="37">
        <v>60806</v>
      </c>
      <c r="E44" s="37">
        <v>60138</v>
      </c>
      <c r="F44" s="129">
        <f t="shared" si="0"/>
        <v>0.019029060408370754</v>
      </c>
      <c r="G44" s="37">
        <f t="shared" si="1"/>
        <v>1123</v>
      </c>
      <c r="H44" s="37">
        <f t="shared" si="2"/>
        <v>-668</v>
      </c>
    </row>
    <row r="45" spans="1:8" ht="15">
      <c r="A45" s="104">
        <v>44</v>
      </c>
      <c r="B45" s="128" t="s">
        <v>135</v>
      </c>
      <c r="C45" s="37">
        <v>69689</v>
      </c>
      <c r="D45" s="37">
        <v>70487</v>
      </c>
      <c r="E45" s="37">
        <v>70401</v>
      </c>
      <c r="F45" s="129">
        <f t="shared" si="0"/>
        <v>0.010216820445120465</v>
      </c>
      <c r="G45" s="37">
        <f t="shared" si="1"/>
        <v>712</v>
      </c>
      <c r="H45" s="37">
        <f t="shared" si="2"/>
        <v>-86</v>
      </c>
    </row>
    <row r="46" spans="1:8" ht="15">
      <c r="A46" s="104">
        <v>45</v>
      </c>
      <c r="B46" s="128" t="s">
        <v>136</v>
      </c>
      <c r="C46" s="37">
        <v>156967</v>
      </c>
      <c r="D46" s="37">
        <v>161113</v>
      </c>
      <c r="E46" s="37">
        <v>163068</v>
      </c>
      <c r="F46" s="129">
        <f t="shared" si="0"/>
        <v>0.03886804232736817</v>
      </c>
      <c r="G46" s="37">
        <f t="shared" si="1"/>
        <v>6101</v>
      </c>
      <c r="H46" s="37">
        <f t="shared" si="2"/>
        <v>1955</v>
      </c>
    </row>
    <row r="47" spans="1:8" ht="15">
      <c r="A47" s="104">
        <v>46</v>
      </c>
      <c r="B47" s="128" t="s">
        <v>137</v>
      </c>
      <c r="C47" s="37">
        <v>94925</v>
      </c>
      <c r="D47" s="37">
        <v>101153</v>
      </c>
      <c r="E47" s="37">
        <v>99915</v>
      </c>
      <c r="F47" s="129">
        <f t="shared" si="0"/>
        <v>0.05256781669739268</v>
      </c>
      <c r="G47" s="37">
        <f t="shared" si="1"/>
        <v>4990</v>
      </c>
      <c r="H47" s="37">
        <f t="shared" si="2"/>
        <v>-1238</v>
      </c>
    </row>
    <row r="48" spans="1:8" ht="15">
      <c r="A48" s="104">
        <v>47</v>
      </c>
      <c r="B48" s="128" t="s">
        <v>138</v>
      </c>
      <c r="C48" s="37">
        <v>49931</v>
      </c>
      <c r="D48" s="37">
        <v>51734</v>
      </c>
      <c r="E48" s="37">
        <v>51317</v>
      </c>
      <c r="F48" s="129">
        <f t="shared" si="0"/>
        <v>0.027758306462918828</v>
      </c>
      <c r="G48" s="37">
        <f t="shared" si="1"/>
        <v>1386</v>
      </c>
      <c r="H48" s="37">
        <f t="shared" si="2"/>
        <v>-417</v>
      </c>
    </row>
    <row r="49" spans="1:8" ht="15">
      <c r="A49" s="104">
        <v>48</v>
      </c>
      <c r="B49" s="128" t="s">
        <v>139</v>
      </c>
      <c r="C49" s="37">
        <v>151298</v>
      </c>
      <c r="D49" s="37">
        <v>156591</v>
      </c>
      <c r="E49" s="37">
        <v>155420</v>
      </c>
      <c r="F49" s="129">
        <f t="shared" si="0"/>
        <v>0.0272442464540179</v>
      </c>
      <c r="G49" s="37">
        <f t="shared" si="1"/>
        <v>4122</v>
      </c>
      <c r="H49" s="37">
        <f t="shared" si="2"/>
        <v>-1171</v>
      </c>
    </row>
    <row r="50" spans="1:8" ht="15">
      <c r="A50" s="104">
        <v>49</v>
      </c>
      <c r="B50" s="128" t="s">
        <v>140</v>
      </c>
      <c r="C50" s="37">
        <v>15189</v>
      </c>
      <c r="D50" s="37">
        <v>16490</v>
      </c>
      <c r="E50" s="37">
        <v>16483</v>
      </c>
      <c r="F50" s="129">
        <f t="shared" si="0"/>
        <v>0.08519323194417013</v>
      </c>
      <c r="G50" s="37">
        <f t="shared" si="1"/>
        <v>1294</v>
      </c>
      <c r="H50" s="37">
        <f t="shared" si="2"/>
        <v>-7</v>
      </c>
    </row>
    <row r="51" spans="1:8" ht="15">
      <c r="A51" s="104">
        <v>50</v>
      </c>
      <c r="B51" s="128" t="s">
        <v>141</v>
      </c>
      <c r="C51" s="37">
        <v>34907</v>
      </c>
      <c r="D51" s="37">
        <v>36556</v>
      </c>
      <c r="E51" s="37">
        <v>36496</v>
      </c>
      <c r="F51" s="129">
        <f t="shared" si="0"/>
        <v>0.04552095568224138</v>
      </c>
      <c r="G51" s="37">
        <f t="shared" si="1"/>
        <v>1589</v>
      </c>
      <c r="H51" s="37">
        <f t="shared" si="2"/>
        <v>-60</v>
      </c>
    </row>
    <row r="52" spans="1:8" ht="15">
      <c r="A52" s="104">
        <v>51</v>
      </c>
      <c r="B52" s="128" t="s">
        <v>142</v>
      </c>
      <c r="C52" s="37">
        <v>32462</v>
      </c>
      <c r="D52" s="37">
        <v>33830</v>
      </c>
      <c r="E52" s="37">
        <v>34313</v>
      </c>
      <c r="F52" s="129">
        <f t="shared" si="0"/>
        <v>0.057020516295976834</v>
      </c>
      <c r="G52" s="37">
        <f t="shared" si="1"/>
        <v>1851</v>
      </c>
      <c r="H52" s="37">
        <f t="shared" si="2"/>
        <v>483</v>
      </c>
    </row>
    <row r="53" spans="1:8" ht="15">
      <c r="A53" s="104">
        <v>52</v>
      </c>
      <c r="B53" s="128" t="s">
        <v>143</v>
      </c>
      <c r="C53" s="37">
        <v>61356</v>
      </c>
      <c r="D53" s="37">
        <v>65312</v>
      </c>
      <c r="E53" s="37">
        <v>65023</v>
      </c>
      <c r="F53" s="129">
        <f t="shared" si="0"/>
        <v>0.05976595605971706</v>
      </c>
      <c r="G53" s="37">
        <f t="shared" si="1"/>
        <v>3667</v>
      </c>
      <c r="H53" s="37">
        <f t="shared" si="2"/>
        <v>-289</v>
      </c>
    </row>
    <row r="54" spans="1:8" ht="15">
      <c r="A54" s="104">
        <v>53</v>
      </c>
      <c r="B54" s="128" t="s">
        <v>144</v>
      </c>
      <c r="C54" s="37">
        <v>40756</v>
      </c>
      <c r="D54" s="37">
        <v>44331</v>
      </c>
      <c r="E54" s="37">
        <v>44661</v>
      </c>
      <c r="F54" s="129">
        <f t="shared" si="0"/>
        <v>0.09581411325939738</v>
      </c>
      <c r="G54" s="37">
        <f t="shared" si="1"/>
        <v>3905</v>
      </c>
      <c r="H54" s="37">
        <f t="shared" si="2"/>
        <v>330</v>
      </c>
    </row>
    <row r="55" spans="1:8" ht="15">
      <c r="A55" s="104">
        <v>54</v>
      </c>
      <c r="B55" s="128" t="s">
        <v>145</v>
      </c>
      <c r="C55" s="37">
        <v>123843</v>
      </c>
      <c r="D55" s="37">
        <v>131985</v>
      </c>
      <c r="E55" s="37">
        <v>131811</v>
      </c>
      <c r="F55" s="129">
        <f t="shared" si="0"/>
        <v>0.06433952665875342</v>
      </c>
      <c r="G55" s="37">
        <f t="shared" si="1"/>
        <v>7968</v>
      </c>
      <c r="H55" s="37">
        <f t="shared" si="2"/>
        <v>-174</v>
      </c>
    </row>
    <row r="56" spans="1:8" ht="15">
      <c r="A56" s="104">
        <v>55</v>
      </c>
      <c r="B56" s="128" t="s">
        <v>146</v>
      </c>
      <c r="C56" s="37">
        <v>133915</v>
      </c>
      <c r="D56" s="37">
        <v>143640</v>
      </c>
      <c r="E56" s="37">
        <v>140596</v>
      </c>
      <c r="F56" s="129">
        <f t="shared" si="0"/>
        <v>0.04988985550535788</v>
      </c>
      <c r="G56" s="37">
        <f t="shared" si="1"/>
        <v>6681</v>
      </c>
      <c r="H56" s="37">
        <f t="shared" si="2"/>
        <v>-3044</v>
      </c>
    </row>
    <row r="57" spans="1:8" ht="15">
      <c r="A57" s="104">
        <v>56</v>
      </c>
      <c r="B57" s="128" t="s">
        <v>147</v>
      </c>
      <c r="C57" s="37">
        <v>16792</v>
      </c>
      <c r="D57" s="37">
        <v>16859</v>
      </c>
      <c r="E57" s="37">
        <v>17389</v>
      </c>
      <c r="F57" s="129">
        <f t="shared" si="0"/>
        <v>0.035552644116245834</v>
      </c>
      <c r="G57" s="37">
        <f t="shared" si="1"/>
        <v>597</v>
      </c>
      <c r="H57" s="37">
        <f t="shared" si="2"/>
        <v>530</v>
      </c>
    </row>
    <row r="58" spans="1:8" ht="15">
      <c r="A58" s="104">
        <v>57</v>
      </c>
      <c r="B58" s="128" t="s">
        <v>148</v>
      </c>
      <c r="C58" s="37">
        <v>19992</v>
      </c>
      <c r="D58" s="37">
        <v>22475</v>
      </c>
      <c r="E58" s="37">
        <v>22538</v>
      </c>
      <c r="F58" s="129">
        <f t="shared" si="0"/>
        <v>0.12735094037615047</v>
      </c>
      <c r="G58" s="37">
        <f t="shared" si="1"/>
        <v>2546</v>
      </c>
      <c r="H58" s="37">
        <f t="shared" si="2"/>
        <v>63</v>
      </c>
    </row>
    <row r="59" spans="1:8" ht="15">
      <c r="A59" s="104">
        <v>58</v>
      </c>
      <c r="B59" s="128" t="s">
        <v>149</v>
      </c>
      <c r="C59" s="37">
        <v>52715</v>
      </c>
      <c r="D59" s="37">
        <v>58534</v>
      </c>
      <c r="E59" s="37">
        <v>57946</v>
      </c>
      <c r="F59" s="129">
        <f t="shared" si="0"/>
        <v>0.09923171772740207</v>
      </c>
      <c r="G59" s="37">
        <f t="shared" si="1"/>
        <v>5231</v>
      </c>
      <c r="H59" s="37">
        <f t="shared" si="2"/>
        <v>-588</v>
      </c>
    </row>
    <row r="60" spans="1:8" ht="15">
      <c r="A60" s="104">
        <v>59</v>
      </c>
      <c r="B60" s="128" t="s">
        <v>150</v>
      </c>
      <c r="C60" s="37">
        <v>167080</v>
      </c>
      <c r="D60" s="37">
        <v>174330</v>
      </c>
      <c r="E60" s="37">
        <v>174584</v>
      </c>
      <c r="F60" s="129">
        <f t="shared" si="0"/>
        <v>0.044912616710557816</v>
      </c>
      <c r="G60" s="37">
        <f t="shared" si="1"/>
        <v>7504</v>
      </c>
      <c r="H60" s="37">
        <f t="shared" si="2"/>
        <v>254</v>
      </c>
    </row>
    <row r="61" spans="1:8" ht="15">
      <c r="A61" s="104">
        <v>60</v>
      </c>
      <c r="B61" s="128" t="s">
        <v>151</v>
      </c>
      <c r="C61" s="37">
        <v>46439</v>
      </c>
      <c r="D61" s="37">
        <v>47142</v>
      </c>
      <c r="E61" s="37">
        <v>46592</v>
      </c>
      <c r="F61" s="129">
        <f t="shared" si="0"/>
        <v>0.0032946445875234177</v>
      </c>
      <c r="G61" s="37">
        <f t="shared" si="1"/>
        <v>153</v>
      </c>
      <c r="H61" s="37">
        <f t="shared" si="2"/>
        <v>-550</v>
      </c>
    </row>
    <row r="62" spans="1:8" ht="15">
      <c r="A62" s="104">
        <v>61</v>
      </c>
      <c r="B62" s="128" t="s">
        <v>152</v>
      </c>
      <c r="C62" s="37">
        <v>100974</v>
      </c>
      <c r="D62" s="37">
        <v>101871</v>
      </c>
      <c r="E62" s="37">
        <v>101601</v>
      </c>
      <c r="F62" s="129">
        <f t="shared" si="0"/>
        <v>0.006209519282191455</v>
      </c>
      <c r="G62" s="37">
        <f t="shared" si="1"/>
        <v>627</v>
      </c>
      <c r="H62" s="37">
        <f t="shared" si="2"/>
        <v>-270</v>
      </c>
    </row>
    <row r="63" spans="1:8" ht="15">
      <c r="A63" s="104">
        <v>62</v>
      </c>
      <c r="B63" s="128" t="s">
        <v>153</v>
      </c>
      <c r="C63" s="37">
        <v>5336</v>
      </c>
      <c r="D63" s="37">
        <v>5739</v>
      </c>
      <c r="E63" s="37">
        <v>5624</v>
      </c>
      <c r="F63" s="129">
        <f t="shared" si="0"/>
        <v>0.053973013493253376</v>
      </c>
      <c r="G63" s="37">
        <f t="shared" si="1"/>
        <v>288</v>
      </c>
      <c r="H63" s="37">
        <f t="shared" si="2"/>
        <v>-115</v>
      </c>
    </row>
    <row r="64" spans="1:8" ht="15">
      <c r="A64" s="104">
        <v>63</v>
      </c>
      <c r="B64" s="128" t="s">
        <v>154</v>
      </c>
      <c r="C64" s="37">
        <v>91377</v>
      </c>
      <c r="D64" s="37">
        <v>96238</v>
      </c>
      <c r="E64" s="37">
        <v>95237</v>
      </c>
      <c r="F64" s="129">
        <f t="shared" si="0"/>
        <v>0.04224257745384506</v>
      </c>
      <c r="G64" s="37">
        <f t="shared" si="1"/>
        <v>3860</v>
      </c>
      <c r="H64" s="37">
        <f t="shared" si="2"/>
        <v>-1001</v>
      </c>
    </row>
    <row r="65" spans="1:8" ht="15">
      <c r="A65" s="104">
        <v>64</v>
      </c>
      <c r="B65" s="128" t="s">
        <v>155</v>
      </c>
      <c r="C65" s="37">
        <v>46920</v>
      </c>
      <c r="D65" s="37">
        <v>49282</v>
      </c>
      <c r="E65" s="37">
        <v>48968</v>
      </c>
      <c r="F65" s="129">
        <f t="shared" si="0"/>
        <v>0.04364876385336743</v>
      </c>
      <c r="G65" s="37">
        <f t="shared" si="1"/>
        <v>2048</v>
      </c>
      <c r="H65" s="37">
        <f t="shared" si="2"/>
        <v>-314</v>
      </c>
    </row>
    <row r="66" spans="1:8" ht="15">
      <c r="A66" s="104">
        <v>65</v>
      </c>
      <c r="B66" s="128" t="s">
        <v>156</v>
      </c>
      <c r="C66" s="37">
        <v>49815</v>
      </c>
      <c r="D66" s="37">
        <v>54638</v>
      </c>
      <c r="E66" s="37">
        <v>53320</v>
      </c>
      <c r="F66" s="129">
        <f t="shared" si="0"/>
        <v>0.07036033323296195</v>
      </c>
      <c r="G66" s="37">
        <f t="shared" si="1"/>
        <v>3505</v>
      </c>
      <c r="H66" s="37">
        <f t="shared" si="2"/>
        <v>-1318</v>
      </c>
    </row>
    <row r="67" spans="1:8" ht="15">
      <c r="A67" s="104">
        <v>66</v>
      </c>
      <c r="B67" s="128" t="s">
        <v>157</v>
      </c>
      <c r="C67" s="37">
        <v>29359</v>
      </c>
      <c r="D67" s="37">
        <v>32440</v>
      </c>
      <c r="E67" s="37">
        <v>32401</v>
      </c>
      <c r="F67" s="129">
        <f aca="true" t="shared" si="3" ref="F67:F83">(E67-C67)/C67</f>
        <v>0.10361388330665214</v>
      </c>
      <c r="G67" s="37">
        <f aca="true" t="shared" si="4" ref="G67:G83">E67-C67</f>
        <v>3042</v>
      </c>
      <c r="H67" s="37">
        <f aca="true" t="shared" si="5" ref="H67:H83">E67-D67</f>
        <v>-39</v>
      </c>
    </row>
    <row r="68" spans="1:8" ht="15">
      <c r="A68" s="104">
        <v>67</v>
      </c>
      <c r="B68" s="128" t="s">
        <v>158</v>
      </c>
      <c r="C68" s="37">
        <v>63842</v>
      </c>
      <c r="D68" s="37">
        <v>63955</v>
      </c>
      <c r="E68" s="37">
        <v>61452</v>
      </c>
      <c r="F68" s="129">
        <f t="shared" si="3"/>
        <v>-0.03743617054603553</v>
      </c>
      <c r="G68" s="37">
        <f t="shared" si="4"/>
        <v>-2390</v>
      </c>
      <c r="H68" s="37">
        <f t="shared" si="5"/>
        <v>-2503</v>
      </c>
    </row>
    <row r="69" spans="1:8" ht="15">
      <c r="A69" s="104">
        <v>68</v>
      </c>
      <c r="B69" s="128" t="s">
        <v>159</v>
      </c>
      <c r="C69" s="37">
        <v>33725</v>
      </c>
      <c r="D69" s="37">
        <v>35476</v>
      </c>
      <c r="E69" s="37">
        <v>36695</v>
      </c>
      <c r="F69" s="129">
        <f t="shared" si="3"/>
        <v>0.08806523350630097</v>
      </c>
      <c r="G69" s="37">
        <f t="shared" si="4"/>
        <v>2970</v>
      </c>
      <c r="H69" s="37">
        <f t="shared" si="5"/>
        <v>1219</v>
      </c>
    </row>
    <row r="70" spans="1:8" ht="15">
      <c r="A70" s="104">
        <v>69</v>
      </c>
      <c r="B70" s="128" t="s">
        <v>160</v>
      </c>
      <c r="C70" s="37">
        <v>5589</v>
      </c>
      <c r="D70" s="37">
        <v>6495</v>
      </c>
      <c r="E70" s="37">
        <v>6171</v>
      </c>
      <c r="F70" s="129">
        <f t="shared" si="3"/>
        <v>0.10413311862587225</v>
      </c>
      <c r="G70" s="37">
        <f t="shared" si="4"/>
        <v>582</v>
      </c>
      <c r="H70" s="37">
        <f t="shared" si="5"/>
        <v>-324</v>
      </c>
    </row>
    <row r="71" spans="1:8" ht="15">
      <c r="A71" s="104">
        <v>70</v>
      </c>
      <c r="B71" s="128" t="s">
        <v>161</v>
      </c>
      <c r="C71" s="37">
        <v>24975</v>
      </c>
      <c r="D71" s="37">
        <v>26650</v>
      </c>
      <c r="E71" s="37">
        <v>26943</v>
      </c>
      <c r="F71" s="129">
        <f t="shared" si="3"/>
        <v>0.0787987987987988</v>
      </c>
      <c r="G71" s="37">
        <f t="shared" si="4"/>
        <v>1968</v>
      </c>
      <c r="H71" s="37">
        <f t="shared" si="5"/>
        <v>293</v>
      </c>
    </row>
    <row r="72" spans="1:8" ht="15">
      <c r="A72" s="104">
        <v>71</v>
      </c>
      <c r="B72" s="128" t="s">
        <v>162</v>
      </c>
      <c r="C72" s="37">
        <v>26371</v>
      </c>
      <c r="D72" s="37">
        <v>28113</v>
      </c>
      <c r="E72" s="37">
        <v>27956</v>
      </c>
      <c r="F72" s="129">
        <f t="shared" si="3"/>
        <v>0.060103902013575516</v>
      </c>
      <c r="G72" s="37">
        <f t="shared" si="4"/>
        <v>1585</v>
      </c>
      <c r="H72" s="37">
        <f t="shared" si="5"/>
        <v>-157</v>
      </c>
    </row>
    <row r="73" spans="1:8" ht="15">
      <c r="A73" s="104">
        <v>72</v>
      </c>
      <c r="B73" s="128" t="s">
        <v>163</v>
      </c>
      <c r="C73" s="37">
        <v>37078</v>
      </c>
      <c r="D73" s="37">
        <v>39097</v>
      </c>
      <c r="E73" s="37">
        <v>38948</v>
      </c>
      <c r="F73" s="129">
        <f t="shared" si="3"/>
        <v>0.05043421975295324</v>
      </c>
      <c r="G73" s="37">
        <f t="shared" si="4"/>
        <v>1870</v>
      </c>
      <c r="H73" s="37">
        <f t="shared" si="5"/>
        <v>-149</v>
      </c>
    </row>
    <row r="74" spans="1:8" ht="15">
      <c r="A74" s="104">
        <v>73</v>
      </c>
      <c r="B74" s="128" t="s">
        <v>164</v>
      </c>
      <c r="C74" s="37">
        <v>23808</v>
      </c>
      <c r="D74" s="37">
        <v>15256</v>
      </c>
      <c r="E74" s="37">
        <v>17232</v>
      </c>
      <c r="F74" s="129">
        <f t="shared" si="3"/>
        <v>-0.2762096774193548</v>
      </c>
      <c r="G74" s="37">
        <f t="shared" si="4"/>
        <v>-6576</v>
      </c>
      <c r="H74" s="37">
        <f t="shared" si="5"/>
        <v>1976</v>
      </c>
    </row>
    <row r="75" spans="1:8" ht="15">
      <c r="A75" s="104">
        <v>74</v>
      </c>
      <c r="B75" s="128" t="s">
        <v>165</v>
      </c>
      <c r="C75" s="37">
        <v>22378</v>
      </c>
      <c r="D75" s="37">
        <v>23344</v>
      </c>
      <c r="E75" s="37">
        <v>22636</v>
      </c>
      <c r="F75" s="129">
        <f t="shared" si="3"/>
        <v>0.011529180445079988</v>
      </c>
      <c r="G75" s="37">
        <f t="shared" si="4"/>
        <v>258</v>
      </c>
      <c r="H75" s="37">
        <f t="shared" si="5"/>
        <v>-708</v>
      </c>
    </row>
    <row r="76" spans="1:8" ht="15">
      <c r="A76" s="104">
        <v>75</v>
      </c>
      <c r="B76" s="128" t="s">
        <v>166</v>
      </c>
      <c r="C76" s="37">
        <v>6355</v>
      </c>
      <c r="D76" s="37">
        <v>8021</v>
      </c>
      <c r="E76" s="37">
        <v>7887</v>
      </c>
      <c r="F76" s="129">
        <f t="shared" si="3"/>
        <v>0.24107002360346183</v>
      </c>
      <c r="G76" s="37">
        <f t="shared" si="4"/>
        <v>1532</v>
      </c>
      <c r="H76" s="37">
        <f t="shared" si="5"/>
        <v>-134</v>
      </c>
    </row>
    <row r="77" spans="1:8" ht="15">
      <c r="A77" s="104">
        <v>76</v>
      </c>
      <c r="B77" s="128" t="s">
        <v>167</v>
      </c>
      <c r="C77" s="37">
        <v>12780</v>
      </c>
      <c r="D77" s="37">
        <v>12912</v>
      </c>
      <c r="E77" s="37">
        <v>13091</v>
      </c>
      <c r="F77" s="129">
        <f t="shared" si="3"/>
        <v>0.024334898278560252</v>
      </c>
      <c r="G77" s="37">
        <f t="shared" si="4"/>
        <v>311</v>
      </c>
      <c r="H77" s="37">
        <f t="shared" si="5"/>
        <v>179</v>
      </c>
    </row>
    <row r="78" spans="1:8" ht="15">
      <c r="A78" s="104">
        <v>77</v>
      </c>
      <c r="B78" s="128" t="s">
        <v>168</v>
      </c>
      <c r="C78" s="37">
        <v>34796</v>
      </c>
      <c r="D78" s="37">
        <v>37897</v>
      </c>
      <c r="E78" s="37">
        <v>38508</v>
      </c>
      <c r="F78" s="129">
        <f t="shared" si="3"/>
        <v>0.1066789286124842</v>
      </c>
      <c r="G78" s="37">
        <f t="shared" si="4"/>
        <v>3712</v>
      </c>
      <c r="H78" s="37">
        <f t="shared" si="5"/>
        <v>611</v>
      </c>
    </row>
    <row r="79" spans="1:8" ht="15">
      <c r="A79" s="104">
        <v>78</v>
      </c>
      <c r="B79" s="128" t="s">
        <v>169</v>
      </c>
      <c r="C79" s="37">
        <v>29347</v>
      </c>
      <c r="D79" s="37">
        <v>30478</v>
      </c>
      <c r="E79" s="37">
        <v>32542</v>
      </c>
      <c r="F79" s="129">
        <f t="shared" si="3"/>
        <v>0.10886973114798787</v>
      </c>
      <c r="G79" s="37">
        <f t="shared" si="4"/>
        <v>3195</v>
      </c>
      <c r="H79" s="37">
        <f t="shared" si="5"/>
        <v>2064</v>
      </c>
    </row>
    <row r="80" spans="1:8" ht="15">
      <c r="A80" s="104">
        <v>79</v>
      </c>
      <c r="B80" s="128" t="s">
        <v>170</v>
      </c>
      <c r="C80" s="37">
        <v>10346</v>
      </c>
      <c r="D80" s="37">
        <v>12039</v>
      </c>
      <c r="E80" s="37">
        <v>12047</v>
      </c>
      <c r="F80" s="129">
        <f t="shared" si="3"/>
        <v>0.16441136671177267</v>
      </c>
      <c r="G80" s="37">
        <f t="shared" si="4"/>
        <v>1701</v>
      </c>
      <c r="H80" s="37">
        <f t="shared" si="5"/>
        <v>8</v>
      </c>
    </row>
    <row r="81" spans="1:8" ht="15">
      <c r="A81" s="104">
        <v>80</v>
      </c>
      <c r="B81" s="128" t="s">
        <v>171</v>
      </c>
      <c r="C81" s="37">
        <v>42933</v>
      </c>
      <c r="D81" s="37">
        <v>44591</v>
      </c>
      <c r="E81" s="37">
        <v>44352</v>
      </c>
      <c r="F81" s="129">
        <f t="shared" si="3"/>
        <v>0.033051498847040735</v>
      </c>
      <c r="G81" s="37">
        <f t="shared" si="4"/>
        <v>1419</v>
      </c>
      <c r="H81" s="37">
        <f t="shared" si="5"/>
        <v>-239</v>
      </c>
    </row>
    <row r="82" spans="1:8" ht="15">
      <c r="A82" s="104">
        <v>81</v>
      </c>
      <c r="B82" s="128" t="s">
        <v>172</v>
      </c>
      <c r="C82" s="37">
        <v>53566</v>
      </c>
      <c r="D82" s="37">
        <v>56866</v>
      </c>
      <c r="E82" s="37">
        <v>56722</v>
      </c>
      <c r="F82" s="129">
        <f t="shared" si="3"/>
        <v>0.05891797035432924</v>
      </c>
      <c r="G82" s="37">
        <f t="shared" si="4"/>
        <v>3156</v>
      </c>
      <c r="H82" s="37">
        <f t="shared" si="5"/>
        <v>-144</v>
      </c>
    </row>
    <row r="83" spans="1:8" ht="15">
      <c r="A83" s="172" t="s">
        <v>173</v>
      </c>
      <c r="B83" s="172"/>
      <c r="C83" s="37">
        <v>10738584</v>
      </c>
      <c r="D83" s="37">
        <v>11058704</v>
      </c>
      <c r="E83" s="37">
        <v>11010732</v>
      </c>
      <c r="F83" s="129">
        <f t="shared" si="3"/>
        <v>0.025343006117007606</v>
      </c>
      <c r="G83" s="37">
        <f t="shared" si="4"/>
        <v>272148</v>
      </c>
      <c r="H83" s="37">
        <f t="shared" si="5"/>
        <v>-47972</v>
      </c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8"/>
  <sheetViews>
    <sheetView zoomScale="80" zoomScaleNormal="80" workbookViewId="0" topLeftCell="J1">
      <pane ySplit="1" topLeftCell="A2" activePane="bottomLeft" state="frozen"/>
      <selection pane="topLeft" activeCell="X1" sqref="X1"/>
      <selection pane="bottomLeft" activeCell="L13" sqref="L13"/>
    </sheetView>
  </sheetViews>
  <sheetFormatPr defaultColWidth="9.140625" defaultRowHeight="15"/>
  <cols>
    <col min="1" max="1" width="17.28125" style="8" bestFit="1" customWidth="1"/>
    <col min="2" max="2" width="34.421875" style="8" bestFit="1" customWidth="1"/>
    <col min="3" max="3" width="13.421875" style="8" bestFit="1" customWidth="1"/>
    <col min="4" max="5" width="13.421875" style="8" customWidth="1"/>
    <col min="6" max="6" width="21.8515625" style="8" customWidth="1"/>
    <col min="7" max="7" width="30.00390625" style="8" customWidth="1"/>
    <col min="8" max="8" width="26.7109375" style="8" customWidth="1"/>
    <col min="9" max="9" width="22.00390625" style="8" customWidth="1"/>
    <col min="10" max="10" width="27.140625" style="8" customWidth="1"/>
    <col min="11" max="11" width="9.140625" style="8" customWidth="1"/>
    <col min="12" max="12" width="40.8515625" style="8" customWidth="1"/>
    <col min="13" max="20" width="9.140625" style="8" customWidth="1"/>
    <col min="21" max="21" width="34.57421875" style="8" bestFit="1" customWidth="1"/>
    <col min="22" max="16384" width="9.140625" style="8" customWidth="1"/>
  </cols>
  <sheetData>
    <row r="1" spans="1:10" ht="63" customHeight="1" thickBot="1">
      <c r="A1" s="7" t="s">
        <v>1</v>
      </c>
      <c r="B1" s="7" t="s">
        <v>90</v>
      </c>
      <c r="C1" s="59">
        <v>42036</v>
      </c>
      <c r="D1" s="59">
        <v>42370</v>
      </c>
      <c r="E1" s="59">
        <v>42401</v>
      </c>
      <c r="F1" s="1" t="s">
        <v>288</v>
      </c>
      <c r="G1" s="1" t="s">
        <v>289</v>
      </c>
      <c r="H1" s="1" t="s">
        <v>290</v>
      </c>
      <c r="I1" s="1" t="s">
        <v>291</v>
      </c>
      <c r="J1" s="49" t="s">
        <v>293</v>
      </c>
    </row>
    <row r="2" spans="1:22" ht="15" thickBot="1">
      <c r="A2" s="50">
        <v>1</v>
      </c>
      <c r="B2" s="51" t="s">
        <v>2</v>
      </c>
      <c r="C2" s="68">
        <v>102410</v>
      </c>
      <c r="D2" s="90">
        <v>109671</v>
      </c>
      <c r="E2" s="68">
        <v>105839</v>
      </c>
      <c r="F2" s="132">
        <f aca="true" t="shared" si="0" ref="F2:F65">E2/$E$90</f>
        <v>0.007796548815924793</v>
      </c>
      <c r="G2" s="132">
        <f>(E2-C2)/C2</f>
        <v>0.03348305829508837</v>
      </c>
      <c r="H2" s="68">
        <f>E2-C2</f>
        <v>3429</v>
      </c>
      <c r="I2" s="52">
        <f>H2/$H$90</f>
        <v>0.006168253551377828</v>
      </c>
      <c r="J2" s="90">
        <f>E2-D2</f>
        <v>-3832</v>
      </c>
      <c r="L2" s="80" t="s">
        <v>366</v>
      </c>
      <c r="M2" s="144">
        <v>0.18064634932326673</v>
      </c>
      <c r="N2" s="27"/>
      <c r="U2" s="80" t="s">
        <v>342</v>
      </c>
      <c r="V2" s="94">
        <v>-0.06511381683430387</v>
      </c>
    </row>
    <row r="3" spans="1:22" ht="15" thickBot="1">
      <c r="A3" s="50">
        <v>2</v>
      </c>
      <c r="B3" s="51" t="s">
        <v>3</v>
      </c>
      <c r="C3" s="68">
        <v>32583</v>
      </c>
      <c r="D3" s="90">
        <v>77169</v>
      </c>
      <c r="E3" s="68">
        <v>38469</v>
      </c>
      <c r="F3" s="132">
        <f t="shared" si="0"/>
        <v>0.002833789400880685</v>
      </c>
      <c r="G3" s="132">
        <f aca="true" t="shared" si="1" ref="G3:G66">(E3-C3)/C3</f>
        <v>0.18064634932326673</v>
      </c>
      <c r="H3" s="68">
        <f aca="true" t="shared" si="2" ref="H3:H66">E3-C3</f>
        <v>5886</v>
      </c>
      <c r="I3" s="52">
        <f aca="true" t="shared" si="3" ref="I3:I66">H3/$H$90</f>
        <v>0.010588025781105249</v>
      </c>
      <c r="J3" s="90">
        <f aca="true" t="shared" si="4" ref="J3:J66">E3-D3</f>
        <v>-38700</v>
      </c>
      <c r="L3" s="79" t="s">
        <v>363</v>
      </c>
      <c r="M3" s="144">
        <v>0.20763643062994303</v>
      </c>
      <c r="N3" s="27"/>
      <c r="U3" s="79" t="s">
        <v>343</v>
      </c>
      <c r="V3" s="94">
        <v>-0.0902481712516268</v>
      </c>
    </row>
    <row r="4" spans="1:22" ht="15" thickBot="1">
      <c r="A4" s="50">
        <v>3</v>
      </c>
      <c r="B4" s="51" t="s">
        <v>4</v>
      </c>
      <c r="C4" s="68">
        <v>7496</v>
      </c>
      <c r="D4" s="90">
        <v>7967</v>
      </c>
      <c r="E4" s="68">
        <v>7932</v>
      </c>
      <c r="F4" s="132">
        <f t="shared" si="0"/>
        <v>0.0005843047006105071</v>
      </c>
      <c r="G4" s="132">
        <f t="shared" si="1"/>
        <v>0.05816435432230523</v>
      </c>
      <c r="H4" s="68">
        <f t="shared" si="2"/>
        <v>436</v>
      </c>
      <c r="I4" s="52">
        <f t="shared" si="3"/>
        <v>0.0007842982060077962</v>
      </c>
      <c r="J4" s="90">
        <f t="shared" si="4"/>
        <v>-35</v>
      </c>
      <c r="L4" s="79" t="s">
        <v>335</v>
      </c>
      <c r="M4" s="144">
        <v>0.22151868537817188</v>
      </c>
      <c r="N4" s="27"/>
      <c r="U4" s="79" t="s">
        <v>344</v>
      </c>
      <c r="V4" s="94">
        <v>-0.09428019751835907</v>
      </c>
    </row>
    <row r="5" spans="1:22" ht="15" thickBot="1">
      <c r="A5" s="50">
        <v>5</v>
      </c>
      <c r="B5" s="51" t="s">
        <v>5</v>
      </c>
      <c r="C5" s="68">
        <v>39890</v>
      </c>
      <c r="D5" s="90">
        <v>39936</v>
      </c>
      <c r="E5" s="68">
        <v>30715</v>
      </c>
      <c r="F5" s="132">
        <f t="shared" si="0"/>
        <v>0.002262596933844141</v>
      </c>
      <c r="G5" s="132">
        <f t="shared" si="1"/>
        <v>-0.23000752068187516</v>
      </c>
      <c r="H5" s="68">
        <f t="shared" si="2"/>
        <v>-9175</v>
      </c>
      <c r="I5" s="52">
        <f t="shared" si="3"/>
        <v>-0.016504440458994334</v>
      </c>
      <c r="J5" s="90">
        <f t="shared" si="4"/>
        <v>-9221</v>
      </c>
      <c r="L5" s="79" t="s">
        <v>336</v>
      </c>
      <c r="M5" s="144">
        <v>0.22525849335302806</v>
      </c>
      <c r="N5" s="27"/>
      <c r="U5" s="79" t="s">
        <v>285</v>
      </c>
      <c r="V5" s="94">
        <v>-0.10856599092592907</v>
      </c>
    </row>
    <row r="6" spans="1:22" ht="15" thickBot="1">
      <c r="A6" s="50">
        <v>6</v>
      </c>
      <c r="B6" s="51" t="s">
        <v>6</v>
      </c>
      <c r="C6" s="68">
        <v>3237</v>
      </c>
      <c r="D6" s="90">
        <v>3134</v>
      </c>
      <c r="E6" s="68">
        <v>2122</v>
      </c>
      <c r="F6" s="132">
        <f t="shared" si="0"/>
        <v>0.00015631550361768734</v>
      </c>
      <c r="G6" s="132">
        <f t="shared" si="1"/>
        <v>-0.3444547420451035</v>
      </c>
      <c r="H6" s="68">
        <f t="shared" si="2"/>
        <v>-1115</v>
      </c>
      <c r="I6" s="52">
        <f t="shared" si="3"/>
        <v>-0.0020057167424281943</v>
      </c>
      <c r="J6" s="90">
        <f t="shared" si="4"/>
        <v>-1012</v>
      </c>
      <c r="L6" s="79" t="s">
        <v>337</v>
      </c>
      <c r="M6" s="144">
        <v>0.3030329140099948</v>
      </c>
      <c r="N6" s="27"/>
      <c r="U6" s="79" t="s">
        <v>345</v>
      </c>
      <c r="V6" s="94">
        <v>-0.10894941634241245</v>
      </c>
    </row>
    <row r="7" spans="1:22" ht="15" thickBot="1">
      <c r="A7" s="50">
        <v>7</v>
      </c>
      <c r="B7" s="51" t="s">
        <v>7</v>
      </c>
      <c r="C7" s="68">
        <v>22283</v>
      </c>
      <c r="D7" s="90">
        <v>20802</v>
      </c>
      <c r="E7" s="68">
        <v>20272</v>
      </c>
      <c r="F7" s="132">
        <f t="shared" si="0"/>
        <v>0.001493321342760489</v>
      </c>
      <c r="G7" s="132">
        <f t="shared" si="1"/>
        <v>-0.0902481712516268</v>
      </c>
      <c r="H7" s="68">
        <f t="shared" si="2"/>
        <v>-2011</v>
      </c>
      <c r="I7" s="52">
        <f t="shared" si="3"/>
        <v>-0.0036174855327561427</v>
      </c>
      <c r="J7" s="90">
        <f t="shared" si="4"/>
        <v>-530</v>
      </c>
      <c r="L7" s="79" t="s">
        <v>338</v>
      </c>
      <c r="M7" s="144">
        <v>0.3055702917771883</v>
      </c>
      <c r="N7" s="27"/>
      <c r="U7" s="79" t="s">
        <v>346</v>
      </c>
      <c r="V7" s="94">
        <v>-0.19929415154134256</v>
      </c>
    </row>
    <row r="8" spans="1:22" ht="15" thickBot="1">
      <c r="A8" s="50">
        <v>8</v>
      </c>
      <c r="B8" s="51" t="s">
        <v>292</v>
      </c>
      <c r="C8" s="68">
        <v>51631</v>
      </c>
      <c r="D8" s="90">
        <v>55752</v>
      </c>
      <c r="E8" s="68">
        <v>55958</v>
      </c>
      <c r="F8" s="132">
        <f t="shared" si="0"/>
        <v>0.0041221031816392785</v>
      </c>
      <c r="G8" s="132">
        <f t="shared" si="1"/>
        <v>0.0838062404369468</v>
      </c>
      <c r="H8" s="68">
        <f t="shared" si="2"/>
        <v>4327</v>
      </c>
      <c r="I8" s="52">
        <f t="shared" si="3"/>
        <v>0.007783620039898473</v>
      </c>
      <c r="J8" s="90">
        <f t="shared" si="4"/>
        <v>206</v>
      </c>
      <c r="L8" s="79" t="s">
        <v>339</v>
      </c>
      <c r="M8" s="144">
        <v>0.31227890889081045</v>
      </c>
      <c r="N8" s="27"/>
      <c r="U8" s="79" t="s">
        <v>282</v>
      </c>
      <c r="V8" s="94">
        <v>-0.2097603202943245</v>
      </c>
    </row>
    <row r="9" spans="1:22" ht="15" thickBot="1">
      <c r="A9" s="50">
        <v>9</v>
      </c>
      <c r="B9" s="51" t="s">
        <v>8</v>
      </c>
      <c r="C9" s="68">
        <v>6436</v>
      </c>
      <c r="D9" s="90">
        <v>5492</v>
      </c>
      <c r="E9" s="68">
        <v>5054</v>
      </c>
      <c r="F9" s="132">
        <f t="shared" si="0"/>
        <v>0.00037229903642026007</v>
      </c>
      <c r="G9" s="132">
        <f t="shared" si="1"/>
        <v>-0.21472964574269732</v>
      </c>
      <c r="H9" s="68">
        <f t="shared" si="2"/>
        <v>-1382</v>
      </c>
      <c r="I9" s="52">
        <f t="shared" si="3"/>
        <v>-0.002486009451153152</v>
      </c>
      <c r="J9" s="90">
        <f t="shared" si="4"/>
        <v>-438</v>
      </c>
      <c r="L9" s="79" t="s">
        <v>340</v>
      </c>
      <c r="M9" s="144">
        <v>0.316798257555132</v>
      </c>
      <c r="N9" s="27"/>
      <c r="U9" s="79" t="s">
        <v>347</v>
      </c>
      <c r="V9" s="94">
        <v>-0.21472964574269732</v>
      </c>
    </row>
    <row r="10" spans="1:22" s="26" customFormat="1" ht="15" thickBot="1">
      <c r="A10" s="50">
        <v>10</v>
      </c>
      <c r="B10" s="51" t="s">
        <v>9</v>
      </c>
      <c r="C10" s="68">
        <v>423702</v>
      </c>
      <c r="D10" s="68">
        <v>434400</v>
      </c>
      <c r="E10" s="68">
        <v>429851</v>
      </c>
      <c r="F10" s="132">
        <f t="shared" si="0"/>
        <v>0.03166464446068168</v>
      </c>
      <c r="G10" s="132">
        <f t="shared" si="1"/>
        <v>0.014512558354692685</v>
      </c>
      <c r="H10" s="68">
        <f t="shared" si="2"/>
        <v>6149</v>
      </c>
      <c r="I10" s="52">
        <f t="shared" si="3"/>
        <v>0.011061123093444813</v>
      </c>
      <c r="J10" s="90">
        <f t="shared" si="4"/>
        <v>-4549</v>
      </c>
      <c r="L10" s="79" t="s">
        <v>341</v>
      </c>
      <c r="M10" s="144">
        <v>0.4407300863009622</v>
      </c>
      <c r="N10" s="27"/>
      <c r="U10" s="79" t="s">
        <v>348</v>
      </c>
      <c r="V10" s="94">
        <v>-0.23000752068187516</v>
      </c>
    </row>
    <row r="11" spans="1:22" ht="15" thickBot="1">
      <c r="A11" s="53">
        <v>11</v>
      </c>
      <c r="B11" s="51" t="s">
        <v>10</v>
      </c>
      <c r="C11" s="68">
        <v>14438</v>
      </c>
      <c r="D11" s="68">
        <v>14694</v>
      </c>
      <c r="E11" s="68">
        <v>14664</v>
      </c>
      <c r="F11" s="132">
        <f t="shared" si="0"/>
        <v>0.00108021232094711</v>
      </c>
      <c r="G11" s="132">
        <f t="shared" si="1"/>
        <v>0.015653137553677796</v>
      </c>
      <c r="H11" s="68">
        <f t="shared" si="2"/>
        <v>226</v>
      </c>
      <c r="I11" s="52">
        <f t="shared" si="3"/>
        <v>0.00040653989577468336</v>
      </c>
      <c r="J11" s="90">
        <f t="shared" si="4"/>
        <v>-30</v>
      </c>
      <c r="L11" s="79" t="s">
        <v>367</v>
      </c>
      <c r="M11" s="144">
        <v>1.2296524041335726</v>
      </c>
      <c r="N11" s="27"/>
      <c r="U11" s="79" t="s">
        <v>349</v>
      </c>
      <c r="V11" s="94">
        <v>-0.3444547420451035</v>
      </c>
    </row>
    <row r="12" spans="1:10" ht="16.5" customHeight="1">
      <c r="A12" s="53">
        <v>12</v>
      </c>
      <c r="B12" s="51" t="s">
        <v>11</v>
      </c>
      <c r="C12" s="68">
        <v>3827</v>
      </c>
      <c r="D12" s="68">
        <v>3796</v>
      </c>
      <c r="E12" s="68">
        <v>3964</v>
      </c>
      <c r="F12" s="132">
        <f t="shared" si="0"/>
        <v>0.00029200502183813034</v>
      </c>
      <c r="G12" s="132">
        <f t="shared" si="1"/>
        <v>0.035798275411549514</v>
      </c>
      <c r="H12" s="68">
        <f t="shared" si="2"/>
        <v>137</v>
      </c>
      <c r="I12" s="52">
        <f t="shared" si="3"/>
        <v>0.00024644232619969744</v>
      </c>
      <c r="J12" s="90">
        <f t="shared" si="4"/>
        <v>168</v>
      </c>
    </row>
    <row r="13" spans="1:22" ht="15">
      <c r="A13" s="53">
        <v>13</v>
      </c>
      <c r="B13" s="51" t="s">
        <v>12</v>
      </c>
      <c r="C13" s="68">
        <v>433087</v>
      </c>
      <c r="D13" s="68">
        <v>416475</v>
      </c>
      <c r="E13" s="68">
        <v>414734</v>
      </c>
      <c r="F13" s="132">
        <f t="shared" si="0"/>
        <v>0.03055106224193117</v>
      </c>
      <c r="G13" s="132">
        <f t="shared" si="1"/>
        <v>-0.04237716671246193</v>
      </c>
      <c r="H13" s="68">
        <f t="shared" si="2"/>
        <v>-18353</v>
      </c>
      <c r="I13" s="52">
        <f t="shared" si="3"/>
        <v>-0.033014277465277714</v>
      </c>
      <c r="J13" s="90">
        <f t="shared" si="4"/>
        <v>-1741</v>
      </c>
      <c r="L13" s="3"/>
      <c r="M13" s="11"/>
      <c r="U13" s="3"/>
      <c r="V13" s="11"/>
    </row>
    <row r="14" spans="1:22" s="26" customFormat="1" ht="15">
      <c r="A14" s="53">
        <v>14</v>
      </c>
      <c r="B14" s="51" t="s">
        <v>13</v>
      </c>
      <c r="C14" s="68">
        <v>490808</v>
      </c>
      <c r="D14" s="68">
        <v>477548</v>
      </c>
      <c r="E14" s="68">
        <v>477097</v>
      </c>
      <c r="F14" s="132">
        <f t="shared" si="0"/>
        <v>0.03514498483953241</v>
      </c>
      <c r="G14" s="132">
        <f t="shared" si="1"/>
        <v>-0.027935567472412836</v>
      </c>
      <c r="H14" s="68">
        <f t="shared" si="2"/>
        <v>-13711</v>
      </c>
      <c r="I14" s="52">
        <f t="shared" si="3"/>
        <v>-0.024664019960029572</v>
      </c>
      <c r="J14" s="90">
        <f t="shared" si="4"/>
        <v>-451</v>
      </c>
      <c r="K14" s="33"/>
      <c r="L14" s="3"/>
      <c r="M14" s="11"/>
      <c r="U14" s="3"/>
      <c r="V14" s="11"/>
    </row>
    <row r="15" spans="1:22" ht="15">
      <c r="A15" s="53">
        <v>15</v>
      </c>
      <c r="B15" s="51" t="s">
        <v>14</v>
      </c>
      <c r="C15" s="68">
        <v>63278</v>
      </c>
      <c r="D15" s="68">
        <v>60415</v>
      </c>
      <c r="E15" s="68">
        <v>60909</v>
      </c>
      <c r="F15" s="132">
        <f t="shared" si="0"/>
        <v>0.004486814802002695</v>
      </c>
      <c r="G15" s="132">
        <f t="shared" si="1"/>
        <v>-0.03743797212301274</v>
      </c>
      <c r="H15" s="68">
        <f t="shared" si="2"/>
        <v>-2369</v>
      </c>
      <c r="I15" s="52">
        <f t="shared" si="3"/>
        <v>-0.004261473509248783</v>
      </c>
      <c r="J15" s="90">
        <f t="shared" si="4"/>
        <v>494</v>
      </c>
      <c r="K15" s="33"/>
      <c r="L15" s="3"/>
      <c r="M15" s="15"/>
      <c r="U15" s="3"/>
      <c r="V15" s="11"/>
    </row>
    <row r="16" spans="1:22" ht="15">
      <c r="A16" s="53">
        <v>16</v>
      </c>
      <c r="B16" s="51" t="s">
        <v>15</v>
      </c>
      <c r="C16" s="68">
        <v>69535</v>
      </c>
      <c r="D16" s="68">
        <v>65726</v>
      </c>
      <c r="E16" s="68">
        <v>65844</v>
      </c>
      <c r="F16" s="132">
        <f t="shared" si="0"/>
        <v>0.004850347794629126</v>
      </c>
      <c r="G16" s="132">
        <f t="shared" si="1"/>
        <v>-0.05308118213849141</v>
      </c>
      <c r="H16" s="68">
        <f t="shared" si="2"/>
        <v>-3691</v>
      </c>
      <c r="I16" s="52">
        <f t="shared" si="3"/>
        <v>-0.006639552014621046</v>
      </c>
      <c r="J16" s="90">
        <f t="shared" si="4"/>
        <v>118</v>
      </c>
      <c r="K16" s="34"/>
      <c r="L16" s="3"/>
      <c r="M16" s="11"/>
      <c r="U16" s="3"/>
      <c r="V16" s="11"/>
    </row>
    <row r="17" spans="1:22" ht="15">
      <c r="A17" s="53">
        <v>17</v>
      </c>
      <c r="B17" s="51" t="s">
        <v>16</v>
      </c>
      <c r="C17" s="68">
        <v>51138</v>
      </c>
      <c r="D17" s="68">
        <v>51355</v>
      </c>
      <c r="E17" s="68">
        <v>51564</v>
      </c>
      <c r="F17" s="132">
        <f t="shared" si="0"/>
        <v>0.0037984225393696653</v>
      </c>
      <c r="G17" s="132">
        <f t="shared" si="1"/>
        <v>0.008330400093863663</v>
      </c>
      <c r="H17" s="68">
        <f t="shared" si="2"/>
        <v>426</v>
      </c>
      <c r="I17" s="52">
        <f t="shared" si="3"/>
        <v>0.0007663097150443146</v>
      </c>
      <c r="J17" s="90">
        <f t="shared" si="4"/>
        <v>209</v>
      </c>
      <c r="K17" s="34"/>
      <c r="L17" s="3"/>
      <c r="M17" s="11"/>
      <c r="U17" s="3"/>
      <c r="V17" s="11"/>
    </row>
    <row r="18" spans="1:22" ht="15">
      <c r="A18" s="53">
        <v>18</v>
      </c>
      <c r="B18" s="51" t="s">
        <v>17</v>
      </c>
      <c r="C18" s="68">
        <v>63184</v>
      </c>
      <c r="D18" s="68">
        <v>58059</v>
      </c>
      <c r="E18" s="68">
        <v>57227</v>
      </c>
      <c r="F18" s="132">
        <f t="shared" si="0"/>
        <v>0.0042155830940289315</v>
      </c>
      <c r="G18" s="132">
        <f t="shared" si="1"/>
        <v>-0.09428019751835907</v>
      </c>
      <c r="H18" s="68">
        <f t="shared" si="2"/>
        <v>-5957</v>
      </c>
      <c r="I18" s="52">
        <f t="shared" si="3"/>
        <v>-0.010715744066945967</v>
      </c>
      <c r="J18" s="90">
        <f t="shared" si="4"/>
        <v>-832</v>
      </c>
      <c r="K18" s="34"/>
      <c r="L18" s="3"/>
      <c r="M18" s="11"/>
      <c r="U18" s="3"/>
      <c r="V18" s="11"/>
    </row>
    <row r="19" spans="1:22" ht="15">
      <c r="A19" s="53">
        <v>19</v>
      </c>
      <c r="B19" s="51" t="s">
        <v>18</v>
      </c>
      <c r="C19" s="68">
        <v>7981</v>
      </c>
      <c r="D19" s="68">
        <v>8056</v>
      </c>
      <c r="E19" s="68">
        <v>7951</v>
      </c>
      <c r="F19" s="132">
        <f t="shared" si="0"/>
        <v>0.0005857043210481772</v>
      </c>
      <c r="G19" s="132">
        <f t="shared" si="1"/>
        <v>-0.003758927452700163</v>
      </c>
      <c r="H19" s="68">
        <f t="shared" si="2"/>
        <v>-30</v>
      </c>
      <c r="I19" s="52">
        <f t="shared" si="3"/>
        <v>-5.3965472890444694E-05</v>
      </c>
      <c r="J19" s="90">
        <f t="shared" si="4"/>
        <v>-105</v>
      </c>
      <c r="K19" s="34"/>
      <c r="L19" s="3"/>
      <c r="M19" s="11"/>
      <c r="U19" s="3"/>
      <c r="V19" s="11"/>
    </row>
    <row r="20" spans="1:22" ht="15">
      <c r="A20" s="53">
        <v>20</v>
      </c>
      <c r="B20" s="51" t="s">
        <v>19</v>
      </c>
      <c r="C20" s="68">
        <v>72630</v>
      </c>
      <c r="D20" s="68">
        <v>73431</v>
      </c>
      <c r="E20" s="68">
        <v>73674</v>
      </c>
      <c r="F20" s="132">
        <f t="shared" si="0"/>
        <v>0.005427138743416351</v>
      </c>
      <c r="G20" s="132">
        <f t="shared" si="1"/>
        <v>0.014374225526641884</v>
      </c>
      <c r="H20" s="68">
        <f t="shared" si="2"/>
        <v>1044</v>
      </c>
      <c r="I20" s="52">
        <f t="shared" si="3"/>
        <v>0.0018779984565874754</v>
      </c>
      <c r="J20" s="90">
        <f t="shared" si="4"/>
        <v>243</v>
      </c>
      <c r="K20" s="34"/>
      <c r="L20" s="3"/>
      <c r="M20" s="11"/>
      <c r="U20" s="3"/>
      <c r="V20" s="11"/>
    </row>
    <row r="21" spans="1:22" ht="15">
      <c r="A21" s="53">
        <v>21</v>
      </c>
      <c r="B21" s="51" t="s">
        <v>20</v>
      </c>
      <c r="C21" s="68">
        <v>18725</v>
      </c>
      <c r="D21" s="68">
        <v>20285</v>
      </c>
      <c r="E21" s="68">
        <v>20348</v>
      </c>
      <c r="F21" s="132">
        <f t="shared" si="0"/>
        <v>0.0014989198245111697</v>
      </c>
      <c r="G21" s="132">
        <f t="shared" si="1"/>
        <v>0.08667556742323097</v>
      </c>
      <c r="H21" s="68">
        <f t="shared" si="2"/>
        <v>1623</v>
      </c>
      <c r="I21" s="52">
        <f t="shared" si="3"/>
        <v>0.002919532083373058</v>
      </c>
      <c r="J21" s="90">
        <f t="shared" si="4"/>
        <v>63</v>
      </c>
      <c r="K21" s="34"/>
      <c r="L21" s="3"/>
      <c r="M21" s="15"/>
      <c r="U21" s="3"/>
      <c r="V21" s="11"/>
    </row>
    <row r="22" spans="1:22" ht="15">
      <c r="A22" s="53">
        <v>22</v>
      </c>
      <c r="B22" s="51" t="s">
        <v>21</v>
      </c>
      <c r="C22" s="68">
        <v>191221</v>
      </c>
      <c r="D22" s="68">
        <v>194316</v>
      </c>
      <c r="E22" s="68">
        <v>193712</v>
      </c>
      <c r="F22" s="132">
        <f t="shared" si="0"/>
        <v>0.014269646011682116</v>
      </c>
      <c r="G22" s="132">
        <f t="shared" si="1"/>
        <v>0.013026811908733874</v>
      </c>
      <c r="H22" s="68">
        <f t="shared" si="2"/>
        <v>2491</v>
      </c>
      <c r="I22" s="52">
        <f t="shared" si="3"/>
        <v>0.004480933099003257</v>
      </c>
      <c r="J22" s="90">
        <f t="shared" si="4"/>
        <v>-604</v>
      </c>
      <c r="K22" s="34"/>
      <c r="L22" s="3"/>
      <c r="M22" s="11"/>
      <c r="U22" s="3"/>
      <c r="V22" s="11"/>
    </row>
    <row r="23" spans="1:22" ht="15">
      <c r="A23" s="53">
        <v>23</v>
      </c>
      <c r="B23" s="51" t="s">
        <v>22</v>
      </c>
      <c r="C23" s="68">
        <v>212481</v>
      </c>
      <c r="D23" s="68">
        <v>215201</v>
      </c>
      <c r="E23" s="68">
        <v>214694</v>
      </c>
      <c r="F23" s="132">
        <f t="shared" si="0"/>
        <v>0.01581526896027133</v>
      </c>
      <c r="G23" s="132">
        <f t="shared" si="1"/>
        <v>0.010415048874958232</v>
      </c>
      <c r="H23" s="68">
        <f t="shared" si="2"/>
        <v>2213</v>
      </c>
      <c r="I23" s="52">
        <f t="shared" si="3"/>
        <v>0.00398085305021847</v>
      </c>
      <c r="J23" s="90">
        <f t="shared" si="4"/>
        <v>-507</v>
      </c>
      <c r="K23" s="34"/>
      <c r="L23" s="3"/>
      <c r="M23" s="11"/>
      <c r="U23" s="3"/>
      <c r="V23" s="11"/>
    </row>
    <row r="24" spans="1:13" ht="15">
      <c r="A24" s="53">
        <v>24</v>
      </c>
      <c r="B24" s="51" t="s">
        <v>23</v>
      </c>
      <c r="C24" s="68">
        <v>148831</v>
      </c>
      <c r="D24" s="68">
        <v>148358</v>
      </c>
      <c r="E24" s="68">
        <v>147035</v>
      </c>
      <c r="F24" s="132">
        <f t="shared" si="0"/>
        <v>0.010831220581727925</v>
      </c>
      <c r="G24" s="132">
        <f t="shared" si="1"/>
        <v>-0.012067378435944125</v>
      </c>
      <c r="H24" s="68">
        <f t="shared" si="2"/>
        <v>-1796</v>
      </c>
      <c r="I24" s="52">
        <f t="shared" si="3"/>
        <v>-0.003230732977041289</v>
      </c>
      <c r="J24" s="90">
        <f t="shared" si="4"/>
        <v>-1323</v>
      </c>
      <c r="L24" s="3"/>
      <c r="M24" s="11"/>
    </row>
    <row r="25" spans="1:13" ht="15">
      <c r="A25" s="53">
        <v>25</v>
      </c>
      <c r="B25" s="51" t="s">
        <v>24</v>
      </c>
      <c r="C25" s="68">
        <v>393963</v>
      </c>
      <c r="D25" s="68">
        <v>390175</v>
      </c>
      <c r="E25" s="68">
        <v>389048</v>
      </c>
      <c r="F25" s="132">
        <f t="shared" si="0"/>
        <v>0.028658922738668248</v>
      </c>
      <c r="G25" s="132">
        <f t="shared" si="1"/>
        <v>-0.012475790873762257</v>
      </c>
      <c r="H25" s="68">
        <f t="shared" si="2"/>
        <v>-4915</v>
      </c>
      <c r="I25" s="52">
        <f t="shared" si="3"/>
        <v>-0.00884134330855119</v>
      </c>
      <c r="J25" s="90">
        <f t="shared" si="4"/>
        <v>-1127</v>
      </c>
      <c r="L25" s="10"/>
      <c r="M25" s="11"/>
    </row>
    <row r="26" spans="1:13" ht="15">
      <c r="A26" s="53">
        <v>26</v>
      </c>
      <c r="B26" s="51" t="s">
        <v>25</v>
      </c>
      <c r="C26" s="68">
        <v>34917</v>
      </c>
      <c r="D26" s="68">
        <v>33392</v>
      </c>
      <c r="E26" s="68">
        <v>33394</v>
      </c>
      <c r="F26" s="132">
        <f t="shared" si="0"/>
        <v>0.002459943415555632</v>
      </c>
      <c r="G26" s="132">
        <f t="shared" si="1"/>
        <v>-0.043617722026520034</v>
      </c>
      <c r="H26" s="68">
        <f t="shared" si="2"/>
        <v>-1523</v>
      </c>
      <c r="I26" s="52">
        <f t="shared" si="3"/>
        <v>-0.002739647173738242</v>
      </c>
      <c r="J26" s="90">
        <f t="shared" si="4"/>
        <v>2</v>
      </c>
      <c r="L26" s="10"/>
      <c r="M26" s="11"/>
    </row>
    <row r="27" spans="1:13" ht="15">
      <c r="A27" s="53">
        <v>27</v>
      </c>
      <c r="B27" s="51" t="s">
        <v>26</v>
      </c>
      <c r="C27" s="68">
        <v>122237</v>
      </c>
      <c r="D27" s="68">
        <v>130446</v>
      </c>
      <c r="E27" s="68">
        <v>130829</v>
      </c>
      <c r="F27" s="132">
        <f t="shared" si="0"/>
        <v>0.00963741801262885</v>
      </c>
      <c r="G27" s="132">
        <f t="shared" si="1"/>
        <v>0.07028968315649108</v>
      </c>
      <c r="H27" s="68">
        <f t="shared" si="2"/>
        <v>8592</v>
      </c>
      <c r="I27" s="52">
        <f t="shared" si="3"/>
        <v>0.01545571143582336</v>
      </c>
      <c r="J27" s="90">
        <f t="shared" si="4"/>
        <v>383</v>
      </c>
      <c r="L27" s="3"/>
      <c r="M27" s="11"/>
    </row>
    <row r="28" spans="1:13" ht="15">
      <c r="A28" s="53">
        <v>28</v>
      </c>
      <c r="B28" s="51" t="s">
        <v>27</v>
      </c>
      <c r="C28" s="68">
        <v>137005</v>
      </c>
      <c r="D28" s="68">
        <v>141134</v>
      </c>
      <c r="E28" s="68">
        <v>141619</v>
      </c>
      <c r="F28" s="132">
        <f t="shared" si="0"/>
        <v>0.010432255092758372</v>
      </c>
      <c r="G28" s="132">
        <f t="shared" si="1"/>
        <v>0.03367760300718952</v>
      </c>
      <c r="H28" s="68">
        <f t="shared" si="2"/>
        <v>4614</v>
      </c>
      <c r="I28" s="52">
        <f t="shared" si="3"/>
        <v>0.008299889730550394</v>
      </c>
      <c r="J28" s="90">
        <f t="shared" si="4"/>
        <v>485</v>
      </c>
      <c r="L28" s="3"/>
      <c r="M28" s="11"/>
    </row>
    <row r="29" spans="1:13" ht="15">
      <c r="A29" s="53">
        <v>29</v>
      </c>
      <c r="B29" s="51" t="s">
        <v>28</v>
      </c>
      <c r="C29" s="68">
        <v>155119</v>
      </c>
      <c r="D29" s="68">
        <v>175160</v>
      </c>
      <c r="E29" s="68">
        <v>176154</v>
      </c>
      <c r="F29" s="132">
        <f t="shared" si="0"/>
        <v>0.012976249398807774</v>
      </c>
      <c r="G29" s="132">
        <f t="shared" si="1"/>
        <v>0.1356055673386239</v>
      </c>
      <c r="H29" s="68">
        <f t="shared" si="2"/>
        <v>21035</v>
      </c>
      <c r="I29" s="52">
        <f t="shared" si="3"/>
        <v>0.03783879074168347</v>
      </c>
      <c r="J29" s="90">
        <f t="shared" si="4"/>
        <v>994</v>
      </c>
      <c r="L29" s="10"/>
      <c r="M29" s="11"/>
    </row>
    <row r="30" spans="1:13" ht="15">
      <c r="A30" s="53">
        <v>30</v>
      </c>
      <c r="B30" s="51" t="s">
        <v>29</v>
      </c>
      <c r="C30" s="68">
        <v>45756</v>
      </c>
      <c r="D30" s="68">
        <v>46772</v>
      </c>
      <c r="E30" s="68">
        <v>45919</v>
      </c>
      <c r="F30" s="132">
        <f t="shared" si="0"/>
        <v>0.0033825879409145076</v>
      </c>
      <c r="G30" s="132">
        <f t="shared" si="1"/>
        <v>0.0035623743334207538</v>
      </c>
      <c r="H30" s="68">
        <f t="shared" si="2"/>
        <v>163</v>
      </c>
      <c r="I30" s="52">
        <f t="shared" si="3"/>
        <v>0.0002932124027047495</v>
      </c>
      <c r="J30" s="90">
        <f t="shared" si="4"/>
        <v>-853</v>
      </c>
      <c r="L30" s="3"/>
      <c r="M30" s="11"/>
    </row>
    <row r="31" spans="1:13" ht="15">
      <c r="A31" s="53">
        <v>31</v>
      </c>
      <c r="B31" s="51" t="s">
        <v>30</v>
      </c>
      <c r="C31" s="68">
        <v>164122</v>
      </c>
      <c r="D31" s="68">
        <v>162668</v>
      </c>
      <c r="E31" s="68">
        <v>161374</v>
      </c>
      <c r="F31" s="132">
        <f t="shared" si="0"/>
        <v>0.01188749202676752</v>
      </c>
      <c r="G31" s="132">
        <f t="shared" si="1"/>
        <v>-0.016743641924909517</v>
      </c>
      <c r="H31" s="68">
        <f t="shared" si="2"/>
        <v>-2748</v>
      </c>
      <c r="I31" s="52">
        <f t="shared" si="3"/>
        <v>-0.004943237316764734</v>
      </c>
      <c r="J31" s="90">
        <f t="shared" si="4"/>
        <v>-1294</v>
      </c>
      <c r="L31" s="3"/>
      <c r="M31" s="11"/>
    </row>
    <row r="32" spans="1:13" ht="15">
      <c r="A32" s="53">
        <v>32</v>
      </c>
      <c r="B32" s="51" t="s">
        <v>31</v>
      </c>
      <c r="C32" s="68">
        <v>53494</v>
      </c>
      <c r="D32" s="68">
        <v>54277</v>
      </c>
      <c r="E32" s="68">
        <v>54461</v>
      </c>
      <c r="F32" s="132">
        <f t="shared" si="0"/>
        <v>0.004011827823997583</v>
      </c>
      <c r="G32" s="132">
        <f t="shared" si="1"/>
        <v>0.018076793659101954</v>
      </c>
      <c r="H32" s="68">
        <f t="shared" si="2"/>
        <v>967</v>
      </c>
      <c r="I32" s="52">
        <f t="shared" si="3"/>
        <v>0.0017394870761686674</v>
      </c>
      <c r="J32" s="90">
        <f t="shared" si="4"/>
        <v>184</v>
      </c>
      <c r="L32" s="3"/>
      <c r="M32" s="11"/>
    </row>
    <row r="33" spans="1:13" ht="15">
      <c r="A33" s="53">
        <v>33</v>
      </c>
      <c r="B33" s="51" t="s">
        <v>32</v>
      </c>
      <c r="C33" s="68">
        <v>165641</v>
      </c>
      <c r="D33" s="68">
        <v>161862</v>
      </c>
      <c r="E33" s="68">
        <v>159983</v>
      </c>
      <c r="F33" s="132">
        <f t="shared" si="0"/>
        <v>0.011785025077883352</v>
      </c>
      <c r="G33" s="132">
        <f t="shared" si="1"/>
        <v>-0.03415820962201387</v>
      </c>
      <c r="H33" s="68">
        <f t="shared" si="2"/>
        <v>-5658</v>
      </c>
      <c r="I33" s="52">
        <f t="shared" si="3"/>
        <v>-0.010177888187137869</v>
      </c>
      <c r="J33" s="90">
        <f t="shared" si="4"/>
        <v>-1879</v>
      </c>
      <c r="L33" s="3"/>
      <c r="M33" s="11"/>
    </row>
    <row r="34" spans="1:13" ht="15">
      <c r="A34" s="53">
        <v>35</v>
      </c>
      <c r="B34" s="51" t="s">
        <v>33</v>
      </c>
      <c r="C34" s="68">
        <v>91482</v>
      </c>
      <c r="D34" s="90">
        <v>92429</v>
      </c>
      <c r="E34" s="68">
        <v>91830</v>
      </c>
      <c r="F34" s="132">
        <f t="shared" si="0"/>
        <v>0.006764586567960523</v>
      </c>
      <c r="G34" s="132">
        <f t="shared" si="1"/>
        <v>0.003804027021709189</v>
      </c>
      <c r="H34" s="68">
        <f t="shared" si="2"/>
        <v>348</v>
      </c>
      <c r="I34" s="52">
        <f t="shared" si="3"/>
        <v>0.0006259994855291585</v>
      </c>
      <c r="J34" s="90">
        <f t="shared" si="4"/>
        <v>-599</v>
      </c>
      <c r="L34" s="3"/>
      <c r="M34" s="11"/>
    </row>
    <row r="35" spans="1:10" ht="15">
      <c r="A35" s="53">
        <v>36</v>
      </c>
      <c r="B35" s="51" t="s">
        <v>34</v>
      </c>
      <c r="C35" s="68">
        <v>16277</v>
      </c>
      <c r="D35" s="90">
        <v>16825</v>
      </c>
      <c r="E35" s="68">
        <v>16039</v>
      </c>
      <c r="F35" s="132">
        <f t="shared" si="0"/>
        <v>0.0011815006420942918</v>
      </c>
      <c r="G35" s="132">
        <f t="shared" si="1"/>
        <v>-0.014621859064938257</v>
      </c>
      <c r="H35" s="68">
        <f t="shared" si="2"/>
        <v>-238</v>
      </c>
      <c r="I35" s="52">
        <f t="shared" si="3"/>
        <v>-0.00042812608493086125</v>
      </c>
      <c r="J35" s="90">
        <f t="shared" si="4"/>
        <v>-786</v>
      </c>
    </row>
    <row r="36" spans="1:10" ht="15">
      <c r="A36" s="53">
        <v>37</v>
      </c>
      <c r="B36" s="51" t="s">
        <v>35</v>
      </c>
      <c r="C36" s="68">
        <v>10081</v>
      </c>
      <c r="D36" s="90">
        <v>14546</v>
      </c>
      <c r="E36" s="68">
        <v>14524</v>
      </c>
      <c r="F36" s="132">
        <f t="shared" si="0"/>
        <v>0.0010698993282484877</v>
      </c>
      <c r="G36" s="132">
        <f t="shared" si="1"/>
        <v>0.4407300863009622</v>
      </c>
      <c r="H36" s="68">
        <f t="shared" si="2"/>
        <v>4443</v>
      </c>
      <c r="I36" s="52">
        <f t="shared" si="3"/>
        <v>0.007992286535074859</v>
      </c>
      <c r="J36" s="90">
        <f t="shared" si="4"/>
        <v>-22</v>
      </c>
    </row>
    <row r="37" spans="1:10" ht="15">
      <c r="A37" s="53">
        <v>38</v>
      </c>
      <c r="B37" s="51" t="s">
        <v>36</v>
      </c>
      <c r="C37" s="68">
        <v>79892</v>
      </c>
      <c r="D37" s="90">
        <v>91325</v>
      </c>
      <c r="E37" s="68">
        <v>89631</v>
      </c>
      <c r="F37" s="132">
        <f t="shared" si="0"/>
        <v>0.006602598918358593</v>
      </c>
      <c r="G37" s="132">
        <f t="shared" si="1"/>
        <v>0.12190206779151855</v>
      </c>
      <c r="H37" s="68">
        <f t="shared" si="2"/>
        <v>9739</v>
      </c>
      <c r="I37" s="52">
        <f t="shared" si="3"/>
        <v>0.017518991349334694</v>
      </c>
      <c r="J37" s="90">
        <f t="shared" si="4"/>
        <v>-1694</v>
      </c>
    </row>
    <row r="38" spans="1:10" ht="15">
      <c r="A38" s="53">
        <v>39</v>
      </c>
      <c r="B38" s="51" t="s">
        <v>37</v>
      </c>
      <c r="C38" s="68">
        <v>1885</v>
      </c>
      <c r="D38" s="90">
        <v>2017</v>
      </c>
      <c r="E38" s="68">
        <v>2461</v>
      </c>
      <c r="F38" s="132">
        <f t="shared" si="0"/>
        <v>0.0001812876787950653</v>
      </c>
      <c r="G38" s="132">
        <f t="shared" si="1"/>
        <v>0.3055702917771883</v>
      </c>
      <c r="H38" s="68">
        <f t="shared" si="2"/>
        <v>576</v>
      </c>
      <c r="I38" s="52">
        <f t="shared" si="3"/>
        <v>0.0010361370794965382</v>
      </c>
      <c r="J38" s="90">
        <f t="shared" si="4"/>
        <v>444</v>
      </c>
    </row>
    <row r="39" spans="1:10" s="26" customFormat="1" ht="15">
      <c r="A39" s="53">
        <v>41</v>
      </c>
      <c r="B39" s="51" t="s">
        <v>38</v>
      </c>
      <c r="C39" s="68">
        <v>1063696</v>
      </c>
      <c r="D39" s="90">
        <v>1127752</v>
      </c>
      <c r="E39" s="68">
        <v>1176913</v>
      </c>
      <c r="F39" s="132">
        <f t="shared" si="0"/>
        <v>0.08669639411366789</v>
      </c>
      <c r="G39" s="132">
        <f t="shared" si="1"/>
        <v>0.10643736556309322</v>
      </c>
      <c r="H39" s="68">
        <f t="shared" si="2"/>
        <v>113217</v>
      </c>
      <c r="I39" s="52">
        <f t="shared" si="3"/>
        <v>0.20366029814124922</v>
      </c>
      <c r="J39" s="90">
        <f t="shared" si="4"/>
        <v>49161</v>
      </c>
    </row>
    <row r="40" spans="1:10" ht="15">
      <c r="A40" s="53">
        <v>42</v>
      </c>
      <c r="B40" s="51" t="s">
        <v>39</v>
      </c>
      <c r="C40" s="68">
        <v>291745</v>
      </c>
      <c r="D40" s="90">
        <v>316630</v>
      </c>
      <c r="E40" s="68">
        <v>307185</v>
      </c>
      <c r="F40" s="132">
        <f t="shared" si="0"/>
        <v>0.022628547586616064</v>
      </c>
      <c r="G40" s="132">
        <f t="shared" si="1"/>
        <v>0.05292292927042452</v>
      </c>
      <c r="H40" s="68">
        <f t="shared" si="2"/>
        <v>15440</v>
      </c>
      <c r="I40" s="52">
        <f t="shared" si="3"/>
        <v>0.027774230047615537</v>
      </c>
      <c r="J40" s="90">
        <f t="shared" si="4"/>
        <v>-9445</v>
      </c>
    </row>
    <row r="41" spans="1:10" ht="15">
      <c r="A41" s="53">
        <v>43</v>
      </c>
      <c r="B41" s="51" t="s">
        <v>40</v>
      </c>
      <c r="C41" s="68">
        <v>324945</v>
      </c>
      <c r="D41" s="90">
        <v>324324</v>
      </c>
      <c r="E41" s="68">
        <v>318230</v>
      </c>
      <c r="F41" s="132">
        <f t="shared" si="0"/>
        <v>0.02344216904630379</v>
      </c>
      <c r="G41" s="132">
        <f t="shared" si="1"/>
        <v>-0.020665035621412853</v>
      </c>
      <c r="H41" s="68">
        <f t="shared" si="2"/>
        <v>-6715</v>
      </c>
      <c r="I41" s="52">
        <f t="shared" si="3"/>
        <v>-0.01207927168197787</v>
      </c>
      <c r="J41" s="90">
        <f t="shared" si="4"/>
        <v>-6094</v>
      </c>
    </row>
    <row r="42" spans="1:10" s="26" customFormat="1" ht="15">
      <c r="A42" s="53">
        <v>45</v>
      </c>
      <c r="B42" s="51" t="s">
        <v>41</v>
      </c>
      <c r="C42" s="68">
        <v>176853</v>
      </c>
      <c r="D42" s="90">
        <v>191637</v>
      </c>
      <c r="E42" s="68">
        <v>190297</v>
      </c>
      <c r="F42" s="132">
        <f t="shared" si="0"/>
        <v>0.014018082654069296</v>
      </c>
      <c r="G42" s="132">
        <f t="shared" si="1"/>
        <v>0.07601793579978852</v>
      </c>
      <c r="H42" s="68">
        <f t="shared" si="2"/>
        <v>13444</v>
      </c>
      <c r="I42" s="52">
        <f t="shared" si="3"/>
        <v>0.024183727251304615</v>
      </c>
      <c r="J42" s="90">
        <f t="shared" si="4"/>
        <v>-1340</v>
      </c>
    </row>
    <row r="43" spans="1:10" s="26" customFormat="1" ht="15">
      <c r="A43" s="53">
        <v>46</v>
      </c>
      <c r="B43" s="51" t="s">
        <v>42</v>
      </c>
      <c r="C43" s="68">
        <v>622499</v>
      </c>
      <c r="D43" s="90">
        <v>654800</v>
      </c>
      <c r="E43" s="68">
        <v>652990</v>
      </c>
      <c r="F43" s="132">
        <f t="shared" si="0"/>
        <v>0.04810200787338061</v>
      </c>
      <c r="G43" s="132">
        <f t="shared" si="1"/>
        <v>0.04898160478972657</v>
      </c>
      <c r="H43" s="68">
        <f t="shared" si="2"/>
        <v>30491</v>
      </c>
      <c r="I43" s="52">
        <f t="shared" si="3"/>
        <v>0.05484870779675164</v>
      </c>
      <c r="J43" s="90">
        <f t="shared" si="4"/>
        <v>-1810</v>
      </c>
    </row>
    <row r="44" spans="1:10" s="26" customFormat="1" ht="15">
      <c r="A44" s="53">
        <v>47</v>
      </c>
      <c r="B44" s="51" t="s">
        <v>43</v>
      </c>
      <c r="C44" s="68">
        <v>1229525</v>
      </c>
      <c r="D44" s="90">
        <v>1248592</v>
      </c>
      <c r="E44" s="68">
        <v>1239676</v>
      </c>
      <c r="F44" s="132">
        <f t="shared" si="0"/>
        <v>0.09131978240469377</v>
      </c>
      <c r="G44" s="132">
        <f t="shared" si="1"/>
        <v>0.008256033834204266</v>
      </c>
      <c r="H44" s="68">
        <f t="shared" si="2"/>
        <v>10151</v>
      </c>
      <c r="I44" s="52">
        <f t="shared" si="3"/>
        <v>0.018260117177030136</v>
      </c>
      <c r="J44" s="90">
        <f t="shared" si="4"/>
        <v>-8916</v>
      </c>
    </row>
    <row r="45" spans="1:10" ht="15">
      <c r="A45" s="53">
        <v>49</v>
      </c>
      <c r="B45" s="51" t="s">
        <v>44</v>
      </c>
      <c r="C45" s="68">
        <v>567022</v>
      </c>
      <c r="D45" s="90">
        <v>558066</v>
      </c>
      <c r="E45" s="68">
        <v>550467</v>
      </c>
      <c r="F45" s="132">
        <f t="shared" si="0"/>
        <v>0.04054972965594604</v>
      </c>
      <c r="G45" s="132">
        <f t="shared" si="1"/>
        <v>-0.029196398023357117</v>
      </c>
      <c r="H45" s="68">
        <f t="shared" si="2"/>
        <v>-16555</v>
      </c>
      <c r="I45" s="52">
        <f t="shared" si="3"/>
        <v>-0.02977994679004373</v>
      </c>
      <c r="J45" s="90">
        <f t="shared" si="4"/>
        <v>-7599</v>
      </c>
    </row>
    <row r="46" spans="1:10" ht="15">
      <c r="A46" s="53">
        <v>50</v>
      </c>
      <c r="B46" s="51" t="s">
        <v>45</v>
      </c>
      <c r="C46" s="68">
        <v>15377</v>
      </c>
      <c r="D46" s="90">
        <v>15381</v>
      </c>
      <c r="E46" s="68">
        <v>15273</v>
      </c>
      <c r="F46" s="132">
        <f t="shared" si="0"/>
        <v>0.0011250738391861163</v>
      </c>
      <c r="G46" s="132">
        <f t="shared" si="1"/>
        <v>-0.0067633478571893085</v>
      </c>
      <c r="H46" s="68">
        <f t="shared" si="2"/>
        <v>-104</v>
      </c>
      <c r="I46" s="52">
        <f t="shared" si="3"/>
        <v>-0.00018708030602020828</v>
      </c>
      <c r="J46" s="90">
        <f t="shared" si="4"/>
        <v>-108</v>
      </c>
    </row>
    <row r="47" spans="1:10" ht="15">
      <c r="A47" s="53">
        <v>51</v>
      </c>
      <c r="B47" s="51" t="s">
        <v>46</v>
      </c>
      <c r="C47" s="68">
        <v>22966</v>
      </c>
      <c r="D47" s="90">
        <v>25410</v>
      </c>
      <c r="E47" s="68">
        <v>25632</v>
      </c>
      <c r="F47" s="132">
        <f t="shared" si="0"/>
        <v>0.0018881616346505946</v>
      </c>
      <c r="G47" s="132">
        <f t="shared" si="1"/>
        <v>0.11608464686928503</v>
      </c>
      <c r="H47" s="68">
        <f t="shared" si="2"/>
        <v>2666</v>
      </c>
      <c r="I47" s="52">
        <f t="shared" si="3"/>
        <v>0.004795731690864185</v>
      </c>
      <c r="J47" s="90">
        <f t="shared" si="4"/>
        <v>222</v>
      </c>
    </row>
    <row r="48" spans="1:10" ht="15">
      <c r="A48" s="53">
        <v>52</v>
      </c>
      <c r="B48" s="51" t="s">
        <v>47</v>
      </c>
      <c r="C48" s="68">
        <v>226788</v>
      </c>
      <c r="D48" s="90">
        <v>234685</v>
      </c>
      <c r="E48" s="68">
        <v>233703</v>
      </c>
      <c r="F48" s="132">
        <f t="shared" si="0"/>
        <v>0.017215552376043535</v>
      </c>
      <c r="G48" s="132">
        <f t="shared" si="1"/>
        <v>0.030491031271495845</v>
      </c>
      <c r="H48" s="68">
        <f t="shared" si="2"/>
        <v>6915</v>
      </c>
      <c r="I48" s="52">
        <f t="shared" si="3"/>
        <v>0.012439041501247501</v>
      </c>
      <c r="J48" s="90">
        <f t="shared" si="4"/>
        <v>-982</v>
      </c>
    </row>
    <row r="49" spans="1:10" ht="15">
      <c r="A49" s="53">
        <v>53</v>
      </c>
      <c r="B49" s="51" t="s">
        <v>48</v>
      </c>
      <c r="C49" s="68">
        <v>28528</v>
      </c>
      <c r="D49" s="90">
        <v>32693</v>
      </c>
      <c r="E49" s="68">
        <v>30179</v>
      </c>
      <c r="F49" s="132">
        <f t="shared" si="0"/>
        <v>0.00222311290465513</v>
      </c>
      <c r="G49" s="132">
        <f t="shared" si="1"/>
        <v>0.05787296690970275</v>
      </c>
      <c r="H49" s="68">
        <f t="shared" si="2"/>
        <v>1651</v>
      </c>
      <c r="I49" s="52">
        <f t="shared" si="3"/>
        <v>0.0029698998580708065</v>
      </c>
      <c r="J49" s="90">
        <f t="shared" si="4"/>
        <v>-2514</v>
      </c>
    </row>
    <row r="50" spans="1:10" s="26" customFormat="1" ht="15">
      <c r="A50" s="53">
        <v>55</v>
      </c>
      <c r="B50" s="51" t="s">
        <v>49</v>
      </c>
      <c r="C50" s="68">
        <v>213653</v>
      </c>
      <c r="D50" s="90">
        <v>211067</v>
      </c>
      <c r="E50" s="68">
        <v>206961</v>
      </c>
      <c r="F50" s="132">
        <f t="shared" si="0"/>
        <v>0.01524562344213958</v>
      </c>
      <c r="G50" s="132">
        <f t="shared" si="1"/>
        <v>-0.03132181621601382</v>
      </c>
      <c r="H50" s="68">
        <f t="shared" si="2"/>
        <v>-6692</v>
      </c>
      <c r="I50" s="52">
        <f t="shared" si="3"/>
        <v>-0.012037898152761862</v>
      </c>
      <c r="J50" s="90">
        <f t="shared" si="4"/>
        <v>-4106</v>
      </c>
    </row>
    <row r="51" spans="1:10" s="26" customFormat="1" ht="15">
      <c r="A51" s="53">
        <v>56</v>
      </c>
      <c r="B51" s="51" t="s">
        <v>50</v>
      </c>
      <c r="C51" s="68">
        <v>561309</v>
      </c>
      <c r="D51" s="90">
        <v>595385</v>
      </c>
      <c r="E51" s="68">
        <v>589639</v>
      </c>
      <c r="F51" s="132">
        <f t="shared" si="0"/>
        <v>0.04343530501302052</v>
      </c>
      <c r="G51" s="132">
        <f t="shared" si="1"/>
        <v>0.05047130902942942</v>
      </c>
      <c r="H51" s="68">
        <f t="shared" si="2"/>
        <v>28330</v>
      </c>
      <c r="I51" s="52">
        <f t="shared" si="3"/>
        <v>0.05096139489954327</v>
      </c>
      <c r="J51" s="90">
        <f t="shared" si="4"/>
        <v>-5746</v>
      </c>
    </row>
    <row r="52" spans="1:10" ht="15">
      <c r="A52" s="53">
        <v>58</v>
      </c>
      <c r="B52" s="51" t="s">
        <v>51</v>
      </c>
      <c r="C52" s="68">
        <v>18365</v>
      </c>
      <c r="D52" s="90">
        <v>24089</v>
      </c>
      <c r="E52" s="68">
        <v>24183</v>
      </c>
      <c r="F52" s="132">
        <f t="shared" si="0"/>
        <v>0.0017814221602198553</v>
      </c>
      <c r="G52" s="132">
        <f t="shared" si="1"/>
        <v>0.316798257555132</v>
      </c>
      <c r="H52" s="68">
        <f t="shared" si="2"/>
        <v>5818</v>
      </c>
      <c r="I52" s="52">
        <f t="shared" si="3"/>
        <v>0.010465704042553575</v>
      </c>
      <c r="J52" s="90">
        <f t="shared" si="4"/>
        <v>94</v>
      </c>
    </row>
    <row r="53" spans="1:10" ht="15">
      <c r="A53" s="53">
        <v>59</v>
      </c>
      <c r="B53" s="51" t="s">
        <v>52</v>
      </c>
      <c r="C53" s="68">
        <v>27768</v>
      </c>
      <c r="D53" s="90">
        <v>22407</v>
      </c>
      <c r="E53" s="68">
        <v>22234</v>
      </c>
      <c r="F53" s="132">
        <f t="shared" si="0"/>
        <v>0.0016378505690083226</v>
      </c>
      <c r="G53" s="132">
        <f t="shared" si="1"/>
        <v>-0.19929415154134256</v>
      </c>
      <c r="H53" s="68">
        <f t="shared" si="2"/>
        <v>-5534</v>
      </c>
      <c r="I53" s="52">
        <f t="shared" si="3"/>
        <v>-0.009954830899190697</v>
      </c>
      <c r="J53" s="90">
        <f t="shared" si="4"/>
        <v>-173</v>
      </c>
    </row>
    <row r="54" spans="1:10" ht="15">
      <c r="A54" s="53">
        <v>60</v>
      </c>
      <c r="B54" s="51" t="s">
        <v>53</v>
      </c>
      <c r="C54" s="68">
        <v>9202</v>
      </c>
      <c r="D54" s="90">
        <v>10154</v>
      </c>
      <c r="E54" s="68">
        <v>10179</v>
      </c>
      <c r="F54" s="132">
        <f t="shared" si="0"/>
        <v>0.0007498282334233927</v>
      </c>
      <c r="G54" s="132">
        <f t="shared" si="1"/>
        <v>0.10617257118017823</v>
      </c>
      <c r="H54" s="68">
        <f t="shared" si="2"/>
        <v>977</v>
      </c>
      <c r="I54" s="52">
        <f t="shared" si="3"/>
        <v>0.0017574755671321488</v>
      </c>
      <c r="J54" s="90">
        <f t="shared" si="4"/>
        <v>25</v>
      </c>
    </row>
    <row r="55" spans="1:10" ht="15">
      <c r="A55" s="53">
        <v>61</v>
      </c>
      <c r="B55" s="51" t="s">
        <v>54</v>
      </c>
      <c r="C55" s="68">
        <v>20977</v>
      </c>
      <c r="D55" s="90">
        <v>23586</v>
      </c>
      <c r="E55" s="68">
        <v>23524</v>
      </c>
      <c r="F55" s="132">
        <f t="shared" si="0"/>
        <v>0.0017328774303027696</v>
      </c>
      <c r="G55" s="132">
        <f t="shared" si="1"/>
        <v>0.12141869666777899</v>
      </c>
      <c r="H55" s="68">
        <f t="shared" si="2"/>
        <v>2547</v>
      </c>
      <c r="I55" s="52">
        <f t="shared" si="3"/>
        <v>0.0045816686483987545</v>
      </c>
      <c r="J55" s="90">
        <f t="shared" si="4"/>
        <v>-62</v>
      </c>
    </row>
    <row r="56" spans="1:10" ht="15">
      <c r="A56" s="53">
        <v>62</v>
      </c>
      <c r="B56" s="51" t="s">
        <v>55</v>
      </c>
      <c r="C56" s="68">
        <v>60729</v>
      </c>
      <c r="D56" s="90">
        <v>66215</v>
      </c>
      <c r="E56" s="68">
        <v>66325</v>
      </c>
      <c r="F56" s="132">
        <f t="shared" si="0"/>
        <v>0.004885780290972249</v>
      </c>
      <c r="G56" s="132">
        <f t="shared" si="1"/>
        <v>0.09214707964893214</v>
      </c>
      <c r="H56" s="68">
        <f t="shared" si="2"/>
        <v>5596</v>
      </c>
      <c r="I56" s="52">
        <f t="shared" si="3"/>
        <v>0.010066359543164283</v>
      </c>
      <c r="J56" s="90">
        <f t="shared" si="4"/>
        <v>110</v>
      </c>
    </row>
    <row r="57" spans="1:10" ht="15">
      <c r="A57" s="53">
        <v>63</v>
      </c>
      <c r="B57" s="51" t="s">
        <v>56</v>
      </c>
      <c r="C57" s="68">
        <v>58849</v>
      </c>
      <c r="D57" s="90">
        <v>54492</v>
      </c>
      <c r="E57" s="68">
        <v>52460</v>
      </c>
      <c r="F57" s="132">
        <f t="shared" si="0"/>
        <v>0.0038644256926408473</v>
      </c>
      <c r="G57" s="132">
        <f t="shared" si="1"/>
        <v>-0.10856599092592907</v>
      </c>
      <c r="H57" s="68">
        <f t="shared" si="2"/>
        <v>-6389</v>
      </c>
      <c r="I57" s="52">
        <f t="shared" si="3"/>
        <v>-0.011492846876568371</v>
      </c>
      <c r="J57" s="90">
        <f t="shared" si="4"/>
        <v>-2032</v>
      </c>
    </row>
    <row r="58" spans="1:10" ht="15">
      <c r="A58" s="53">
        <v>64</v>
      </c>
      <c r="B58" s="51" t="s">
        <v>57</v>
      </c>
      <c r="C58" s="68">
        <v>97169</v>
      </c>
      <c r="D58" s="90">
        <v>94929</v>
      </c>
      <c r="E58" s="68">
        <v>92993</v>
      </c>
      <c r="F58" s="132">
        <f t="shared" si="0"/>
        <v>0.006850258071592648</v>
      </c>
      <c r="G58" s="132">
        <f t="shared" si="1"/>
        <v>-0.04297666951393963</v>
      </c>
      <c r="H58" s="68">
        <f t="shared" si="2"/>
        <v>-4176</v>
      </c>
      <c r="I58" s="52">
        <f t="shared" si="3"/>
        <v>-0.0075119938263499015</v>
      </c>
      <c r="J58" s="90">
        <f t="shared" si="4"/>
        <v>-1936</v>
      </c>
    </row>
    <row r="59" spans="1:10" ht="15">
      <c r="A59" s="53">
        <v>65</v>
      </c>
      <c r="B59" s="51" t="s">
        <v>58</v>
      </c>
      <c r="C59" s="68">
        <v>25630</v>
      </c>
      <c r="D59" s="90">
        <v>25261</v>
      </c>
      <c r="E59" s="68">
        <v>25240</v>
      </c>
      <c r="F59" s="132">
        <f t="shared" si="0"/>
        <v>0.0018592852550944527</v>
      </c>
      <c r="G59" s="132">
        <f t="shared" si="1"/>
        <v>-0.015216543113538821</v>
      </c>
      <c r="H59" s="68">
        <f t="shared" si="2"/>
        <v>-390</v>
      </c>
      <c r="I59" s="52">
        <f t="shared" si="3"/>
        <v>-0.000701551147575781</v>
      </c>
      <c r="J59" s="90">
        <f t="shared" si="4"/>
        <v>-21</v>
      </c>
    </row>
    <row r="60" spans="1:10" ht="15">
      <c r="A60" s="53">
        <v>66</v>
      </c>
      <c r="B60" s="51" t="s">
        <v>59</v>
      </c>
      <c r="C60" s="68">
        <v>45316</v>
      </c>
      <c r="D60" s="90">
        <v>50048</v>
      </c>
      <c r="E60" s="68">
        <v>49460</v>
      </c>
      <c r="F60" s="132">
        <f t="shared" si="0"/>
        <v>0.0036434329919560865</v>
      </c>
      <c r="G60" s="132">
        <f t="shared" si="1"/>
        <v>0.09144672963191809</v>
      </c>
      <c r="H60" s="68">
        <f t="shared" si="2"/>
        <v>4144</v>
      </c>
      <c r="I60" s="52">
        <f t="shared" si="3"/>
        <v>0.007454430655266761</v>
      </c>
      <c r="J60" s="90">
        <f t="shared" si="4"/>
        <v>-588</v>
      </c>
    </row>
    <row r="61" spans="1:10" ht="15">
      <c r="A61" s="53">
        <v>68</v>
      </c>
      <c r="B61" s="51" t="s">
        <v>60</v>
      </c>
      <c r="C61" s="68">
        <v>88436</v>
      </c>
      <c r="D61" s="90">
        <v>99857</v>
      </c>
      <c r="E61" s="68">
        <v>100344</v>
      </c>
      <c r="F61" s="132">
        <f t="shared" si="0"/>
        <v>0.007391763852503873</v>
      </c>
      <c r="G61" s="132">
        <f t="shared" si="1"/>
        <v>0.13465104708489756</v>
      </c>
      <c r="H61" s="68">
        <f t="shared" si="2"/>
        <v>11908</v>
      </c>
      <c r="I61" s="52">
        <f t="shared" si="3"/>
        <v>0.021420695039313847</v>
      </c>
      <c r="J61" s="90">
        <f t="shared" si="4"/>
        <v>487</v>
      </c>
    </row>
    <row r="62" spans="1:10" ht="15">
      <c r="A62" s="53">
        <v>69</v>
      </c>
      <c r="B62" s="51" t="s">
        <v>61</v>
      </c>
      <c r="C62" s="68">
        <v>136396</v>
      </c>
      <c r="D62" s="90">
        <v>140231</v>
      </c>
      <c r="E62" s="68">
        <v>139188</v>
      </c>
      <c r="F62" s="132">
        <f t="shared" si="0"/>
        <v>0.010253177340970154</v>
      </c>
      <c r="G62" s="132">
        <f t="shared" si="1"/>
        <v>0.020469808498782955</v>
      </c>
      <c r="H62" s="68">
        <f t="shared" si="2"/>
        <v>2792</v>
      </c>
      <c r="I62" s="52">
        <f t="shared" si="3"/>
        <v>0.005022386677004053</v>
      </c>
      <c r="J62" s="90">
        <f t="shared" si="4"/>
        <v>-1043</v>
      </c>
    </row>
    <row r="63" spans="1:10" ht="15">
      <c r="A63" s="53">
        <v>70</v>
      </c>
      <c r="B63" s="51" t="s">
        <v>62</v>
      </c>
      <c r="C63" s="68">
        <v>217681</v>
      </c>
      <c r="D63" s="90">
        <v>220497</v>
      </c>
      <c r="E63" s="68">
        <v>217804</v>
      </c>
      <c r="F63" s="132">
        <f t="shared" si="0"/>
        <v>0.016044364726647865</v>
      </c>
      <c r="G63" s="132">
        <f t="shared" si="1"/>
        <v>0.0005650470183433556</v>
      </c>
      <c r="H63" s="68">
        <f t="shared" si="2"/>
        <v>123</v>
      </c>
      <c r="I63" s="52">
        <f t="shared" si="3"/>
        <v>0.00022125843885082325</v>
      </c>
      <c r="J63" s="90">
        <f t="shared" si="4"/>
        <v>-2693</v>
      </c>
    </row>
    <row r="64" spans="1:10" ht="15">
      <c r="A64" s="53">
        <v>71</v>
      </c>
      <c r="B64" s="51" t="s">
        <v>63</v>
      </c>
      <c r="C64" s="68">
        <v>133895</v>
      </c>
      <c r="D64" s="90">
        <v>143117</v>
      </c>
      <c r="E64" s="68">
        <v>142220</v>
      </c>
      <c r="F64" s="132">
        <f t="shared" si="0"/>
        <v>0.010476527297128885</v>
      </c>
      <c r="G64" s="132">
        <f t="shared" si="1"/>
        <v>0.06217558534672691</v>
      </c>
      <c r="H64" s="68">
        <f t="shared" si="2"/>
        <v>8325</v>
      </c>
      <c r="I64" s="52">
        <f t="shared" si="3"/>
        <v>0.014975418727098403</v>
      </c>
      <c r="J64" s="90">
        <f t="shared" si="4"/>
        <v>-897</v>
      </c>
    </row>
    <row r="65" spans="1:10" ht="15">
      <c r="A65" s="53">
        <v>72</v>
      </c>
      <c r="B65" s="51" t="s">
        <v>64</v>
      </c>
      <c r="C65" s="68">
        <v>10770</v>
      </c>
      <c r="D65" s="90">
        <v>11637</v>
      </c>
      <c r="E65" s="68">
        <v>11520</v>
      </c>
      <c r="F65" s="132">
        <f t="shared" si="0"/>
        <v>0.0008486119706294807</v>
      </c>
      <c r="G65" s="132">
        <f t="shared" si="1"/>
        <v>0.06963788300835655</v>
      </c>
      <c r="H65" s="68">
        <f t="shared" si="2"/>
        <v>750</v>
      </c>
      <c r="I65" s="52">
        <f t="shared" si="3"/>
        <v>0.0013491368222611174</v>
      </c>
      <c r="J65" s="90">
        <f t="shared" si="4"/>
        <v>-117</v>
      </c>
    </row>
    <row r="66" spans="1:10" ht="15">
      <c r="A66" s="53">
        <v>73</v>
      </c>
      <c r="B66" s="51" t="s">
        <v>65</v>
      </c>
      <c r="C66" s="68">
        <v>58623</v>
      </c>
      <c r="D66" s="90">
        <v>56164</v>
      </c>
      <c r="E66" s="68">
        <v>56052</v>
      </c>
      <c r="F66" s="132">
        <f aca="true" t="shared" si="5" ref="F66:F90">E66/$E$90</f>
        <v>0.004129027619594067</v>
      </c>
      <c r="G66" s="132">
        <f t="shared" si="1"/>
        <v>-0.04385650683178957</v>
      </c>
      <c r="H66" s="68">
        <f t="shared" si="2"/>
        <v>-2571</v>
      </c>
      <c r="I66" s="52">
        <f t="shared" si="3"/>
        <v>-0.00462484102671111</v>
      </c>
      <c r="J66" s="90">
        <f t="shared" si="4"/>
        <v>-112</v>
      </c>
    </row>
    <row r="67" spans="1:10" ht="15">
      <c r="A67" s="53">
        <v>74</v>
      </c>
      <c r="B67" s="51" t="s">
        <v>66</v>
      </c>
      <c r="C67" s="68">
        <v>25442</v>
      </c>
      <c r="D67" s="90">
        <v>32825</v>
      </c>
      <c r="E67" s="68">
        <v>33387</v>
      </c>
      <c r="F67" s="132">
        <f t="shared" si="5"/>
        <v>0.0024594277659207007</v>
      </c>
      <c r="G67" s="132">
        <f aca="true" t="shared" si="6" ref="G67:G90">(E67-C67)/C67</f>
        <v>0.31227890889081045</v>
      </c>
      <c r="H67" s="68">
        <f aca="true" t="shared" si="7" ref="H67:H90">E67-C67</f>
        <v>7945</v>
      </c>
      <c r="I67" s="52">
        <f aca="true" t="shared" si="8" ref="I67:I90">H67/$H$90</f>
        <v>0.014291856070486103</v>
      </c>
      <c r="J67" s="90">
        <f aca="true" t="shared" si="9" ref="J67:J90">E67-D67</f>
        <v>562</v>
      </c>
    </row>
    <row r="68" spans="1:10" ht="15">
      <c r="A68" s="53">
        <v>75</v>
      </c>
      <c r="B68" s="51" t="s">
        <v>67</v>
      </c>
      <c r="C68" s="68">
        <v>6210</v>
      </c>
      <c r="D68" s="90">
        <v>6750</v>
      </c>
      <c r="E68" s="68">
        <v>6543</v>
      </c>
      <c r="F68" s="132">
        <f t="shared" si="5"/>
        <v>0.0004819850801934629</v>
      </c>
      <c r="G68" s="132">
        <f t="shared" si="6"/>
        <v>0.0536231884057971</v>
      </c>
      <c r="H68" s="68">
        <f t="shared" si="7"/>
        <v>333</v>
      </c>
      <c r="I68" s="52">
        <f t="shared" si="8"/>
        <v>0.0005990167490839361</v>
      </c>
      <c r="J68" s="90">
        <f t="shared" si="9"/>
        <v>-207</v>
      </c>
    </row>
    <row r="69" spans="1:10" ht="15">
      <c r="A69" s="53">
        <v>77</v>
      </c>
      <c r="B69" s="51" t="s">
        <v>68</v>
      </c>
      <c r="C69" s="68">
        <v>29206</v>
      </c>
      <c r="D69" s="90">
        <v>29010</v>
      </c>
      <c r="E69" s="68">
        <v>28905</v>
      </c>
      <c r="F69" s="132">
        <f t="shared" si="5"/>
        <v>0.0021292646710976684</v>
      </c>
      <c r="G69" s="132">
        <f t="shared" si="6"/>
        <v>-0.010306101485996028</v>
      </c>
      <c r="H69" s="68">
        <f t="shared" si="7"/>
        <v>-301</v>
      </c>
      <c r="I69" s="52">
        <f t="shared" si="8"/>
        <v>-0.0005414535780007951</v>
      </c>
      <c r="J69" s="90">
        <f t="shared" si="9"/>
        <v>-105</v>
      </c>
    </row>
    <row r="70" spans="1:10" ht="15">
      <c r="A70" s="53">
        <v>78</v>
      </c>
      <c r="B70" s="51" t="s">
        <v>69</v>
      </c>
      <c r="C70" s="68">
        <v>34818</v>
      </c>
      <c r="D70" s="90">
        <v>46049</v>
      </c>
      <c r="E70" s="68">
        <v>45369</v>
      </c>
      <c r="F70" s="132">
        <f t="shared" si="5"/>
        <v>0.003342072612455635</v>
      </c>
      <c r="G70" s="132">
        <f t="shared" si="6"/>
        <v>0.3030329140099948</v>
      </c>
      <c r="H70" s="68">
        <f t="shared" si="7"/>
        <v>10551</v>
      </c>
      <c r="I70" s="52">
        <f t="shared" si="8"/>
        <v>0.018979656815569398</v>
      </c>
      <c r="J70" s="90">
        <f t="shared" si="9"/>
        <v>-680</v>
      </c>
    </row>
    <row r="71" spans="1:10" ht="15">
      <c r="A71" s="53">
        <v>79</v>
      </c>
      <c r="B71" s="51" t="s">
        <v>70</v>
      </c>
      <c r="C71" s="68">
        <v>48014</v>
      </c>
      <c r="D71" s="90">
        <v>48263</v>
      </c>
      <c r="E71" s="68">
        <v>47313</v>
      </c>
      <c r="F71" s="132">
        <f t="shared" si="5"/>
        <v>0.0034852758824993595</v>
      </c>
      <c r="G71" s="132">
        <f t="shared" si="6"/>
        <v>-0.014599908360061649</v>
      </c>
      <c r="H71" s="68">
        <f t="shared" si="7"/>
        <v>-701</v>
      </c>
      <c r="I71" s="52">
        <f t="shared" si="8"/>
        <v>-0.0012609932165400578</v>
      </c>
      <c r="J71" s="90">
        <f t="shared" si="9"/>
        <v>-950</v>
      </c>
    </row>
    <row r="72" spans="1:10" ht="15">
      <c r="A72" s="53">
        <v>80</v>
      </c>
      <c r="B72" s="51" t="s">
        <v>71</v>
      </c>
      <c r="C72" s="68">
        <v>264913</v>
      </c>
      <c r="D72" s="90">
        <v>273091</v>
      </c>
      <c r="E72" s="68">
        <v>274131</v>
      </c>
      <c r="F72" s="132">
        <f t="shared" si="5"/>
        <v>0.02019365001047137</v>
      </c>
      <c r="G72" s="132">
        <f t="shared" si="6"/>
        <v>0.03479632936096001</v>
      </c>
      <c r="H72" s="68">
        <f t="shared" si="7"/>
        <v>9218</v>
      </c>
      <c r="I72" s="52">
        <f t="shared" si="8"/>
        <v>0.016581790970137306</v>
      </c>
      <c r="J72" s="90">
        <f t="shared" si="9"/>
        <v>1040</v>
      </c>
    </row>
    <row r="73" spans="1:10" s="26" customFormat="1" ht="15">
      <c r="A73" s="53">
        <v>81</v>
      </c>
      <c r="B73" s="51" t="s">
        <v>72</v>
      </c>
      <c r="C73" s="68">
        <v>607928</v>
      </c>
      <c r="D73" s="90">
        <v>736793</v>
      </c>
      <c r="E73" s="68">
        <v>734156</v>
      </c>
      <c r="F73" s="132">
        <f t="shared" si="5"/>
        <v>0.05408103905464037</v>
      </c>
      <c r="G73" s="132">
        <f t="shared" si="6"/>
        <v>0.20763643062994303</v>
      </c>
      <c r="H73" s="68">
        <f t="shared" si="7"/>
        <v>126228</v>
      </c>
      <c r="I73" s="52">
        <f t="shared" si="8"/>
        <v>0.22706512373383508</v>
      </c>
      <c r="J73" s="90">
        <f t="shared" si="9"/>
        <v>-2637</v>
      </c>
    </row>
    <row r="74" spans="1:10" s="26" customFormat="1" ht="15">
      <c r="A74" s="53">
        <v>82</v>
      </c>
      <c r="B74" s="51" t="s">
        <v>73</v>
      </c>
      <c r="C74" s="68">
        <v>390599</v>
      </c>
      <c r="D74" s="90">
        <v>399050</v>
      </c>
      <c r="E74" s="68">
        <v>396134</v>
      </c>
      <c r="F74" s="132">
        <f t="shared" si="5"/>
        <v>0.029180907497685656</v>
      </c>
      <c r="G74" s="132">
        <f t="shared" si="6"/>
        <v>0.014170543191354816</v>
      </c>
      <c r="H74" s="68">
        <f t="shared" si="7"/>
        <v>5535</v>
      </c>
      <c r="I74" s="52">
        <f t="shared" si="8"/>
        <v>0.009956629748287047</v>
      </c>
      <c r="J74" s="90">
        <f t="shared" si="9"/>
        <v>-2916</v>
      </c>
    </row>
    <row r="75" spans="1:10" ht="15">
      <c r="A75" s="53">
        <v>84</v>
      </c>
      <c r="B75" s="51" t="s">
        <v>74</v>
      </c>
      <c r="C75" s="68">
        <v>23418</v>
      </c>
      <c r="D75" s="90">
        <v>50058</v>
      </c>
      <c r="E75" s="68">
        <v>52214</v>
      </c>
      <c r="F75" s="132">
        <f t="shared" si="5"/>
        <v>0.003846304291184697</v>
      </c>
      <c r="G75" s="132">
        <f t="shared" si="6"/>
        <v>1.2296524041335726</v>
      </c>
      <c r="H75" s="68">
        <f t="shared" si="7"/>
        <v>28796</v>
      </c>
      <c r="I75" s="52">
        <f t="shared" si="8"/>
        <v>0.051799658578441515</v>
      </c>
      <c r="J75" s="90">
        <f t="shared" si="9"/>
        <v>2156</v>
      </c>
    </row>
    <row r="76" spans="1:10" ht="15">
      <c r="A76" s="53">
        <v>85</v>
      </c>
      <c r="B76" s="51" t="s">
        <v>75</v>
      </c>
      <c r="C76" s="68">
        <v>586876</v>
      </c>
      <c r="D76" s="90">
        <v>676615</v>
      </c>
      <c r="E76" s="68">
        <v>716880</v>
      </c>
      <c r="F76" s="132">
        <f t="shared" si="5"/>
        <v>0.052808415755630396</v>
      </c>
      <c r="G76" s="132">
        <f t="shared" si="6"/>
        <v>0.22151868537817188</v>
      </c>
      <c r="H76" s="68">
        <f t="shared" si="7"/>
        <v>130004</v>
      </c>
      <c r="I76" s="52">
        <f t="shared" si="8"/>
        <v>0.23385757792164574</v>
      </c>
      <c r="J76" s="90">
        <f t="shared" si="9"/>
        <v>40265</v>
      </c>
    </row>
    <row r="77" spans="1:10" ht="15">
      <c r="A77" s="53">
        <v>86</v>
      </c>
      <c r="B77" s="51" t="s">
        <v>76</v>
      </c>
      <c r="C77" s="68">
        <v>260019</v>
      </c>
      <c r="D77" s="90">
        <v>282936</v>
      </c>
      <c r="E77" s="68">
        <v>280412</v>
      </c>
      <c r="F77" s="132">
        <f t="shared" si="5"/>
        <v>0.020656335061471697</v>
      </c>
      <c r="G77" s="132">
        <f t="shared" si="6"/>
        <v>0.07842888404308916</v>
      </c>
      <c r="H77" s="68">
        <f t="shared" si="7"/>
        <v>20393</v>
      </c>
      <c r="I77" s="52">
        <f t="shared" si="8"/>
        <v>0.036683929621827954</v>
      </c>
      <c r="J77" s="90">
        <f t="shared" si="9"/>
        <v>-2524</v>
      </c>
    </row>
    <row r="78" spans="1:10" ht="15">
      <c r="A78" s="53">
        <v>87</v>
      </c>
      <c r="B78" s="51" t="s">
        <v>77</v>
      </c>
      <c r="C78" s="68">
        <v>23929</v>
      </c>
      <c r="D78" s="90">
        <v>24901</v>
      </c>
      <c r="E78" s="68">
        <v>24757</v>
      </c>
      <c r="F78" s="132">
        <f t="shared" si="5"/>
        <v>0.0018237054302842062</v>
      </c>
      <c r="G78" s="132">
        <f t="shared" si="6"/>
        <v>0.03460236533077019</v>
      </c>
      <c r="H78" s="68">
        <f t="shared" si="7"/>
        <v>828</v>
      </c>
      <c r="I78" s="52">
        <f t="shared" si="8"/>
        <v>0.0014894470517762735</v>
      </c>
      <c r="J78" s="90">
        <f t="shared" si="9"/>
        <v>-144</v>
      </c>
    </row>
    <row r="79" spans="1:22" ht="15">
      <c r="A79" s="53">
        <v>88</v>
      </c>
      <c r="B79" s="51" t="s">
        <v>78</v>
      </c>
      <c r="C79" s="68">
        <v>38332</v>
      </c>
      <c r="D79" s="90">
        <v>41333</v>
      </c>
      <c r="E79" s="68">
        <v>41498</v>
      </c>
      <c r="F79" s="132">
        <f t="shared" si="5"/>
        <v>0.003056918364338732</v>
      </c>
      <c r="G79" s="132">
        <f t="shared" si="6"/>
        <v>0.08259417718877178</v>
      </c>
      <c r="H79" s="68">
        <f t="shared" si="7"/>
        <v>3166</v>
      </c>
      <c r="I79" s="52">
        <f t="shared" si="8"/>
        <v>0.005695156239038263</v>
      </c>
      <c r="J79" s="90">
        <f t="shared" si="9"/>
        <v>165</v>
      </c>
      <c r="U79" s="12"/>
      <c r="V79" s="12"/>
    </row>
    <row r="80" spans="1:10" ht="15">
      <c r="A80" s="53">
        <v>90</v>
      </c>
      <c r="B80" s="51" t="s">
        <v>79</v>
      </c>
      <c r="C80" s="68">
        <v>12477</v>
      </c>
      <c r="D80" s="90">
        <v>11887</v>
      </c>
      <c r="E80" s="68">
        <v>11831</v>
      </c>
      <c r="F80" s="132">
        <f t="shared" si="5"/>
        <v>0.0008715215472671343</v>
      </c>
      <c r="G80" s="132">
        <f t="shared" si="6"/>
        <v>-0.05177526649034223</v>
      </c>
      <c r="H80" s="68">
        <f t="shared" si="7"/>
        <v>-646</v>
      </c>
      <c r="I80" s="52">
        <f t="shared" si="8"/>
        <v>-0.001162056516240909</v>
      </c>
      <c r="J80" s="90">
        <f t="shared" si="9"/>
        <v>-56</v>
      </c>
    </row>
    <row r="81" spans="1:10" ht="15">
      <c r="A81" s="53">
        <v>91</v>
      </c>
      <c r="B81" s="51" t="s">
        <v>80</v>
      </c>
      <c r="C81" s="68">
        <v>2708</v>
      </c>
      <c r="D81" s="90">
        <v>3019</v>
      </c>
      <c r="E81" s="68">
        <v>3318</v>
      </c>
      <c r="F81" s="132">
        <f t="shared" si="5"/>
        <v>0.0002444179269573452</v>
      </c>
      <c r="G81" s="132">
        <f t="shared" si="6"/>
        <v>0.22525849335302806</v>
      </c>
      <c r="H81" s="68">
        <f t="shared" si="7"/>
        <v>610</v>
      </c>
      <c r="I81" s="52">
        <f t="shared" si="8"/>
        <v>0.0010972979487723755</v>
      </c>
      <c r="J81" s="90">
        <f t="shared" si="9"/>
        <v>299</v>
      </c>
    </row>
    <row r="82" spans="1:10" ht="15">
      <c r="A82" s="53">
        <v>92</v>
      </c>
      <c r="B82" s="51" t="s">
        <v>81</v>
      </c>
      <c r="C82" s="68">
        <v>11308</v>
      </c>
      <c r="D82" s="90">
        <v>10458</v>
      </c>
      <c r="E82" s="68">
        <v>10076</v>
      </c>
      <c r="F82" s="132">
        <f t="shared" si="5"/>
        <v>0.0007422408173665494</v>
      </c>
      <c r="G82" s="132">
        <f t="shared" si="6"/>
        <v>-0.10894941634241245</v>
      </c>
      <c r="H82" s="68">
        <f t="shared" si="7"/>
        <v>-1232</v>
      </c>
      <c r="I82" s="52">
        <f t="shared" si="8"/>
        <v>-0.0022161820867009287</v>
      </c>
      <c r="J82" s="90">
        <f t="shared" si="9"/>
        <v>-382</v>
      </c>
    </row>
    <row r="83" spans="1:10" ht="15">
      <c r="A83" s="53">
        <v>93</v>
      </c>
      <c r="B83" s="51" t="s">
        <v>82</v>
      </c>
      <c r="C83" s="68">
        <v>41575</v>
      </c>
      <c r="D83" s="90">
        <v>43657</v>
      </c>
      <c r="E83" s="68">
        <v>43182</v>
      </c>
      <c r="F83" s="132">
        <f t="shared" si="5"/>
        <v>0.0031809689336564444</v>
      </c>
      <c r="G83" s="132">
        <f t="shared" si="6"/>
        <v>0.038653036680697535</v>
      </c>
      <c r="H83" s="68">
        <f t="shared" si="7"/>
        <v>1607</v>
      </c>
      <c r="I83" s="52">
        <f t="shared" si="8"/>
        <v>0.0028907504978314875</v>
      </c>
      <c r="J83" s="90">
        <f t="shared" si="9"/>
        <v>-475</v>
      </c>
    </row>
    <row r="84" spans="1:10" ht="15">
      <c r="A84" s="53">
        <v>94</v>
      </c>
      <c r="B84" s="51" t="s">
        <v>83</v>
      </c>
      <c r="C84" s="68">
        <v>40642</v>
      </c>
      <c r="D84" s="90">
        <v>43413</v>
      </c>
      <c r="E84" s="68">
        <v>43463</v>
      </c>
      <c r="F84" s="132">
        <f t="shared" si="5"/>
        <v>0.00320166858328725</v>
      </c>
      <c r="G84" s="132">
        <f t="shared" si="6"/>
        <v>0.06941095418532553</v>
      </c>
      <c r="H84" s="68">
        <f t="shared" si="7"/>
        <v>2821</v>
      </c>
      <c r="I84" s="52">
        <f t="shared" si="8"/>
        <v>0.005074553300798149</v>
      </c>
      <c r="J84" s="90">
        <f t="shared" si="9"/>
        <v>50</v>
      </c>
    </row>
    <row r="85" spans="1:10" ht="15">
      <c r="A85" s="53">
        <v>95</v>
      </c>
      <c r="B85" s="51" t="s">
        <v>84</v>
      </c>
      <c r="C85" s="68">
        <v>67358</v>
      </c>
      <c r="D85" s="90">
        <v>65619</v>
      </c>
      <c r="E85" s="68">
        <v>65043</v>
      </c>
      <c r="F85" s="132">
        <f t="shared" si="5"/>
        <v>0.0047913427435462945</v>
      </c>
      <c r="G85" s="132">
        <f t="shared" si="6"/>
        <v>-0.03436859764244782</v>
      </c>
      <c r="H85" s="68">
        <f t="shared" si="7"/>
        <v>-2315</v>
      </c>
      <c r="I85" s="52">
        <f t="shared" si="8"/>
        <v>-0.004164335658045982</v>
      </c>
      <c r="J85" s="90">
        <f t="shared" si="9"/>
        <v>-576</v>
      </c>
    </row>
    <row r="86" spans="1:10" ht="15">
      <c r="A86" s="53">
        <v>96</v>
      </c>
      <c r="B86" s="51" t="s">
        <v>85</v>
      </c>
      <c r="C86" s="68">
        <v>103366</v>
      </c>
      <c r="D86" s="90">
        <v>104888</v>
      </c>
      <c r="E86" s="68">
        <v>103490</v>
      </c>
      <c r="F86" s="132">
        <f t="shared" si="5"/>
        <v>0.007623511531288625</v>
      </c>
      <c r="G86" s="132">
        <f t="shared" si="6"/>
        <v>0.0011996207650484686</v>
      </c>
      <c r="H86" s="68">
        <f t="shared" si="7"/>
        <v>124</v>
      </c>
      <c r="I86" s="52">
        <f t="shared" si="8"/>
        <v>0.0002230572879471714</v>
      </c>
      <c r="J86" s="90">
        <f t="shared" si="9"/>
        <v>-1398</v>
      </c>
    </row>
    <row r="87" spans="1:10" ht="15">
      <c r="A87" s="53">
        <v>97</v>
      </c>
      <c r="B87" s="51" t="s">
        <v>86</v>
      </c>
      <c r="C87" s="68">
        <v>36966</v>
      </c>
      <c r="D87" s="90">
        <v>29979</v>
      </c>
      <c r="E87" s="68">
        <v>29212</v>
      </c>
      <c r="F87" s="132">
        <f t="shared" si="5"/>
        <v>0.002151879590801076</v>
      </c>
      <c r="G87" s="132">
        <f t="shared" si="6"/>
        <v>-0.2097603202943245</v>
      </c>
      <c r="H87" s="68">
        <f t="shared" si="7"/>
        <v>-7754</v>
      </c>
      <c r="I87" s="52">
        <f t="shared" si="8"/>
        <v>-0.013948275893083605</v>
      </c>
      <c r="J87" s="90">
        <f t="shared" si="9"/>
        <v>-767</v>
      </c>
    </row>
    <row r="88" spans="1:10" ht="15">
      <c r="A88" s="53">
        <v>98</v>
      </c>
      <c r="B88" s="51" t="s">
        <v>87</v>
      </c>
      <c r="C88" s="68">
        <v>1889</v>
      </c>
      <c r="D88" s="90">
        <v>1871</v>
      </c>
      <c r="E88" s="68">
        <v>1766</v>
      </c>
      <c r="F88" s="132">
        <f t="shared" si="5"/>
        <v>0.00013009103646976242</v>
      </c>
      <c r="G88" s="132">
        <f t="shared" si="6"/>
        <v>-0.06511381683430387</v>
      </c>
      <c r="H88" s="68">
        <f t="shared" si="7"/>
        <v>-123</v>
      </c>
      <c r="I88" s="52">
        <f t="shared" si="8"/>
        <v>-0.00022125843885082325</v>
      </c>
      <c r="J88" s="90">
        <f t="shared" si="9"/>
        <v>-105</v>
      </c>
    </row>
    <row r="89" spans="1:10" ht="15">
      <c r="A89" s="53">
        <v>99</v>
      </c>
      <c r="B89" s="51" t="s">
        <v>88</v>
      </c>
      <c r="C89" s="68">
        <v>3790</v>
      </c>
      <c r="D89" s="90">
        <v>4157</v>
      </c>
      <c r="E89" s="68">
        <v>4263</v>
      </c>
      <c r="F89" s="132">
        <f t="shared" si="5"/>
        <v>0.00031403062767304486</v>
      </c>
      <c r="G89" s="132">
        <f t="shared" si="6"/>
        <v>0.12480211081794196</v>
      </c>
      <c r="H89" s="68">
        <f t="shared" si="7"/>
        <v>473</v>
      </c>
      <c r="I89" s="52">
        <f t="shared" si="8"/>
        <v>0.000850855622572678</v>
      </c>
      <c r="J89" s="90">
        <f t="shared" si="9"/>
        <v>106</v>
      </c>
    </row>
    <row r="90" spans="1:22" s="12" customFormat="1" ht="15">
      <c r="A90" s="170" t="s">
        <v>89</v>
      </c>
      <c r="B90" s="170"/>
      <c r="C90" s="84">
        <v>13019198</v>
      </c>
      <c r="D90" s="83">
        <v>13620794</v>
      </c>
      <c r="E90" s="84">
        <v>13575109</v>
      </c>
      <c r="F90" s="91">
        <f t="shared" si="5"/>
        <v>1</v>
      </c>
      <c r="G90" s="91">
        <f t="shared" si="6"/>
        <v>0.042699327562266125</v>
      </c>
      <c r="H90" s="84">
        <f t="shared" si="7"/>
        <v>555911</v>
      </c>
      <c r="I90" s="92">
        <f t="shared" si="8"/>
        <v>1</v>
      </c>
      <c r="J90" s="83">
        <f t="shared" si="9"/>
        <v>-45685</v>
      </c>
      <c r="U90" s="8"/>
      <c r="V90" s="8"/>
    </row>
    <row r="91" spans="1:9" ht="15">
      <c r="A91" s="26"/>
      <c r="B91" s="26"/>
      <c r="C91" s="13"/>
      <c r="D91" s="13"/>
      <c r="E91" s="13"/>
      <c r="F91" s="26"/>
      <c r="G91" s="26"/>
      <c r="H91" s="26"/>
      <c r="I91" s="26"/>
    </row>
    <row r="94" ht="15">
      <c r="F94" s="10"/>
    </row>
    <row r="98" ht="15">
      <c r="D98" s="30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0"/>
  <sheetViews>
    <sheetView workbookViewId="0" topLeftCell="A1">
      <selection activeCell="J14" sqref="J14"/>
    </sheetView>
  </sheetViews>
  <sheetFormatPr defaultColWidth="9.140625" defaultRowHeight="15"/>
  <cols>
    <col min="2" max="2" width="39.57421875" style="0" customWidth="1"/>
    <col min="3" max="3" width="9.8515625" style="0" bestFit="1" customWidth="1"/>
    <col min="4" max="4" width="10.57421875" style="0" customWidth="1"/>
    <col min="5" max="5" width="9.8515625" style="0" bestFit="1" customWidth="1"/>
    <col min="6" max="6" width="41.140625" style="0" customWidth="1"/>
    <col min="7" max="7" width="29.140625" style="0" customWidth="1"/>
    <col min="8" max="8" width="23.421875" style="0" customWidth="1"/>
    <col min="10" max="10" width="29.8515625" style="0" customWidth="1"/>
  </cols>
  <sheetData>
    <row r="1" spans="1:8" ht="62" customHeight="1" thickBot="1">
      <c r="A1" s="16" t="s">
        <v>1</v>
      </c>
      <c r="B1" s="7" t="s">
        <v>90</v>
      </c>
      <c r="C1" s="59">
        <v>42036</v>
      </c>
      <c r="D1" s="59">
        <v>42370</v>
      </c>
      <c r="E1" s="59">
        <v>42401</v>
      </c>
      <c r="F1" s="1" t="s">
        <v>332</v>
      </c>
      <c r="G1" s="1" t="s">
        <v>333</v>
      </c>
      <c r="H1" s="2" t="s">
        <v>334</v>
      </c>
    </row>
    <row r="2" spans="1:11" ht="15" thickBot="1">
      <c r="A2" s="117">
        <v>1</v>
      </c>
      <c r="B2" s="118" t="s">
        <v>2</v>
      </c>
      <c r="C2" s="37">
        <v>95570</v>
      </c>
      <c r="D2" s="37">
        <v>100622</v>
      </c>
      <c r="E2" s="37">
        <v>98643</v>
      </c>
      <c r="F2" s="129">
        <f>(E2-C2)/C2</f>
        <v>0.03215444177043005</v>
      </c>
      <c r="G2" s="37">
        <f>E2-C2</f>
        <v>3073</v>
      </c>
      <c r="H2" s="37">
        <f>E2-D2</f>
        <v>-1979</v>
      </c>
      <c r="J2" s="142" t="s">
        <v>419</v>
      </c>
      <c r="K2" s="100">
        <v>0.14074756919295012</v>
      </c>
    </row>
    <row r="3" spans="1:11" ht="15" thickBot="1">
      <c r="A3" s="117">
        <v>2</v>
      </c>
      <c r="B3" s="118" t="s">
        <v>3</v>
      </c>
      <c r="C3" s="37">
        <v>32265</v>
      </c>
      <c r="D3" s="37">
        <v>52036</v>
      </c>
      <c r="E3" s="37">
        <v>35459</v>
      </c>
      <c r="F3" s="129">
        <f aca="true" t="shared" si="0" ref="F3:F66">(E3-C3)/C3</f>
        <v>0.09899271656593832</v>
      </c>
      <c r="G3" s="37">
        <f aca="true" t="shared" si="1" ref="G3:G66">E3-C3</f>
        <v>3194</v>
      </c>
      <c r="H3" s="37">
        <f aca="true" t="shared" si="2" ref="H3:H66">E3-D3</f>
        <v>-16577</v>
      </c>
      <c r="J3" s="143" t="s">
        <v>420</v>
      </c>
      <c r="K3" s="100">
        <v>0.14879372042017777</v>
      </c>
    </row>
    <row r="4" spans="1:11" ht="15" thickBot="1">
      <c r="A4" s="117">
        <v>3</v>
      </c>
      <c r="B4" s="118" t="s">
        <v>4</v>
      </c>
      <c r="C4" s="37">
        <v>7496</v>
      </c>
      <c r="D4" s="37">
        <v>7967</v>
      </c>
      <c r="E4" s="37">
        <v>7932</v>
      </c>
      <c r="F4" s="129">
        <f t="shared" si="0"/>
        <v>0.05816435432230523</v>
      </c>
      <c r="G4" s="37">
        <f t="shared" si="1"/>
        <v>436</v>
      </c>
      <c r="H4" s="37">
        <f t="shared" si="2"/>
        <v>-35</v>
      </c>
      <c r="J4" s="143" t="s">
        <v>360</v>
      </c>
      <c r="K4" s="100">
        <v>0.17635618819050772</v>
      </c>
    </row>
    <row r="5" spans="1:11" ht="15" thickBot="1">
      <c r="A5" s="117">
        <v>5</v>
      </c>
      <c r="B5" s="118" t="s">
        <v>5</v>
      </c>
      <c r="C5" s="37">
        <v>17169</v>
      </c>
      <c r="D5" s="37">
        <v>14898</v>
      </c>
      <c r="E5" s="37">
        <v>14344</v>
      </c>
      <c r="F5" s="129">
        <f t="shared" si="0"/>
        <v>-0.1645407420350632</v>
      </c>
      <c r="G5" s="37">
        <f t="shared" si="1"/>
        <v>-2825</v>
      </c>
      <c r="H5" s="37">
        <f t="shared" si="2"/>
        <v>-554</v>
      </c>
      <c r="J5" s="143" t="s">
        <v>423</v>
      </c>
      <c r="K5" s="100">
        <v>0.21691176470588236</v>
      </c>
    </row>
    <row r="6" spans="1:11" ht="15" thickBot="1">
      <c r="A6" s="117">
        <v>6</v>
      </c>
      <c r="B6" s="118" t="s">
        <v>6</v>
      </c>
      <c r="C6" s="37">
        <v>1820</v>
      </c>
      <c r="D6" s="37">
        <v>2052</v>
      </c>
      <c r="E6" s="37">
        <v>1334</v>
      </c>
      <c r="F6" s="129">
        <f t="shared" si="0"/>
        <v>-0.26703296703296703</v>
      </c>
      <c r="G6" s="37">
        <f t="shared" si="1"/>
        <v>-486</v>
      </c>
      <c r="H6" s="37">
        <f t="shared" si="2"/>
        <v>-718</v>
      </c>
      <c r="J6" s="143" t="s">
        <v>361</v>
      </c>
      <c r="K6" s="100">
        <v>0.22673434856175972</v>
      </c>
    </row>
    <row r="7" spans="1:11" ht="15" thickBot="1">
      <c r="A7" s="117">
        <v>7</v>
      </c>
      <c r="B7" s="118" t="s">
        <v>7</v>
      </c>
      <c r="C7" s="37">
        <v>14321</v>
      </c>
      <c r="D7" s="37">
        <v>12869</v>
      </c>
      <c r="E7" s="37">
        <v>12125</v>
      </c>
      <c r="F7" s="129">
        <f t="shared" si="0"/>
        <v>-0.15334124711961455</v>
      </c>
      <c r="G7" s="37">
        <f t="shared" si="1"/>
        <v>-2196</v>
      </c>
      <c r="H7" s="37">
        <f t="shared" si="2"/>
        <v>-744</v>
      </c>
      <c r="J7" s="143" t="s">
        <v>362</v>
      </c>
      <c r="K7" s="100">
        <v>0.2862686760235431</v>
      </c>
    </row>
    <row r="8" spans="1:11" ht="15" thickBot="1">
      <c r="A8" s="117">
        <v>8</v>
      </c>
      <c r="B8" s="118" t="s">
        <v>292</v>
      </c>
      <c r="C8" s="37">
        <v>48728</v>
      </c>
      <c r="D8" s="37">
        <v>51590</v>
      </c>
      <c r="E8" s="37">
        <v>51478</v>
      </c>
      <c r="F8" s="129">
        <f t="shared" si="0"/>
        <v>0.05643572483992776</v>
      </c>
      <c r="G8" s="37">
        <f t="shared" si="1"/>
        <v>2750</v>
      </c>
      <c r="H8" s="37">
        <f t="shared" si="2"/>
        <v>-112</v>
      </c>
      <c r="J8" s="143" t="s">
        <v>337</v>
      </c>
      <c r="K8" s="100">
        <v>0.30702029478966</v>
      </c>
    </row>
    <row r="9" spans="1:11" ht="15" thickBot="1">
      <c r="A9" s="117">
        <v>9</v>
      </c>
      <c r="B9" s="118" t="s">
        <v>8</v>
      </c>
      <c r="C9" s="37">
        <v>5403</v>
      </c>
      <c r="D9" s="37">
        <v>4794</v>
      </c>
      <c r="E9" s="37">
        <v>4357</v>
      </c>
      <c r="F9" s="129">
        <f t="shared" si="0"/>
        <v>-0.19359615028687766</v>
      </c>
      <c r="G9" s="37">
        <f t="shared" si="1"/>
        <v>-1046</v>
      </c>
      <c r="H9" s="37">
        <f t="shared" si="2"/>
        <v>-437</v>
      </c>
      <c r="J9" s="143" t="s">
        <v>374</v>
      </c>
      <c r="K9" s="100">
        <v>0.35069502595880087</v>
      </c>
    </row>
    <row r="10" spans="1:11" ht="15" thickBot="1">
      <c r="A10" s="119">
        <v>10</v>
      </c>
      <c r="B10" s="118" t="s">
        <v>9</v>
      </c>
      <c r="C10" s="37">
        <v>328451</v>
      </c>
      <c r="D10" s="37">
        <v>331982</v>
      </c>
      <c r="E10" s="37">
        <v>331010</v>
      </c>
      <c r="F10" s="129">
        <f t="shared" si="0"/>
        <v>0.007791116483128382</v>
      </c>
      <c r="G10" s="37">
        <f t="shared" si="1"/>
        <v>2559</v>
      </c>
      <c r="H10" s="37">
        <f t="shared" si="2"/>
        <v>-972</v>
      </c>
      <c r="J10" s="143" t="s">
        <v>354</v>
      </c>
      <c r="K10" s="100">
        <v>0.6617647058823529</v>
      </c>
    </row>
    <row r="11" spans="1:11" ht="15" thickBot="1">
      <c r="A11" s="119">
        <v>11</v>
      </c>
      <c r="B11" s="118" t="s">
        <v>10</v>
      </c>
      <c r="C11" s="37">
        <v>13431</v>
      </c>
      <c r="D11" s="37">
        <v>13375</v>
      </c>
      <c r="E11" s="37">
        <v>13350</v>
      </c>
      <c r="F11" s="129">
        <f t="shared" si="0"/>
        <v>-0.006030824212642395</v>
      </c>
      <c r="G11" s="37">
        <f t="shared" si="1"/>
        <v>-81</v>
      </c>
      <c r="H11" s="37">
        <f t="shared" si="2"/>
        <v>-25</v>
      </c>
      <c r="J11" s="143" t="s">
        <v>367</v>
      </c>
      <c r="K11" s="100">
        <v>0.824</v>
      </c>
    </row>
    <row r="12" spans="1:8" ht="15">
      <c r="A12" s="119">
        <v>12</v>
      </c>
      <c r="B12" s="118" t="s">
        <v>11</v>
      </c>
      <c r="C12" s="37">
        <v>748</v>
      </c>
      <c r="D12" s="37">
        <v>1174</v>
      </c>
      <c r="E12" s="37">
        <v>1243</v>
      </c>
      <c r="F12" s="129">
        <f t="shared" si="0"/>
        <v>0.6617647058823529</v>
      </c>
      <c r="G12" s="37">
        <f t="shared" si="1"/>
        <v>495</v>
      </c>
      <c r="H12" s="37">
        <f t="shared" si="2"/>
        <v>69</v>
      </c>
    </row>
    <row r="13" spans="1:8" ht="15">
      <c r="A13" s="119">
        <v>13</v>
      </c>
      <c r="B13" s="118" t="s">
        <v>12</v>
      </c>
      <c r="C13" s="37">
        <v>279717</v>
      </c>
      <c r="D13" s="37">
        <v>271229</v>
      </c>
      <c r="E13" s="37">
        <v>270679</v>
      </c>
      <c r="F13" s="129">
        <f t="shared" si="0"/>
        <v>-0.032311228849158255</v>
      </c>
      <c r="G13" s="37">
        <f t="shared" si="1"/>
        <v>-9038</v>
      </c>
      <c r="H13" s="37">
        <f t="shared" si="2"/>
        <v>-550</v>
      </c>
    </row>
    <row r="14" spans="1:8" ht="15">
      <c r="A14" s="119">
        <v>14</v>
      </c>
      <c r="B14" s="118" t="s">
        <v>13</v>
      </c>
      <c r="C14" s="37">
        <v>386941</v>
      </c>
      <c r="D14" s="37">
        <v>374078</v>
      </c>
      <c r="E14" s="37">
        <v>375388</v>
      </c>
      <c r="F14" s="129">
        <f t="shared" si="0"/>
        <v>-0.029857265061081665</v>
      </c>
      <c r="G14" s="37">
        <f t="shared" si="1"/>
        <v>-11553</v>
      </c>
      <c r="H14" s="37">
        <f t="shared" si="2"/>
        <v>1310</v>
      </c>
    </row>
    <row r="15" spans="1:8" ht="15">
      <c r="A15" s="119">
        <v>15</v>
      </c>
      <c r="B15" s="118" t="s">
        <v>14</v>
      </c>
      <c r="C15" s="37">
        <v>57668</v>
      </c>
      <c r="D15" s="37">
        <v>54511</v>
      </c>
      <c r="E15" s="37">
        <v>54778</v>
      </c>
      <c r="F15" s="129">
        <f t="shared" si="0"/>
        <v>-0.050114448220850386</v>
      </c>
      <c r="G15" s="37">
        <f t="shared" si="1"/>
        <v>-2890</v>
      </c>
      <c r="H15" s="37">
        <f t="shared" si="2"/>
        <v>267</v>
      </c>
    </row>
    <row r="16" spans="1:8" ht="15">
      <c r="A16" s="119">
        <v>16</v>
      </c>
      <c r="B16" s="118" t="s">
        <v>15</v>
      </c>
      <c r="C16" s="37">
        <v>56625</v>
      </c>
      <c r="D16" s="37">
        <v>56062</v>
      </c>
      <c r="E16" s="37">
        <v>55713</v>
      </c>
      <c r="F16" s="129">
        <f t="shared" si="0"/>
        <v>-0.016105960264900663</v>
      </c>
      <c r="G16" s="37">
        <f t="shared" si="1"/>
        <v>-912</v>
      </c>
      <c r="H16" s="37">
        <f t="shared" si="2"/>
        <v>-349</v>
      </c>
    </row>
    <row r="17" spans="1:8" ht="15">
      <c r="A17" s="119">
        <v>17</v>
      </c>
      <c r="B17" s="118" t="s">
        <v>16</v>
      </c>
      <c r="C17" s="37">
        <v>42152</v>
      </c>
      <c r="D17" s="37">
        <v>42281</v>
      </c>
      <c r="E17" s="37">
        <v>42200</v>
      </c>
      <c r="F17" s="129">
        <f t="shared" si="0"/>
        <v>0.0011387360030366293</v>
      </c>
      <c r="G17" s="37">
        <f t="shared" si="1"/>
        <v>48</v>
      </c>
      <c r="H17" s="37">
        <f t="shared" si="2"/>
        <v>-81</v>
      </c>
    </row>
    <row r="18" spans="1:8" ht="15">
      <c r="A18" s="119">
        <v>18</v>
      </c>
      <c r="B18" s="118" t="s">
        <v>17</v>
      </c>
      <c r="C18" s="37">
        <v>59661</v>
      </c>
      <c r="D18" s="37">
        <v>55125</v>
      </c>
      <c r="E18" s="37">
        <v>54319</v>
      </c>
      <c r="F18" s="129">
        <f t="shared" si="0"/>
        <v>-0.0895392299827358</v>
      </c>
      <c r="G18" s="37">
        <f t="shared" si="1"/>
        <v>-5342</v>
      </c>
      <c r="H18" s="37">
        <f t="shared" si="2"/>
        <v>-806</v>
      </c>
    </row>
    <row r="19" spans="1:8" ht="15">
      <c r="A19" s="119">
        <v>19</v>
      </c>
      <c r="B19" s="118" t="s">
        <v>18</v>
      </c>
      <c r="C19" s="37">
        <v>3806</v>
      </c>
      <c r="D19" s="37">
        <v>3396</v>
      </c>
      <c r="E19" s="37">
        <v>3362</v>
      </c>
      <c r="F19" s="129">
        <f t="shared" si="0"/>
        <v>-0.11665790856542302</v>
      </c>
      <c r="G19" s="37">
        <f t="shared" si="1"/>
        <v>-444</v>
      </c>
      <c r="H19" s="37">
        <f t="shared" si="2"/>
        <v>-34</v>
      </c>
    </row>
    <row r="20" spans="1:8" ht="15">
      <c r="A20" s="119">
        <v>20</v>
      </c>
      <c r="B20" s="118" t="s">
        <v>19</v>
      </c>
      <c r="C20" s="37">
        <v>53334</v>
      </c>
      <c r="D20" s="37">
        <v>53895</v>
      </c>
      <c r="E20" s="37">
        <v>54108</v>
      </c>
      <c r="F20" s="129">
        <f t="shared" si="0"/>
        <v>0.01451231859601755</v>
      </c>
      <c r="G20" s="37">
        <f t="shared" si="1"/>
        <v>774</v>
      </c>
      <c r="H20" s="37">
        <f t="shared" si="2"/>
        <v>213</v>
      </c>
    </row>
    <row r="21" spans="1:8" ht="15">
      <c r="A21" s="119">
        <v>21</v>
      </c>
      <c r="B21" s="118" t="s">
        <v>20</v>
      </c>
      <c r="C21" s="37">
        <v>8663</v>
      </c>
      <c r="D21" s="37">
        <v>9608</v>
      </c>
      <c r="E21" s="37">
        <v>9952</v>
      </c>
      <c r="F21" s="129">
        <f t="shared" si="0"/>
        <v>0.14879372042017777</v>
      </c>
      <c r="G21" s="37">
        <f t="shared" si="1"/>
        <v>1289</v>
      </c>
      <c r="H21" s="37">
        <f t="shared" si="2"/>
        <v>344</v>
      </c>
    </row>
    <row r="22" spans="1:8" ht="15">
      <c r="A22" s="119">
        <v>22</v>
      </c>
      <c r="B22" s="118" t="s">
        <v>21</v>
      </c>
      <c r="C22" s="37">
        <v>150752</v>
      </c>
      <c r="D22" s="37">
        <v>151421</v>
      </c>
      <c r="E22" s="37">
        <v>150733</v>
      </c>
      <c r="F22" s="129">
        <f t="shared" si="0"/>
        <v>-0.0001260348121417958</v>
      </c>
      <c r="G22" s="37">
        <f t="shared" si="1"/>
        <v>-19</v>
      </c>
      <c r="H22" s="37">
        <f t="shared" si="2"/>
        <v>-688</v>
      </c>
    </row>
    <row r="23" spans="1:8" ht="15">
      <c r="A23" s="119">
        <v>23</v>
      </c>
      <c r="B23" s="118" t="s">
        <v>22</v>
      </c>
      <c r="C23" s="37">
        <v>164022</v>
      </c>
      <c r="D23" s="37">
        <v>164544</v>
      </c>
      <c r="E23" s="37">
        <v>165302</v>
      </c>
      <c r="F23" s="129">
        <f t="shared" si="0"/>
        <v>0.007803831193376499</v>
      </c>
      <c r="G23" s="37">
        <f t="shared" si="1"/>
        <v>1280</v>
      </c>
      <c r="H23" s="37">
        <f t="shared" si="2"/>
        <v>758</v>
      </c>
    </row>
    <row r="24" spans="1:8" ht="15">
      <c r="A24" s="119">
        <v>24</v>
      </c>
      <c r="B24" s="118" t="s">
        <v>23</v>
      </c>
      <c r="C24" s="37">
        <v>90255</v>
      </c>
      <c r="D24" s="37">
        <v>89684</v>
      </c>
      <c r="E24" s="37">
        <v>89290</v>
      </c>
      <c r="F24" s="129">
        <f t="shared" si="0"/>
        <v>-0.010691928425018005</v>
      </c>
      <c r="G24" s="37">
        <f t="shared" si="1"/>
        <v>-965</v>
      </c>
      <c r="H24" s="37">
        <f t="shared" si="2"/>
        <v>-394</v>
      </c>
    </row>
    <row r="25" spans="1:8" ht="15">
      <c r="A25" s="119">
        <v>25</v>
      </c>
      <c r="B25" s="118" t="s">
        <v>24</v>
      </c>
      <c r="C25" s="37">
        <v>325521</v>
      </c>
      <c r="D25" s="37">
        <v>322717</v>
      </c>
      <c r="E25" s="37">
        <v>320972</v>
      </c>
      <c r="F25" s="129">
        <f t="shared" si="0"/>
        <v>-0.013974520845045328</v>
      </c>
      <c r="G25" s="37">
        <f t="shared" si="1"/>
        <v>-4549</v>
      </c>
      <c r="H25" s="37">
        <f t="shared" si="2"/>
        <v>-1745</v>
      </c>
    </row>
    <row r="26" spans="1:8" ht="15">
      <c r="A26" s="119">
        <v>26</v>
      </c>
      <c r="B26" s="118" t="s">
        <v>25</v>
      </c>
      <c r="C26" s="37">
        <v>19287</v>
      </c>
      <c r="D26" s="37">
        <v>18302</v>
      </c>
      <c r="E26" s="37">
        <v>18468</v>
      </c>
      <c r="F26" s="129">
        <f t="shared" si="0"/>
        <v>-0.042463835744283716</v>
      </c>
      <c r="G26" s="37">
        <f t="shared" si="1"/>
        <v>-819</v>
      </c>
      <c r="H26" s="37">
        <f t="shared" si="2"/>
        <v>166</v>
      </c>
    </row>
    <row r="27" spans="1:8" ht="15">
      <c r="A27" s="119">
        <v>27</v>
      </c>
      <c r="B27" s="118" t="s">
        <v>26</v>
      </c>
      <c r="C27" s="37">
        <v>65998</v>
      </c>
      <c r="D27" s="37">
        <v>69554</v>
      </c>
      <c r="E27" s="37">
        <v>69510</v>
      </c>
      <c r="F27" s="129">
        <f t="shared" si="0"/>
        <v>0.05321373374950756</v>
      </c>
      <c r="G27" s="37">
        <f t="shared" si="1"/>
        <v>3512</v>
      </c>
      <c r="H27" s="37">
        <f t="shared" si="2"/>
        <v>-44</v>
      </c>
    </row>
    <row r="28" spans="1:8" ht="15">
      <c r="A28" s="119">
        <v>28</v>
      </c>
      <c r="B28" s="118" t="s">
        <v>27</v>
      </c>
      <c r="C28" s="37">
        <v>112186</v>
      </c>
      <c r="D28" s="37">
        <v>115742</v>
      </c>
      <c r="E28" s="37">
        <v>116036</v>
      </c>
      <c r="F28" s="129">
        <f t="shared" si="0"/>
        <v>0.03431800759453051</v>
      </c>
      <c r="G28" s="37">
        <f t="shared" si="1"/>
        <v>3850</v>
      </c>
      <c r="H28" s="37">
        <f t="shared" si="2"/>
        <v>294</v>
      </c>
    </row>
    <row r="29" spans="1:8" ht="15">
      <c r="A29" s="119">
        <v>29</v>
      </c>
      <c r="B29" s="118" t="s">
        <v>28</v>
      </c>
      <c r="C29" s="37">
        <v>60086</v>
      </c>
      <c r="D29" s="37">
        <v>63955</v>
      </c>
      <c r="E29" s="37">
        <v>64607</v>
      </c>
      <c r="F29" s="129">
        <f t="shared" si="0"/>
        <v>0.07524215291415638</v>
      </c>
      <c r="G29" s="37">
        <f t="shared" si="1"/>
        <v>4521</v>
      </c>
      <c r="H29" s="37">
        <f t="shared" si="2"/>
        <v>652</v>
      </c>
    </row>
    <row r="30" spans="1:8" ht="15">
      <c r="A30" s="119">
        <v>30</v>
      </c>
      <c r="B30" s="118" t="s">
        <v>29</v>
      </c>
      <c r="C30" s="37">
        <v>18831</v>
      </c>
      <c r="D30" s="37">
        <v>20179</v>
      </c>
      <c r="E30" s="37">
        <v>19083</v>
      </c>
      <c r="F30" s="129">
        <f t="shared" si="0"/>
        <v>0.013382188943762944</v>
      </c>
      <c r="G30" s="37">
        <f t="shared" si="1"/>
        <v>252</v>
      </c>
      <c r="H30" s="37">
        <f t="shared" si="2"/>
        <v>-1096</v>
      </c>
    </row>
    <row r="31" spans="1:8" ht="15">
      <c r="A31" s="119">
        <v>31</v>
      </c>
      <c r="B31" s="118" t="s">
        <v>30</v>
      </c>
      <c r="C31" s="37">
        <v>144331</v>
      </c>
      <c r="D31" s="37">
        <v>142542</v>
      </c>
      <c r="E31" s="37">
        <v>141473</v>
      </c>
      <c r="F31" s="129">
        <f t="shared" si="0"/>
        <v>-0.019801705801248518</v>
      </c>
      <c r="G31" s="37">
        <f t="shared" si="1"/>
        <v>-2858</v>
      </c>
      <c r="H31" s="37">
        <f t="shared" si="2"/>
        <v>-1069</v>
      </c>
    </row>
    <row r="32" spans="1:8" ht="15">
      <c r="A32" s="119">
        <v>32</v>
      </c>
      <c r="B32" s="118" t="s">
        <v>31</v>
      </c>
      <c r="C32" s="37">
        <v>46402</v>
      </c>
      <c r="D32" s="37">
        <v>47671</v>
      </c>
      <c r="E32" s="37">
        <v>47812</v>
      </c>
      <c r="F32" s="129">
        <f t="shared" si="0"/>
        <v>0.03038662126632473</v>
      </c>
      <c r="G32" s="37">
        <f t="shared" si="1"/>
        <v>1410</v>
      </c>
      <c r="H32" s="37">
        <f t="shared" si="2"/>
        <v>141</v>
      </c>
    </row>
    <row r="33" spans="1:8" ht="15">
      <c r="A33" s="119">
        <v>33</v>
      </c>
      <c r="B33" s="118" t="s">
        <v>32</v>
      </c>
      <c r="C33" s="37">
        <v>138831</v>
      </c>
      <c r="D33" s="37">
        <v>131659</v>
      </c>
      <c r="E33" s="37">
        <v>129016</v>
      </c>
      <c r="F33" s="129">
        <f t="shared" si="0"/>
        <v>-0.07069746670412227</v>
      </c>
      <c r="G33" s="37">
        <f t="shared" si="1"/>
        <v>-9815</v>
      </c>
      <c r="H33" s="37">
        <f t="shared" si="2"/>
        <v>-2643</v>
      </c>
    </row>
    <row r="34" spans="1:8" ht="15">
      <c r="A34" s="119">
        <v>35</v>
      </c>
      <c r="B34" s="118" t="s">
        <v>33</v>
      </c>
      <c r="C34" s="37">
        <v>69850</v>
      </c>
      <c r="D34" s="37">
        <v>69423</v>
      </c>
      <c r="E34" s="37">
        <v>68068</v>
      </c>
      <c r="F34" s="129">
        <f t="shared" si="0"/>
        <v>-0.025511811023622048</v>
      </c>
      <c r="G34" s="37">
        <f t="shared" si="1"/>
        <v>-1782</v>
      </c>
      <c r="H34" s="37">
        <f t="shared" si="2"/>
        <v>-1355</v>
      </c>
    </row>
    <row r="35" spans="1:8" ht="15">
      <c r="A35" s="119">
        <v>36</v>
      </c>
      <c r="B35" s="118" t="s">
        <v>34</v>
      </c>
      <c r="C35" s="37">
        <v>12160</v>
      </c>
      <c r="D35" s="37">
        <v>13517</v>
      </c>
      <c r="E35" s="37">
        <v>12748</v>
      </c>
      <c r="F35" s="129">
        <f t="shared" si="0"/>
        <v>0.048355263157894735</v>
      </c>
      <c r="G35" s="37">
        <f t="shared" si="1"/>
        <v>588</v>
      </c>
      <c r="H35" s="37">
        <f t="shared" si="2"/>
        <v>-769</v>
      </c>
    </row>
    <row r="36" spans="1:8" ht="15">
      <c r="A36" s="119">
        <v>37</v>
      </c>
      <c r="B36" s="118" t="s">
        <v>35</v>
      </c>
      <c r="C36" s="37">
        <v>5971</v>
      </c>
      <c r="D36" s="37">
        <v>8103</v>
      </c>
      <c r="E36" s="37">
        <v>8065</v>
      </c>
      <c r="F36" s="129">
        <f t="shared" si="0"/>
        <v>0.35069502595880087</v>
      </c>
      <c r="G36" s="37">
        <f t="shared" si="1"/>
        <v>2094</v>
      </c>
      <c r="H36" s="37">
        <f t="shared" si="2"/>
        <v>-38</v>
      </c>
    </row>
    <row r="37" spans="1:8" ht="15">
      <c r="A37" s="119">
        <v>38</v>
      </c>
      <c r="B37" s="118" t="s">
        <v>36</v>
      </c>
      <c r="C37" s="37">
        <v>51061</v>
      </c>
      <c r="D37" s="37">
        <v>53946</v>
      </c>
      <c r="E37" s="37">
        <v>52724</v>
      </c>
      <c r="F37" s="129">
        <f t="shared" si="0"/>
        <v>0.032568888192554005</v>
      </c>
      <c r="G37" s="37">
        <f t="shared" si="1"/>
        <v>1663</v>
      </c>
      <c r="H37" s="37">
        <f t="shared" si="2"/>
        <v>-1222</v>
      </c>
    </row>
    <row r="38" spans="1:8" ht="15">
      <c r="A38" s="119">
        <v>39</v>
      </c>
      <c r="B38" s="118" t="s">
        <v>37</v>
      </c>
      <c r="C38" s="37">
        <v>1416</v>
      </c>
      <c r="D38" s="37">
        <v>1567</v>
      </c>
      <c r="E38" s="37">
        <v>1562</v>
      </c>
      <c r="F38" s="129">
        <f t="shared" si="0"/>
        <v>0.10310734463276836</v>
      </c>
      <c r="G38" s="37">
        <f t="shared" si="1"/>
        <v>146</v>
      </c>
      <c r="H38" s="37">
        <f t="shared" si="2"/>
        <v>-5</v>
      </c>
    </row>
    <row r="39" spans="1:8" ht="15">
      <c r="A39" s="119">
        <v>41</v>
      </c>
      <c r="B39" s="118" t="s">
        <v>38</v>
      </c>
      <c r="C39" s="37">
        <v>895969</v>
      </c>
      <c r="D39" s="37">
        <v>916156</v>
      </c>
      <c r="E39" s="37">
        <v>947367</v>
      </c>
      <c r="F39" s="129">
        <f t="shared" si="0"/>
        <v>0.057365824040787126</v>
      </c>
      <c r="G39" s="37">
        <f t="shared" si="1"/>
        <v>51398</v>
      </c>
      <c r="H39" s="37">
        <f t="shared" si="2"/>
        <v>31211</v>
      </c>
    </row>
    <row r="40" spans="1:8" ht="15">
      <c r="A40" s="119">
        <v>42</v>
      </c>
      <c r="B40" s="118" t="s">
        <v>39</v>
      </c>
      <c r="C40" s="37">
        <v>210729</v>
      </c>
      <c r="D40" s="37">
        <v>222300</v>
      </c>
      <c r="E40" s="37">
        <v>215361</v>
      </c>
      <c r="F40" s="129">
        <f t="shared" si="0"/>
        <v>0.021980837948265306</v>
      </c>
      <c r="G40" s="37">
        <f t="shared" si="1"/>
        <v>4632</v>
      </c>
      <c r="H40" s="37">
        <f t="shared" si="2"/>
        <v>-6939</v>
      </c>
    </row>
    <row r="41" spans="1:8" ht="15">
      <c r="A41" s="119">
        <v>43</v>
      </c>
      <c r="B41" s="118" t="s">
        <v>40</v>
      </c>
      <c r="C41" s="37">
        <v>297174</v>
      </c>
      <c r="D41" s="37">
        <v>301444</v>
      </c>
      <c r="E41" s="37">
        <v>298801</v>
      </c>
      <c r="F41" s="129">
        <f t="shared" si="0"/>
        <v>0.00547490695686702</v>
      </c>
      <c r="G41" s="37">
        <f t="shared" si="1"/>
        <v>1627</v>
      </c>
      <c r="H41" s="37">
        <f t="shared" si="2"/>
        <v>-2643</v>
      </c>
    </row>
    <row r="42" spans="1:8" ht="15">
      <c r="A42" s="119">
        <v>45</v>
      </c>
      <c r="B42" s="118" t="s">
        <v>41</v>
      </c>
      <c r="C42" s="37">
        <v>172343</v>
      </c>
      <c r="D42" s="37">
        <v>184875</v>
      </c>
      <c r="E42" s="37">
        <v>184605</v>
      </c>
      <c r="F42" s="129">
        <f t="shared" si="0"/>
        <v>0.07114881370290642</v>
      </c>
      <c r="G42" s="37">
        <f t="shared" si="1"/>
        <v>12262</v>
      </c>
      <c r="H42" s="37">
        <f t="shared" si="2"/>
        <v>-270</v>
      </c>
    </row>
    <row r="43" spans="1:8" ht="15">
      <c r="A43" s="119">
        <v>46</v>
      </c>
      <c r="B43" s="118" t="s">
        <v>42</v>
      </c>
      <c r="C43" s="37">
        <v>607394</v>
      </c>
      <c r="D43" s="37">
        <v>637965</v>
      </c>
      <c r="E43" s="37">
        <v>635466</v>
      </c>
      <c r="F43" s="129">
        <f t="shared" si="0"/>
        <v>0.046217117719305756</v>
      </c>
      <c r="G43" s="37">
        <f t="shared" si="1"/>
        <v>28072</v>
      </c>
      <c r="H43" s="37">
        <f t="shared" si="2"/>
        <v>-2499</v>
      </c>
    </row>
    <row r="44" spans="1:8" ht="15">
      <c r="A44" s="119">
        <v>47</v>
      </c>
      <c r="B44" s="118" t="s">
        <v>43</v>
      </c>
      <c r="C44" s="37">
        <v>1202851</v>
      </c>
      <c r="D44" s="37">
        <v>1223314</v>
      </c>
      <c r="E44" s="37">
        <v>1216062</v>
      </c>
      <c r="F44" s="129">
        <f t="shared" si="0"/>
        <v>0.01098307271640461</v>
      </c>
      <c r="G44" s="37">
        <f t="shared" si="1"/>
        <v>13211</v>
      </c>
      <c r="H44" s="37">
        <f t="shared" si="2"/>
        <v>-7252</v>
      </c>
    </row>
    <row r="45" spans="1:8" ht="15">
      <c r="A45" s="119">
        <v>49</v>
      </c>
      <c r="B45" s="118" t="s">
        <v>44</v>
      </c>
      <c r="C45" s="37">
        <v>516798</v>
      </c>
      <c r="D45" s="37">
        <v>509624</v>
      </c>
      <c r="E45" s="37">
        <v>503465</v>
      </c>
      <c r="F45" s="129">
        <f t="shared" si="0"/>
        <v>-0.025799248449103904</v>
      </c>
      <c r="G45" s="37">
        <f t="shared" si="1"/>
        <v>-13333</v>
      </c>
      <c r="H45" s="37">
        <f t="shared" si="2"/>
        <v>-6159</v>
      </c>
    </row>
    <row r="46" spans="1:8" ht="15">
      <c r="A46" s="119">
        <v>50</v>
      </c>
      <c r="B46" s="118" t="s">
        <v>45</v>
      </c>
      <c r="C46" s="37">
        <v>14289</v>
      </c>
      <c r="D46" s="37">
        <v>14298</v>
      </c>
      <c r="E46" s="37">
        <v>14204</v>
      </c>
      <c r="F46" s="129">
        <f t="shared" si="0"/>
        <v>-0.005948631814682623</v>
      </c>
      <c r="G46" s="37">
        <f t="shared" si="1"/>
        <v>-85</v>
      </c>
      <c r="H46" s="37">
        <f t="shared" si="2"/>
        <v>-94</v>
      </c>
    </row>
    <row r="47" spans="1:8" ht="15">
      <c r="A47" s="119">
        <v>51</v>
      </c>
      <c r="B47" s="118" t="s">
        <v>46</v>
      </c>
      <c r="C47" s="37">
        <v>5056</v>
      </c>
      <c r="D47" s="37">
        <v>5032</v>
      </c>
      <c r="E47" s="37">
        <v>5070</v>
      </c>
      <c r="F47" s="129">
        <f t="shared" si="0"/>
        <v>0.002768987341772152</v>
      </c>
      <c r="G47" s="37">
        <f t="shared" si="1"/>
        <v>14</v>
      </c>
      <c r="H47" s="37">
        <f t="shared" si="2"/>
        <v>38</v>
      </c>
    </row>
    <row r="48" spans="1:8" ht="15">
      <c r="A48" s="119">
        <v>52</v>
      </c>
      <c r="B48" s="118" t="s">
        <v>47</v>
      </c>
      <c r="C48" s="37">
        <v>179533</v>
      </c>
      <c r="D48" s="37">
        <v>185191</v>
      </c>
      <c r="E48" s="37">
        <v>183191</v>
      </c>
      <c r="F48" s="129">
        <f t="shared" si="0"/>
        <v>0.020375084246350254</v>
      </c>
      <c r="G48" s="37">
        <f t="shared" si="1"/>
        <v>3658</v>
      </c>
      <c r="H48" s="37">
        <f t="shared" si="2"/>
        <v>-2000</v>
      </c>
    </row>
    <row r="49" spans="1:8" ht="15">
      <c r="A49" s="119">
        <v>53</v>
      </c>
      <c r="B49" s="118" t="s">
        <v>48</v>
      </c>
      <c r="C49" s="37">
        <v>23824</v>
      </c>
      <c r="D49" s="37">
        <v>25091</v>
      </c>
      <c r="E49" s="37">
        <v>23596</v>
      </c>
      <c r="F49" s="129">
        <f t="shared" si="0"/>
        <v>-0.009570181329751511</v>
      </c>
      <c r="G49" s="37">
        <f t="shared" si="1"/>
        <v>-228</v>
      </c>
      <c r="H49" s="37">
        <f t="shared" si="2"/>
        <v>-1495</v>
      </c>
    </row>
    <row r="50" spans="1:8" ht="15">
      <c r="A50" s="119">
        <v>55</v>
      </c>
      <c r="B50" s="118" t="s">
        <v>49</v>
      </c>
      <c r="C50" s="37">
        <v>179591</v>
      </c>
      <c r="D50" s="37">
        <v>178497</v>
      </c>
      <c r="E50" s="37">
        <v>176703</v>
      </c>
      <c r="F50" s="129">
        <f t="shared" si="0"/>
        <v>-0.01608098401367552</v>
      </c>
      <c r="G50" s="37">
        <f t="shared" si="1"/>
        <v>-2888</v>
      </c>
      <c r="H50" s="37">
        <f t="shared" si="2"/>
        <v>-1794</v>
      </c>
    </row>
    <row r="51" spans="1:8" ht="15">
      <c r="A51" s="119">
        <v>56</v>
      </c>
      <c r="B51" s="118" t="s">
        <v>50</v>
      </c>
      <c r="C51" s="37">
        <v>541659</v>
      </c>
      <c r="D51" s="37">
        <v>574658</v>
      </c>
      <c r="E51" s="37">
        <v>568268</v>
      </c>
      <c r="F51" s="129">
        <f t="shared" si="0"/>
        <v>0.04912500300004246</v>
      </c>
      <c r="G51" s="37">
        <f t="shared" si="1"/>
        <v>26609</v>
      </c>
      <c r="H51" s="37">
        <f t="shared" si="2"/>
        <v>-6390</v>
      </c>
    </row>
    <row r="52" spans="1:8" ht="15">
      <c r="A52" s="119">
        <v>58</v>
      </c>
      <c r="B52" s="118" t="s">
        <v>51</v>
      </c>
      <c r="C52" s="37">
        <v>15461</v>
      </c>
      <c r="D52" s="37">
        <v>19600</v>
      </c>
      <c r="E52" s="37">
        <v>19887</v>
      </c>
      <c r="F52" s="129">
        <f t="shared" si="0"/>
        <v>0.2862686760235431</v>
      </c>
      <c r="G52" s="37">
        <f t="shared" si="1"/>
        <v>4426</v>
      </c>
      <c r="H52" s="37">
        <f t="shared" si="2"/>
        <v>287</v>
      </c>
    </row>
    <row r="53" spans="1:8" ht="15">
      <c r="A53" s="119">
        <v>59</v>
      </c>
      <c r="B53" s="118" t="s">
        <v>52</v>
      </c>
      <c r="C53" s="37">
        <v>18005</v>
      </c>
      <c r="D53" s="37">
        <v>16529</v>
      </c>
      <c r="E53" s="37">
        <v>16329</v>
      </c>
      <c r="F53" s="129">
        <f t="shared" si="0"/>
        <v>-0.09308525409608442</v>
      </c>
      <c r="G53" s="37">
        <f t="shared" si="1"/>
        <v>-1676</v>
      </c>
      <c r="H53" s="37">
        <f t="shared" si="2"/>
        <v>-200</v>
      </c>
    </row>
    <row r="54" spans="1:8" ht="15">
      <c r="A54" s="119">
        <v>60</v>
      </c>
      <c r="B54" s="118" t="s">
        <v>53</v>
      </c>
      <c r="C54" s="37">
        <v>7984</v>
      </c>
      <c r="D54" s="37">
        <v>8724</v>
      </c>
      <c r="E54" s="37">
        <v>8739</v>
      </c>
      <c r="F54" s="129">
        <f t="shared" si="0"/>
        <v>0.09456412825651303</v>
      </c>
      <c r="G54" s="37">
        <f t="shared" si="1"/>
        <v>755</v>
      </c>
      <c r="H54" s="37">
        <f t="shared" si="2"/>
        <v>15</v>
      </c>
    </row>
    <row r="55" spans="1:8" ht="15">
      <c r="A55" s="119">
        <v>61</v>
      </c>
      <c r="B55" s="118" t="s">
        <v>54</v>
      </c>
      <c r="C55" s="37">
        <v>16245</v>
      </c>
      <c r="D55" s="37">
        <v>18088</v>
      </c>
      <c r="E55" s="37">
        <v>18112</v>
      </c>
      <c r="F55" s="129">
        <f t="shared" si="0"/>
        <v>0.1149276700523238</v>
      </c>
      <c r="G55" s="37">
        <f t="shared" si="1"/>
        <v>1867</v>
      </c>
      <c r="H55" s="37">
        <f t="shared" si="2"/>
        <v>24</v>
      </c>
    </row>
    <row r="56" spans="1:8" ht="15">
      <c r="A56" s="119">
        <v>62</v>
      </c>
      <c r="B56" s="118" t="s">
        <v>55</v>
      </c>
      <c r="C56" s="37">
        <v>49180</v>
      </c>
      <c r="D56" s="37">
        <v>54268</v>
      </c>
      <c r="E56" s="37">
        <v>54420</v>
      </c>
      <c r="F56" s="129">
        <f t="shared" si="0"/>
        <v>0.10654737698251322</v>
      </c>
      <c r="G56" s="37">
        <f t="shared" si="1"/>
        <v>5240</v>
      </c>
      <c r="H56" s="37">
        <f t="shared" si="2"/>
        <v>152</v>
      </c>
    </row>
    <row r="57" spans="1:8" ht="15">
      <c r="A57" s="119">
        <v>63</v>
      </c>
      <c r="B57" s="118" t="s">
        <v>56</v>
      </c>
      <c r="C57" s="37">
        <v>25949</v>
      </c>
      <c r="D57" s="37">
        <v>25171</v>
      </c>
      <c r="E57" s="37">
        <v>24416</v>
      </c>
      <c r="F57" s="129">
        <f t="shared" si="0"/>
        <v>-0.05907742109522525</v>
      </c>
      <c r="G57" s="37">
        <f t="shared" si="1"/>
        <v>-1533</v>
      </c>
      <c r="H57" s="37">
        <f t="shared" si="2"/>
        <v>-755</v>
      </c>
    </row>
    <row r="58" spans="1:8" ht="15">
      <c r="A58" s="119">
        <v>64</v>
      </c>
      <c r="B58" s="118" t="s">
        <v>57</v>
      </c>
      <c r="C58" s="37">
        <v>68346</v>
      </c>
      <c r="D58" s="37">
        <v>66358</v>
      </c>
      <c r="E58" s="37">
        <v>65525</v>
      </c>
      <c r="F58" s="129">
        <f t="shared" si="0"/>
        <v>-0.041275275802534164</v>
      </c>
      <c r="G58" s="37">
        <f t="shared" si="1"/>
        <v>-2821</v>
      </c>
      <c r="H58" s="37">
        <f t="shared" si="2"/>
        <v>-833</v>
      </c>
    </row>
    <row r="59" spans="1:8" ht="15">
      <c r="A59" s="119">
        <v>65</v>
      </c>
      <c r="B59" s="118" t="s">
        <v>58</v>
      </c>
      <c r="C59" s="37">
        <v>22207</v>
      </c>
      <c r="D59" s="37">
        <v>20854</v>
      </c>
      <c r="E59" s="37">
        <v>20722</v>
      </c>
      <c r="F59" s="129">
        <f t="shared" si="0"/>
        <v>-0.06687080650245418</v>
      </c>
      <c r="G59" s="37">
        <f t="shared" si="1"/>
        <v>-1485</v>
      </c>
      <c r="H59" s="37">
        <f t="shared" si="2"/>
        <v>-132</v>
      </c>
    </row>
    <row r="60" spans="1:8" ht="15">
      <c r="A60" s="119">
        <v>66</v>
      </c>
      <c r="B60" s="118" t="s">
        <v>59</v>
      </c>
      <c r="C60" s="37">
        <v>42465</v>
      </c>
      <c r="D60" s="37">
        <v>45458</v>
      </c>
      <c r="E60" s="37">
        <v>44874</v>
      </c>
      <c r="F60" s="129">
        <f t="shared" si="0"/>
        <v>0.05672907099964677</v>
      </c>
      <c r="G60" s="37">
        <f t="shared" si="1"/>
        <v>2409</v>
      </c>
      <c r="H60" s="37">
        <f t="shared" si="2"/>
        <v>-584</v>
      </c>
    </row>
    <row r="61" spans="1:8" ht="15">
      <c r="A61" s="119">
        <v>68</v>
      </c>
      <c r="B61" s="118" t="s">
        <v>60</v>
      </c>
      <c r="C61" s="37">
        <v>86989</v>
      </c>
      <c r="D61" s="37">
        <v>98745</v>
      </c>
      <c r="E61" s="37">
        <v>99231</v>
      </c>
      <c r="F61" s="129">
        <f t="shared" si="0"/>
        <v>0.14073043718171263</v>
      </c>
      <c r="G61" s="37">
        <f t="shared" si="1"/>
        <v>12242</v>
      </c>
      <c r="H61" s="37">
        <f t="shared" si="2"/>
        <v>486</v>
      </c>
    </row>
    <row r="62" spans="1:8" ht="15">
      <c r="A62" s="119">
        <v>69</v>
      </c>
      <c r="B62" s="118" t="s">
        <v>61</v>
      </c>
      <c r="C62" s="37">
        <v>133188</v>
      </c>
      <c r="D62" s="37">
        <v>138237</v>
      </c>
      <c r="E62" s="37">
        <v>137187</v>
      </c>
      <c r="F62" s="129">
        <f t="shared" si="0"/>
        <v>0.03002522749797279</v>
      </c>
      <c r="G62" s="37">
        <f t="shared" si="1"/>
        <v>3999</v>
      </c>
      <c r="H62" s="37">
        <f t="shared" si="2"/>
        <v>-1050</v>
      </c>
    </row>
    <row r="63" spans="1:8" ht="15">
      <c r="A63" s="119">
        <v>70</v>
      </c>
      <c r="B63" s="118" t="s">
        <v>62</v>
      </c>
      <c r="C63" s="37">
        <v>175559</v>
      </c>
      <c r="D63" s="37">
        <v>175358</v>
      </c>
      <c r="E63" s="37">
        <v>173844</v>
      </c>
      <c r="F63" s="129">
        <f t="shared" si="0"/>
        <v>-0.009768795675527886</v>
      </c>
      <c r="G63" s="37">
        <f t="shared" si="1"/>
        <v>-1715</v>
      </c>
      <c r="H63" s="37">
        <f t="shared" si="2"/>
        <v>-1514</v>
      </c>
    </row>
    <row r="64" spans="1:8" ht="15">
      <c r="A64" s="119">
        <v>71</v>
      </c>
      <c r="B64" s="118" t="s">
        <v>63</v>
      </c>
      <c r="C64" s="37">
        <v>125642</v>
      </c>
      <c r="D64" s="37">
        <v>132628</v>
      </c>
      <c r="E64" s="37">
        <v>131770</v>
      </c>
      <c r="F64" s="129">
        <f t="shared" si="0"/>
        <v>0.04877349930755639</v>
      </c>
      <c r="G64" s="37">
        <f t="shared" si="1"/>
        <v>6128</v>
      </c>
      <c r="H64" s="37">
        <f t="shared" si="2"/>
        <v>-858</v>
      </c>
    </row>
    <row r="65" spans="1:8" ht="15">
      <c r="A65" s="119">
        <v>72</v>
      </c>
      <c r="B65" s="118" t="s">
        <v>64</v>
      </c>
      <c r="C65" s="37">
        <v>6439</v>
      </c>
      <c r="D65" s="37">
        <v>7099</v>
      </c>
      <c r="E65" s="37">
        <v>7010</v>
      </c>
      <c r="F65" s="129">
        <f t="shared" si="0"/>
        <v>0.0886783662059326</v>
      </c>
      <c r="G65" s="37">
        <f t="shared" si="1"/>
        <v>571</v>
      </c>
      <c r="H65" s="37">
        <f t="shared" si="2"/>
        <v>-89</v>
      </c>
    </row>
    <row r="66" spans="1:8" ht="15">
      <c r="A66" s="119">
        <v>73</v>
      </c>
      <c r="B66" s="118" t="s">
        <v>65</v>
      </c>
      <c r="C66" s="37">
        <v>48993</v>
      </c>
      <c r="D66" s="37">
        <v>46773</v>
      </c>
      <c r="E66" s="37">
        <v>47265</v>
      </c>
      <c r="F66" s="129">
        <f t="shared" si="0"/>
        <v>-0.03527034474312657</v>
      </c>
      <c r="G66" s="37">
        <f t="shared" si="1"/>
        <v>-1728</v>
      </c>
      <c r="H66" s="37">
        <f t="shared" si="2"/>
        <v>492</v>
      </c>
    </row>
    <row r="67" spans="1:8" ht="15">
      <c r="A67" s="119">
        <v>74</v>
      </c>
      <c r="B67" s="118" t="s">
        <v>66</v>
      </c>
      <c r="C67" s="37">
        <v>24167</v>
      </c>
      <c r="D67" s="37">
        <v>27792</v>
      </c>
      <c r="E67" s="37">
        <v>28429</v>
      </c>
      <c r="F67" s="129">
        <f aca="true" t="shared" si="3" ref="F67:F90">(E67-C67)/C67</f>
        <v>0.17635618819050772</v>
      </c>
      <c r="G67" s="37">
        <f aca="true" t="shared" si="4" ref="G67:G90">E67-C67</f>
        <v>4262</v>
      </c>
      <c r="H67" s="37">
        <f aca="true" t="shared" si="5" ref="H67:H90">E67-D67</f>
        <v>637</v>
      </c>
    </row>
    <row r="68" spans="1:8" ht="15">
      <c r="A68" s="119">
        <v>75</v>
      </c>
      <c r="B68" s="118" t="s">
        <v>67</v>
      </c>
      <c r="C68" s="37">
        <v>6210</v>
      </c>
      <c r="D68" s="37">
        <v>6750</v>
      </c>
      <c r="E68" s="37">
        <v>6543</v>
      </c>
      <c r="F68" s="129">
        <f t="shared" si="3"/>
        <v>0.0536231884057971</v>
      </c>
      <c r="G68" s="37">
        <f t="shared" si="4"/>
        <v>333</v>
      </c>
      <c r="H68" s="37">
        <f t="shared" si="5"/>
        <v>-207</v>
      </c>
    </row>
    <row r="69" spans="1:8" ht="15">
      <c r="A69" s="119">
        <v>77</v>
      </c>
      <c r="B69" s="118" t="s">
        <v>68</v>
      </c>
      <c r="C69" s="37">
        <v>26756</v>
      </c>
      <c r="D69" s="37">
        <v>25865</v>
      </c>
      <c r="E69" s="37">
        <v>25803</v>
      </c>
      <c r="F69" s="129">
        <f t="shared" si="3"/>
        <v>-0.03561817910001495</v>
      </c>
      <c r="G69" s="37">
        <f t="shared" si="4"/>
        <v>-953</v>
      </c>
      <c r="H69" s="37">
        <f t="shared" si="5"/>
        <v>-62</v>
      </c>
    </row>
    <row r="70" spans="1:8" ht="15">
      <c r="A70" s="119">
        <v>78</v>
      </c>
      <c r="B70" s="118" t="s">
        <v>69</v>
      </c>
      <c r="C70" s="37">
        <v>22321</v>
      </c>
      <c r="D70" s="37">
        <v>31259</v>
      </c>
      <c r="E70" s="37">
        <v>29174</v>
      </c>
      <c r="F70" s="129">
        <f t="shared" si="3"/>
        <v>0.30702029478966</v>
      </c>
      <c r="G70" s="37">
        <f t="shared" si="4"/>
        <v>6853</v>
      </c>
      <c r="H70" s="37">
        <f t="shared" si="5"/>
        <v>-2085</v>
      </c>
    </row>
    <row r="71" spans="1:8" ht="15">
      <c r="A71" s="119">
        <v>79</v>
      </c>
      <c r="B71" s="118" t="s">
        <v>70</v>
      </c>
      <c r="C71" s="37">
        <v>44833</v>
      </c>
      <c r="D71" s="37">
        <v>45436</v>
      </c>
      <c r="E71" s="37">
        <v>44425</v>
      </c>
      <c r="F71" s="129">
        <f t="shared" si="3"/>
        <v>-0.009100439408471439</v>
      </c>
      <c r="G71" s="37">
        <f t="shared" si="4"/>
        <v>-408</v>
      </c>
      <c r="H71" s="37">
        <f t="shared" si="5"/>
        <v>-1011</v>
      </c>
    </row>
    <row r="72" spans="1:8" ht="15">
      <c r="A72" s="119">
        <v>80</v>
      </c>
      <c r="B72" s="118" t="s">
        <v>71</v>
      </c>
      <c r="C72" s="37">
        <v>204346</v>
      </c>
      <c r="D72" s="37">
        <v>209556</v>
      </c>
      <c r="E72" s="37">
        <v>207252</v>
      </c>
      <c r="F72" s="129">
        <f t="shared" si="3"/>
        <v>0.014220978144911082</v>
      </c>
      <c r="G72" s="37">
        <f t="shared" si="4"/>
        <v>2906</v>
      </c>
      <c r="H72" s="37">
        <f t="shared" si="5"/>
        <v>-2304</v>
      </c>
    </row>
    <row r="73" spans="1:8" ht="15">
      <c r="A73" s="119">
        <v>81</v>
      </c>
      <c r="B73" s="118" t="s">
        <v>72</v>
      </c>
      <c r="C73" s="37">
        <v>455610</v>
      </c>
      <c r="D73" s="37">
        <v>518151</v>
      </c>
      <c r="E73" s="37">
        <v>519736</v>
      </c>
      <c r="F73" s="129">
        <f t="shared" si="3"/>
        <v>0.14074756919295012</v>
      </c>
      <c r="G73" s="37">
        <f t="shared" si="4"/>
        <v>64126</v>
      </c>
      <c r="H73" s="37">
        <f t="shared" si="5"/>
        <v>1585</v>
      </c>
    </row>
    <row r="74" spans="1:8" ht="15">
      <c r="A74" s="119">
        <v>82</v>
      </c>
      <c r="B74" s="118" t="s">
        <v>73</v>
      </c>
      <c r="C74" s="37">
        <v>305350</v>
      </c>
      <c r="D74" s="37">
        <v>312049</v>
      </c>
      <c r="E74" s="37">
        <v>309336</v>
      </c>
      <c r="F74" s="129">
        <f t="shared" si="3"/>
        <v>0.013053872605207139</v>
      </c>
      <c r="G74" s="37">
        <f t="shared" si="4"/>
        <v>3986</v>
      </c>
      <c r="H74" s="37">
        <f t="shared" si="5"/>
        <v>-2713</v>
      </c>
    </row>
    <row r="75" spans="1:8" ht="15">
      <c r="A75" s="119">
        <v>84</v>
      </c>
      <c r="B75" s="118" t="s">
        <v>74</v>
      </c>
      <c r="C75" s="37">
        <v>19250</v>
      </c>
      <c r="D75" s="37">
        <v>34315</v>
      </c>
      <c r="E75" s="37">
        <v>35112</v>
      </c>
      <c r="F75" s="129">
        <f t="shared" si="3"/>
        <v>0.824</v>
      </c>
      <c r="G75" s="37">
        <f t="shared" si="4"/>
        <v>15862</v>
      </c>
      <c r="H75" s="37">
        <f t="shared" si="5"/>
        <v>797</v>
      </c>
    </row>
    <row r="76" spans="1:8" ht="15">
      <c r="A76" s="119">
        <v>85</v>
      </c>
      <c r="B76" s="118" t="s">
        <v>75</v>
      </c>
      <c r="C76" s="37">
        <v>418673</v>
      </c>
      <c r="D76" s="37">
        <v>451376</v>
      </c>
      <c r="E76" s="37">
        <v>455609</v>
      </c>
      <c r="F76" s="129">
        <f t="shared" si="3"/>
        <v>0.08822159537395532</v>
      </c>
      <c r="G76" s="37">
        <f t="shared" si="4"/>
        <v>36936</v>
      </c>
      <c r="H76" s="37">
        <f t="shared" si="5"/>
        <v>4233</v>
      </c>
    </row>
    <row r="77" spans="1:8" ht="15">
      <c r="A77" s="119">
        <v>86</v>
      </c>
      <c r="B77" s="118" t="s">
        <v>76</v>
      </c>
      <c r="C77" s="37">
        <v>171210</v>
      </c>
      <c r="D77" s="37">
        <v>185601</v>
      </c>
      <c r="E77" s="37">
        <v>183955</v>
      </c>
      <c r="F77" s="129">
        <f t="shared" si="3"/>
        <v>0.07444074528356988</v>
      </c>
      <c r="G77" s="37">
        <f t="shared" si="4"/>
        <v>12745</v>
      </c>
      <c r="H77" s="37">
        <f t="shared" si="5"/>
        <v>-1646</v>
      </c>
    </row>
    <row r="78" spans="1:8" ht="15">
      <c r="A78" s="119">
        <v>87</v>
      </c>
      <c r="B78" s="118" t="s">
        <v>77</v>
      </c>
      <c r="C78" s="37">
        <v>20060</v>
      </c>
      <c r="D78" s="37">
        <v>19705</v>
      </c>
      <c r="E78" s="37">
        <v>19775</v>
      </c>
      <c r="F78" s="129">
        <f t="shared" si="3"/>
        <v>-0.014207377866400797</v>
      </c>
      <c r="G78" s="37">
        <f t="shared" si="4"/>
        <v>-285</v>
      </c>
      <c r="H78" s="37">
        <f t="shared" si="5"/>
        <v>70</v>
      </c>
    </row>
    <row r="79" spans="1:8" ht="15">
      <c r="A79" s="119">
        <v>88</v>
      </c>
      <c r="B79" s="118" t="s">
        <v>78</v>
      </c>
      <c r="C79" s="37">
        <v>36654</v>
      </c>
      <c r="D79" s="37">
        <v>40066</v>
      </c>
      <c r="E79" s="37">
        <v>40204</v>
      </c>
      <c r="F79" s="129">
        <f t="shared" si="3"/>
        <v>0.09685163965733617</v>
      </c>
      <c r="G79" s="37">
        <f t="shared" si="4"/>
        <v>3550</v>
      </c>
      <c r="H79" s="37">
        <f t="shared" si="5"/>
        <v>138</v>
      </c>
    </row>
    <row r="80" spans="1:8" ht="15">
      <c r="A80" s="119">
        <v>90</v>
      </c>
      <c r="B80" s="118" t="s">
        <v>79</v>
      </c>
      <c r="C80" s="37">
        <v>10776</v>
      </c>
      <c r="D80" s="37">
        <v>10640</v>
      </c>
      <c r="E80" s="37">
        <v>10555</v>
      </c>
      <c r="F80" s="129">
        <f t="shared" si="3"/>
        <v>-0.020508537490720118</v>
      </c>
      <c r="G80" s="37">
        <f t="shared" si="4"/>
        <v>-221</v>
      </c>
      <c r="H80" s="37">
        <f t="shared" si="5"/>
        <v>-85</v>
      </c>
    </row>
    <row r="81" spans="1:8" ht="15">
      <c r="A81" s="119">
        <v>91</v>
      </c>
      <c r="B81" s="118" t="s">
        <v>80</v>
      </c>
      <c r="C81" s="37">
        <v>2364</v>
      </c>
      <c r="D81" s="37">
        <v>2624</v>
      </c>
      <c r="E81" s="37">
        <v>2900</v>
      </c>
      <c r="F81" s="129">
        <f t="shared" si="3"/>
        <v>0.22673434856175972</v>
      </c>
      <c r="G81" s="37">
        <f t="shared" si="4"/>
        <v>536</v>
      </c>
      <c r="H81" s="37">
        <f t="shared" si="5"/>
        <v>276</v>
      </c>
    </row>
    <row r="82" spans="1:8" ht="15">
      <c r="A82" s="119">
        <v>92</v>
      </c>
      <c r="B82" s="118" t="s">
        <v>81</v>
      </c>
      <c r="C82" s="37">
        <v>11001</v>
      </c>
      <c r="D82" s="37">
        <v>10458</v>
      </c>
      <c r="E82" s="37">
        <v>10076</v>
      </c>
      <c r="F82" s="129">
        <f t="shared" si="3"/>
        <v>-0.08408326515771293</v>
      </c>
      <c r="G82" s="37">
        <f t="shared" si="4"/>
        <v>-925</v>
      </c>
      <c r="H82" s="37">
        <f t="shared" si="5"/>
        <v>-382</v>
      </c>
    </row>
    <row r="83" spans="1:8" ht="15">
      <c r="A83" s="119">
        <v>93</v>
      </c>
      <c r="B83" s="118" t="s">
        <v>82</v>
      </c>
      <c r="C83" s="37">
        <v>39549</v>
      </c>
      <c r="D83" s="37">
        <v>41313</v>
      </c>
      <c r="E83" s="37">
        <v>40799</v>
      </c>
      <c r="F83" s="129">
        <f t="shared" si="3"/>
        <v>0.03160636172848871</v>
      </c>
      <c r="G83" s="37">
        <f t="shared" si="4"/>
        <v>1250</v>
      </c>
      <c r="H83" s="37">
        <f t="shared" si="5"/>
        <v>-514</v>
      </c>
    </row>
    <row r="84" spans="1:8" ht="15">
      <c r="A84" s="119">
        <v>94</v>
      </c>
      <c r="B84" s="118" t="s">
        <v>83</v>
      </c>
      <c r="C84" s="37">
        <v>39893</v>
      </c>
      <c r="D84" s="37">
        <v>42281</v>
      </c>
      <c r="E84" s="37">
        <v>42284</v>
      </c>
      <c r="F84" s="129">
        <f t="shared" si="3"/>
        <v>0.059935326999724266</v>
      </c>
      <c r="G84" s="37">
        <f t="shared" si="4"/>
        <v>2391</v>
      </c>
      <c r="H84" s="37">
        <f t="shared" si="5"/>
        <v>3</v>
      </c>
    </row>
    <row r="85" spans="1:8" ht="15">
      <c r="A85" s="119">
        <v>95</v>
      </c>
      <c r="B85" s="118" t="s">
        <v>84</v>
      </c>
      <c r="C85" s="37">
        <v>59786</v>
      </c>
      <c r="D85" s="37">
        <v>58986</v>
      </c>
      <c r="E85" s="37">
        <v>58559</v>
      </c>
      <c r="F85" s="129">
        <f t="shared" si="3"/>
        <v>-0.0205231994112334</v>
      </c>
      <c r="G85" s="37">
        <f t="shared" si="4"/>
        <v>-1227</v>
      </c>
      <c r="H85" s="37">
        <f t="shared" si="5"/>
        <v>-427</v>
      </c>
    </row>
    <row r="86" spans="1:8" ht="15">
      <c r="A86" s="119">
        <v>96</v>
      </c>
      <c r="B86" s="118" t="s">
        <v>85</v>
      </c>
      <c r="C86" s="37">
        <v>97569</v>
      </c>
      <c r="D86" s="37">
        <v>99118</v>
      </c>
      <c r="E86" s="37">
        <v>97172</v>
      </c>
      <c r="F86" s="129">
        <f t="shared" si="3"/>
        <v>-0.004068915331713966</v>
      </c>
      <c r="G86" s="37">
        <f t="shared" si="4"/>
        <v>-397</v>
      </c>
      <c r="H86" s="37">
        <f t="shared" si="5"/>
        <v>-1946</v>
      </c>
    </row>
    <row r="87" spans="1:8" ht="15">
      <c r="A87" s="119">
        <v>97</v>
      </c>
      <c r="B87" s="118" t="s">
        <v>86</v>
      </c>
      <c r="C87" s="37">
        <v>36966</v>
      </c>
      <c r="D87" s="37">
        <v>29979</v>
      </c>
      <c r="E87" s="37">
        <v>29212</v>
      </c>
      <c r="F87" s="129">
        <f t="shared" si="3"/>
        <v>-0.2097603202943245</v>
      </c>
      <c r="G87" s="37">
        <f t="shared" si="4"/>
        <v>-7754</v>
      </c>
      <c r="H87" s="37">
        <f t="shared" si="5"/>
        <v>-767</v>
      </c>
    </row>
    <row r="88" spans="1:8" ht="15">
      <c r="A88" s="119">
        <v>98</v>
      </c>
      <c r="B88" s="118" t="s">
        <v>87</v>
      </c>
      <c r="C88" s="37">
        <v>1185</v>
      </c>
      <c r="D88" s="37">
        <v>1113</v>
      </c>
      <c r="E88" s="37">
        <v>1117</v>
      </c>
      <c r="F88" s="129">
        <f t="shared" si="3"/>
        <v>-0.05738396624472574</v>
      </c>
      <c r="G88" s="37">
        <f t="shared" si="4"/>
        <v>-68</v>
      </c>
      <c r="H88" s="37">
        <f t="shared" si="5"/>
        <v>4</v>
      </c>
    </row>
    <row r="89" spans="1:8" ht="15">
      <c r="A89" s="119">
        <v>99</v>
      </c>
      <c r="B89" s="118" t="s">
        <v>88</v>
      </c>
      <c r="C89" s="37">
        <v>3264</v>
      </c>
      <c r="D89" s="37">
        <v>3866</v>
      </c>
      <c r="E89" s="37">
        <v>3972</v>
      </c>
      <c r="F89" s="129">
        <f t="shared" si="3"/>
        <v>0.21691176470588236</v>
      </c>
      <c r="G89" s="37">
        <f t="shared" si="4"/>
        <v>708</v>
      </c>
      <c r="H89" s="37">
        <f t="shared" si="5"/>
        <v>106</v>
      </c>
    </row>
    <row r="90" spans="1:8" ht="14.5" customHeight="1">
      <c r="A90" s="173" t="s">
        <v>89</v>
      </c>
      <c r="B90" s="173"/>
      <c r="C90" s="37">
        <v>10738584</v>
      </c>
      <c r="D90" s="37">
        <v>11058704</v>
      </c>
      <c r="E90" s="37">
        <v>11010732</v>
      </c>
      <c r="F90" s="129">
        <f t="shared" si="3"/>
        <v>0.025343006117007606</v>
      </c>
      <c r="G90" s="37">
        <f t="shared" si="4"/>
        <v>272148</v>
      </c>
      <c r="H90" s="37">
        <f t="shared" si="5"/>
        <v>-47972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78"/>
  <sheetViews>
    <sheetView zoomScale="90" zoomScaleNormal="90" workbookViewId="0" topLeftCell="K1">
      <pane ySplit="1" topLeftCell="A2" activePane="bottomLeft" state="frozen"/>
      <selection pane="bottomLeft" activeCell="L3" sqref="L3"/>
    </sheetView>
  </sheetViews>
  <sheetFormatPr defaultColWidth="8.8515625" defaultRowHeight="15"/>
  <cols>
    <col min="1" max="1" width="17.28125" style="8" bestFit="1" customWidth="1"/>
    <col min="2" max="2" width="34.421875" style="8" bestFit="1" customWidth="1"/>
    <col min="3" max="3" width="12.00390625" style="8" customWidth="1"/>
    <col min="4" max="4" width="10.140625" style="0" customWidth="1"/>
    <col min="5" max="5" width="12.00390625" style="8" customWidth="1"/>
    <col min="6" max="6" width="17.8515625" style="8" customWidth="1"/>
    <col min="7" max="7" width="28.421875" style="8" customWidth="1"/>
    <col min="8" max="8" width="26.7109375" style="8" customWidth="1"/>
    <col min="9" max="9" width="22.00390625" style="8" customWidth="1"/>
    <col min="10" max="10" width="27.57421875" style="8" customWidth="1"/>
    <col min="11" max="11" width="8.8515625" style="8" customWidth="1"/>
    <col min="12" max="12" width="32.7109375" style="8" bestFit="1" customWidth="1"/>
    <col min="13" max="20" width="8.8515625" style="8" customWidth="1"/>
    <col min="21" max="21" width="33.28125" style="10" bestFit="1" customWidth="1"/>
    <col min="22" max="29" width="8.8515625" style="10" customWidth="1"/>
    <col min="30" max="16384" width="8.8515625" style="8" customWidth="1"/>
  </cols>
  <sheetData>
    <row r="1" spans="1:11" ht="29">
      <c r="A1" s="7" t="s">
        <v>1</v>
      </c>
      <c r="B1" s="7" t="s">
        <v>90</v>
      </c>
      <c r="C1" s="59">
        <v>42036</v>
      </c>
      <c r="D1" s="59">
        <v>42370</v>
      </c>
      <c r="E1" s="59">
        <v>42401</v>
      </c>
      <c r="F1" s="1" t="s">
        <v>288</v>
      </c>
      <c r="G1" s="1" t="s">
        <v>289</v>
      </c>
      <c r="H1" s="1" t="s">
        <v>290</v>
      </c>
      <c r="I1" s="1" t="s">
        <v>291</v>
      </c>
      <c r="J1" s="49" t="s">
        <v>293</v>
      </c>
      <c r="K1" s="10"/>
    </row>
    <row r="2" spans="1:24" ht="15" thickBot="1">
      <c r="A2" s="53">
        <v>10</v>
      </c>
      <c r="B2" s="51" t="s">
        <v>9</v>
      </c>
      <c r="C2" s="68">
        <v>423702</v>
      </c>
      <c r="D2" s="68">
        <v>434400</v>
      </c>
      <c r="E2" s="68">
        <v>429851</v>
      </c>
      <c r="F2" s="132">
        <f aca="true" t="shared" si="0" ref="F2:F26">E2/$E$26</f>
        <v>0.12190726787971466</v>
      </c>
      <c r="G2" s="132">
        <f aca="true" t="shared" si="1" ref="G2:G26">(E2-C2)/C2</f>
        <v>0.014512558354692685</v>
      </c>
      <c r="H2" s="68">
        <f aca="true" t="shared" si="2" ref="H2:H26">E2-C2</f>
        <v>6149</v>
      </c>
      <c r="I2" s="52">
        <f>H2/$H$26</f>
        <v>-0.5554150483244513</v>
      </c>
      <c r="J2" s="90">
        <f>E2-D2</f>
        <v>-4549</v>
      </c>
      <c r="K2" s="11"/>
      <c r="L2" s="140" t="s">
        <v>368</v>
      </c>
      <c r="M2" s="94">
        <v>0.013026811908733874</v>
      </c>
      <c r="U2" s="72"/>
      <c r="V2" s="73"/>
      <c r="W2" s="74"/>
      <c r="X2" s="73"/>
    </row>
    <row r="3" spans="1:24" ht="15" thickBot="1">
      <c r="A3" s="53">
        <v>11</v>
      </c>
      <c r="B3" s="51" t="s">
        <v>10</v>
      </c>
      <c r="C3" s="68">
        <v>14438</v>
      </c>
      <c r="D3" s="68">
        <v>14694</v>
      </c>
      <c r="E3" s="68">
        <v>14664</v>
      </c>
      <c r="F3" s="132">
        <f t="shared" si="0"/>
        <v>0.0041587623995015385</v>
      </c>
      <c r="G3" s="132">
        <f t="shared" si="1"/>
        <v>0.015653137553677796</v>
      </c>
      <c r="H3" s="68">
        <f t="shared" si="2"/>
        <v>226</v>
      </c>
      <c r="I3" s="52">
        <f aca="true" t="shared" si="3" ref="I3:I26">H3/$H$26</f>
        <v>-0.020413693433294192</v>
      </c>
      <c r="J3" s="90">
        <f aca="true" t="shared" si="4" ref="J3:J26">E3-D3</f>
        <v>-30</v>
      </c>
      <c r="K3" s="11"/>
      <c r="L3" s="140" t="s">
        <v>350</v>
      </c>
      <c r="M3" s="94">
        <v>0.014374225526641884</v>
      </c>
      <c r="U3" s="72"/>
      <c r="V3" s="73"/>
      <c r="W3" s="74"/>
      <c r="X3" s="73"/>
    </row>
    <row r="4" spans="1:24" ht="17.25" customHeight="1" thickBot="1">
      <c r="A4" s="53">
        <v>12</v>
      </c>
      <c r="B4" s="51" t="s">
        <v>11</v>
      </c>
      <c r="C4" s="68">
        <v>3827</v>
      </c>
      <c r="D4" s="68">
        <v>3796</v>
      </c>
      <c r="E4" s="68">
        <v>3964</v>
      </c>
      <c r="F4" s="132">
        <f t="shared" si="0"/>
        <v>0.0011242044566028436</v>
      </c>
      <c r="G4" s="132">
        <f t="shared" si="1"/>
        <v>0.035798275411549514</v>
      </c>
      <c r="H4" s="68">
        <f t="shared" si="2"/>
        <v>137</v>
      </c>
      <c r="I4" s="52">
        <f t="shared" si="3"/>
        <v>-0.012374672567970374</v>
      </c>
      <c r="J4" s="90">
        <f t="shared" si="4"/>
        <v>168</v>
      </c>
      <c r="K4" s="11"/>
      <c r="L4" s="140" t="s">
        <v>351</v>
      </c>
      <c r="M4" s="94">
        <v>0.014512558354692685</v>
      </c>
      <c r="U4" s="72"/>
      <c r="V4" s="73"/>
      <c r="W4" s="74"/>
      <c r="X4" s="73"/>
    </row>
    <row r="5" spans="1:24" ht="15" thickBot="1">
      <c r="A5" s="53">
        <v>13</v>
      </c>
      <c r="B5" s="51" t="s">
        <v>12</v>
      </c>
      <c r="C5" s="68">
        <v>433087</v>
      </c>
      <c r="D5" s="68">
        <v>416475</v>
      </c>
      <c r="E5" s="68">
        <v>414734</v>
      </c>
      <c r="F5" s="132">
        <f t="shared" si="0"/>
        <v>0.11762003307384554</v>
      </c>
      <c r="G5" s="132">
        <f t="shared" si="1"/>
        <v>-0.04237716671246193</v>
      </c>
      <c r="H5" s="68">
        <f t="shared" si="2"/>
        <v>-18353</v>
      </c>
      <c r="I5" s="52">
        <f t="shared" si="3"/>
        <v>1.6577544937223376</v>
      </c>
      <c r="J5" s="90">
        <f t="shared" si="4"/>
        <v>-1741</v>
      </c>
      <c r="K5" s="11"/>
      <c r="L5" s="140" t="s">
        <v>352</v>
      </c>
      <c r="M5" s="94">
        <v>0.015653137553677796</v>
      </c>
      <c r="U5" s="72"/>
      <c r="V5" s="73"/>
      <c r="W5" s="74"/>
      <c r="X5" s="73"/>
    </row>
    <row r="6" spans="1:24" ht="15" thickBot="1">
      <c r="A6" s="53">
        <v>14</v>
      </c>
      <c r="B6" s="51" t="s">
        <v>13</v>
      </c>
      <c r="C6" s="68">
        <v>490808</v>
      </c>
      <c r="D6" s="68">
        <v>477548</v>
      </c>
      <c r="E6" s="68">
        <v>477097</v>
      </c>
      <c r="F6" s="132">
        <f t="shared" si="0"/>
        <v>0.13530640101711575</v>
      </c>
      <c r="G6" s="132">
        <f t="shared" si="1"/>
        <v>-0.027935567472412836</v>
      </c>
      <c r="H6" s="68">
        <f t="shared" si="2"/>
        <v>-13711</v>
      </c>
      <c r="I6" s="52">
        <f t="shared" si="3"/>
        <v>1.2384608436455604</v>
      </c>
      <c r="J6" s="90">
        <f t="shared" si="4"/>
        <v>-451</v>
      </c>
      <c r="K6" s="11"/>
      <c r="L6" s="140" t="s">
        <v>353</v>
      </c>
      <c r="M6" s="94">
        <v>0.018076793659101954</v>
      </c>
      <c r="U6" s="72"/>
      <c r="V6" s="73"/>
      <c r="W6" s="74"/>
      <c r="X6" s="73"/>
    </row>
    <row r="7" spans="1:24" ht="15" thickBot="1">
      <c r="A7" s="53">
        <v>15</v>
      </c>
      <c r="B7" s="51" t="s">
        <v>14</v>
      </c>
      <c r="C7" s="68">
        <v>63278</v>
      </c>
      <c r="D7" s="68">
        <v>60415</v>
      </c>
      <c r="E7" s="68">
        <v>60909</v>
      </c>
      <c r="F7" s="132">
        <f t="shared" si="0"/>
        <v>0.017274008387291272</v>
      </c>
      <c r="G7" s="132">
        <f t="shared" si="1"/>
        <v>-0.03743797212301274</v>
      </c>
      <c r="H7" s="68">
        <f t="shared" si="2"/>
        <v>-2369</v>
      </c>
      <c r="I7" s="52">
        <f t="shared" si="3"/>
        <v>0.21398247674103513</v>
      </c>
      <c r="J7" s="90">
        <f t="shared" si="4"/>
        <v>494</v>
      </c>
      <c r="K7" s="11"/>
      <c r="L7" s="140" t="s">
        <v>358</v>
      </c>
      <c r="M7" s="94">
        <v>0.03367760300718952</v>
      </c>
      <c r="U7" s="72"/>
      <c r="V7" s="73"/>
      <c r="W7" s="74"/>
      <c r="X7" s="73"/>
    </row>
    <row r="8" spans="1:24" ht="15" thickBot="1">
      <c r="A8" s="53">
        <v>16</v>
      </c>
      <c r="B8" s="51" t="s">
        <v>15</v>
      </c>
      <c r="C8" s="68">
        <v>69535</v>
      </c>
      <c r="D8" s="68">
        <v>65726</v>
      </c>
      <c r="E8" s="68">
        <v>65844</v>
      </c>
      <c r="F8" s="132">
        <f t="shared" si="0"/>
        <v>0.01867359188712352</v>
      </c>
      <c r="G8" s="132">
        <f t="shared" si="1"/>
        <v>-0.05308118213849141</v>
      </c>
      <c r="H8" s="68">
        <f t="shared" si="2"/>
        <v>-3691</v>
      </c>
      <c r="I8" s="52">
        <f t="shared" si="3"/>
        <v>0.3333935507180923</v>
      </c>
      <c r="J8" s="90">
        <f t="shared" si="4"/>
        <v>118</v>
      </c>
      <c r="K8" s="11"/>
      <c r="L8" s="140" t="s">
        <v>354</v>
      </c>
      <c r="M8" s="94">
        <v>0.035798275411549514</v>
      </c>
      <c r="U8" s="72"/>
      <c r="V8" s="73"/>
      <c r="W8" s="74"/>
      <c r="X8" s="73"/>
    </row>
    <row r="9" spans="1:24" ht="15" thickBot="1">
      <c r="A9" s="53">
        <v>17</v>
      </c>
      <c r="B9" s="51" t="s">
        <v>16</v>
      </c>
      <c r="C9" s="68">
        <v>51138</v>
      </c>
      <c r="D9" s="68">
        <v>51355</v>
      </c>
      <c r="E9" s="68">
        <v>51564</v>
      </c>
      <c r="F9" s="132">
        <f t="shared" si="0"/>
        <v>0.014623733249311056</v>
      </c>
      <c r="G9" s="132">
        <f t="shared" si="1"/>
        <v>0.008330400093863663</v>
      </c>
      <c r="H9" s="68">
        <f t="shared" si="2"/>
        <v>426</v>
      </c>
      <c r="I9" s="52">
        <f t="shared" si="3"/>
        <v>-0.03847890886098817</v>
      </c>
      <c r="J9" s="90">
        <f t="shared" si="4"/>
        <v>209</v>
      </c>
      <c r="K9" s="11"/>
      <c r="L9" s="140" t="s">
        <v>355</v>
      </c>
      <c r="M9" s="94">
        <v>0.07028968315649108</v>
      </c>
      <c r="U9" s="72"/>
      <c r="V9" s="73"/>
      <c r="W9" s="74"/>
      <c r="X9" s="73"/>
    </row>
    <row r="10" spans="1:24" ht="15" thickBot="1">
      <c r="A10" s="53">
        <v>18</v>
      </c>
      <c r="B10" s="51" t="s">
        <v>17</v>
      </c>
      <c r="C10" s="68">
        <v>63184</v>
      </c>
      <c r="D10" s="68">
        <v>58059</v>
      </c>
      <c r="E10" s="68">
        <v>57227</v>
      </c>
      <c r="F10" s="132">
        <f t="shared" si="0"/>
        <v>0.016229780130678842</v>
      </c>
      <c r="G10" s="132">
        <f t="shared" si="1"/>
        <v>-0.09428019751835907</v>
      </c>
      <c r="H10" s="68">
        <f t="shared" si="2"/>
        <v>-5957</v>
      </c>
      <c r="I10" s="52">
        <f t="shared" si="3"/>
        <v>0.538072441513865</v>
      </c>
      <c r="J10" s="90">
        <f t="shared" si="4"/>
        <v>-832</v>
      </c>
      <c r="K10" s="11"/>
      <c r="L10" s="140" t="s">
        <v>357</v>
      </c>
      <c r="M10" s="94">
        <v>0.08667556742323097</v>
      </c>
      <c r="U10" s="72"/>
      <c r="V10" s="73"/>
      <c r="W10" s="74"/>
      <c r="X10" s="73"/>
    </row>
    <row r="11" spans="1:24" ht="15" thickBot="1">
      <c r="A11" s="53">
        <v>19</v>
      </c>
      <c r="B11" s="51" t="s">
        <v>18</v>
      </c>
      <c r="C11" s="68">
        <v>7981</v>
      </c>
      <c r="D11" s="68">
        <v>8056</v>
      </c>
      <c r="E11" s="68">
        <v>7951</v>
      </c>
      <c r="F11" s="132">
        <f t="shared" si="0"/>
        <v>0.002254931794765189</v>
      </c>
      <c r="G11" s="132">
        <f t="shared" si="1"/>
        <v>-0.003758927452700163</v>
      </c>
      <c r="H11" s="68">
        <f t="shared" si="2"/>
        <v>-30</v>
      </c>
      <c r="I11" s="52">
        <f t="shared" si="3"/>
        <v>0.0027097823141540964</v>
      </c>
      <c r="J11" s="90">
        <f t="shared" si="4"/>
        <v>-105</v>
      </c>
      <c r="K11" s="11"/>
      <c r="L11" s="140" t="s">
        <v>356</v>
      </c>
      <c r="M11" s="94">
        <v>0.1356055673386239</v>
      </c>
      <c r="U11" s="72"/>
      <c r="V11" s="73"/>
      <c r="W11" s="74"/>
      <c r="X11" s="73"/>
    </row>
    <row r="12" spans="1:13" ht="15">
      <c r="A12" s="53">
        <v>20</v>
      </c>
      <c r="B12" s="51" t="s">
        <v>19</v>
      </c>
      <c r="C12" s="68">
        <v>72630</v>
      </c>
      <c r="D12" s="68">
        <v>73431</v>
      </c>
      <c r="E12" s="68">
        <v>73674</v>
      </c>
      <c r="F12" s="132">
        <f t="shared" si="0"/>
        <v>0.020894207652814807</v>
      </c>
      <c r="G12" s="132">
        <f t="shared" si="1"/>
        <v>0.014374225526641884</v>
      </c>
      <c r="H12" s="68">
        <f t="shared" si="2"/>
        <v>1044</v>
      </c>
      <c r="I12" s="52">
        <f t="shared" si="3"/>
        <v>-0.09430042453256256</v>
      </c>
      <c r="J12" s="90">
        <f t="shared" si="4"/>
        <v>243</v>
      </c>
      <c r="K12" s="10"/>
      <c r="L12" s="81"/>
      <c r="M12" s="99"/>
    </row>
    <row r="13" spans="1:22" ht="15">
      <c r="A13" s="53">
        <v>21</v>
      </c>
      <c r="B13" s="51" t="s">
        <v>20</v>
      </c>
      <c r="C13" s="68">
        <v>18725</v>
      </c>
      <c r="D13" s="68">
        <v>20285</v>
      </c>
      <c r="E13" s="68">
        <v>20348</v>
      </c>
      <c r="F13" s="132">
        <f t="shared" si="0"/>
        <v>0.0057707649553366954</v>
      </c>
      <c r="G13" s="132">
        <f t="shared" si="1"/>
        <v>0.08667556742323097</v>
      </c>
      <c r="H13" s="68">
        <f t="shared" si="2"/>
        <v>1623</v>
      </c>
      <c r="I13" s="52">
        <f t="shared" si="3"/>
        <v>-0.14659922319573662</v>
      </c>
      <c r="J13" s="90">
        <f t="shared" si="4"/>
        <v>63</v>
      </c>
      <c r="K13" s="10"/>
      <c r="L13" s="3"/>
      <c r="M13" s="73"/>
      <c r="U13" s="3"/>
      <c r="V13" s="73"/>
    </row>
    <row r="14" spans="1:22" ht="15">
      <c r="A14" s="53">
        <v>22</v>
      </c>
      <c r="B14" s="51" t="s">
        <v>21</v>
      </c>
      <c r="C14" s="68">
        <v>191221</v>
      </c>
      <c r="D14" s="68">
        <v>194316</v>
      </c>
      <c r="E14" s="68">
        <v>193712</v>
      </c>
      <c r="F14" s="132">
        <f t="shared" si="0"/>
        <v>0.05493741011540112</v>
      </c>
      <c r="G14" s="132">
        <f t="shared" si="1"/>
        <v>0.013026811908733874</v>
      </c>
      <c r="H14" s="68">
        <f t="shared" si="2"/>
        <v>2491</v>
      </c>
      <c r="I14" s="52">
        <f t="shared" si="3"/>
        <v>-0.22500225815192845</v>
      </c>
      <c r="J14" s="90">
        <f t="shared" si="4"/>
        <v>-604</v>
      </c>
      <c r="K14" s="10"/>
      <c r="L14" s="3"/>
      <c r="M14" s="73"/>
      <c r="U14" s="3"/>
      <c r="V14" s="73"/>
    </row>
    <row r="15" spans="1:22" ht="15">
      <c r="A15" s="53">
        <v>23</v>
      </c>
      <c r="B15" s="51" t="s">
        <v>22</v>
      </c>
      <c r="C15" s="68">
        <v>212481</v>
      </c>
      <c r="D15" s="68">
        <v>215201</v>
      </c>
      <c r="E15" s="68">
        <v>214694</v>
      </c>
      <c r="F15" s="132">
        <f t="shared" si="0"/>
        <v>0.06088797971894321</v>
      </c>
      <c r="G15" s="132">
        <f t="shared" si="1"/>
        <v>0.010415048874958232</v>
      </c>
      <c r="H15" s="68">
        <f t="shared" si="2"/>
        <v>2213</v>
      </c>
      <c r="I15" s="52">
        <f t="shared" si="3"/>
        <v>-0.19989160870743383</v>
      </c>
      <c r="J15" s="90">
        <f t="shared" si="4"/>
        <v>-507</v>
      </c>
      <c r="K15" s="10"/>
      <c r="L15" s="3"/>
      <c r="M15" s="73"/>
      <c r="U15" s="3"/>
      <c r="V15" s="73"/>
    </row>
    <row r="16" spans="1:22" ht="15">
      <c r="A16" s="53">
        <v>24</v>
      </c>
      <c r="B16" s="51" t="s">
        <v>23</v>
      </c>
      <c r="C16" s="68">
        <v>148831</v>
      </c>
      <c r="D16" s="68">
        <v>148358</v>
      </c>
      <c r="E16" s="68">
        <v>147035</v>
      </c>
      <c r="F16" s="132">
        <f t="shared" si="0"/>
        <v>0.04169964739571118</v>
      </c>
      <c r="G16" s="132">
        <f t="shared" si="1"/>
        <v>-0.012067378435944125</v>
      </c>
      <c r="H16" s="68">
        <f t="shared" si="2"/>
        <v>-1796</v>
      </c>
      <c r="I16" s="52">
        <f t="shared" si="3"/>
        <v>0.1622256345406919</v>
      </c>
      <c r="J16" s="90">
        <f t="shared" si="4"/>
        <v>-1323</v>
      </c>
      <c r="K16" s="10"/>
      <c r="L16" s="3"/>
      <c r="M16" s="73"/>
      <c r="U16" s="3"/>
      <c r="V16" s="73"/>
    </row>
    <row r="17" spans="1:22" ht="15">
      <c r="A17" s="53">
        <v>25</v>
      </c>
      <c r="B17" s="51" t="s">
        <v>24</v>
      </c>
      <c r="C17" s="68">
        <v>393963</v>
      </c>
      <c r="D17" s="68">
        <v>390175</v>
      </c>
      <c r="E17" s="68">
        <v>389048</v>
      </c>
      <c r="F17" s="132">
        <f t="shared" si="0"/>
        <v>0.11033539238961228</v>
      </c>
      <c r="G17" s="132">
        <f t="shared" si="1"/>
        <v>-0.012475790873762257</v>
      </c>
      <c r="H17" s="68">
        <f t="shared" si="2"/>
        <v>-4915</v>
      </c>
      <c r="I17" s="52">
        <f t="shared" si="3"/>
        <v>0.44395266913557946</v>
      </c>
      <c r="J17" s="90">
        <f t="shared" si="4"/>
        <v>-1127</v>
      </c>
      <c r="K17" s="10"/>
      <c r="L17" s="3"/>
      <c r="M17" s="73"/>
      <c r="U17" s="3"/>
      <c r="V17" s="73"/>
    </row>
    <row r="18" spans="1:22" ht="15">
      <c r="A18" s="53">
        <v>26</v>
      </c>
      <c r="B18" s="51" t="s">
        <v>25</v>
      </c>
      <c r="C18" s="68">
        <v>34917</v>
      </c>
      <c r="D18" s="68">
        <v>33392</v>
      </c>
      <c r="E18" s="68">
        <v>33394</v>
      </c>
      <c r="F18" s="132">
        <f t="shared" si="0"/>
        <v>0.00947065681730458</v>
      </c>
      <c r="G18" s="132">
        <f t="shared" si="1"/>
        <v>-0.043617722026520034</v>
      </c>
      <c r="H18" s="68">
        <f t="shared" si="2"/>
        <v>-1523</v>
      </c>
      <c r="I18" s="52">
        <f t="shared" si="3"/>
        <v>0.13756661548188961</v>
      </c>
      <c r="J18" s="90">
        <f t="shared" si="4"/>
        <v>2</v>
      </c>
      <c r="K18" s="10"/>
      <c r="L18" s="3"/>
      <c r="M18" s="73"/>
      <c r="U18" s="3"/>
      <c r="V18" s="73"/>
    </row>
    <row r="19" spans="1:22" ht="15">
      <c r="A19" s="53">
        <v>27</v>
      </c>
      <c r="B19" s="51" t="s">
        <v>26</v>
      </c>
      <c r="C19" s="68">
        <v>122237</v>
      </c>
      <c r="D19" s="68">
        <v>130446</v>
      </c>
      <c r="E19" s="68">
        <v>130829</v>
      </c>
      <c r="F19" s="132">
        <f t="shared" si="0"/>
        <v>0.03710356832817695</v>
      </c>
      <c r="G19" s="132">
        <f t="shared" si="1"/>
        <v>0.07028968315649108</v>
      </c>
      <c r="H19" s="68">
        <f t="shared" si="2"/>
        <v>8592</v>
      </c>
      <c r="I19" s="52">
        <f t="shared" si="3"/>
        <v>-0.7760816547737331</v>
      </c>
      <c r="J19" s="90">
        <f t="shared" si="4"/>
        <v>383</v>
      </c>
      <c r="K19" s="10"/>
      <c r="L19" s="3"/>
      <c r="M19" s="73"/>
      <c r="U19" s="3"/>
      <c r="V19" s="73"/>
    </row>
    <row r="20" spans="1:22" ht="15">
      <c r="A20" s="53">
        <v>28</v>
      </c>
      <c r="B20" s="51" t="s">
        <v>27</v>
      </c>
      <c r="C20" s="68">
        <v>137005</v>
      </c>
      <c r="D20" s="68">
        <v>141134</v>
      </c>
      <c r="E20" s="68">
        <v>141619</v>
      </c>
      <c r="F20" s="132">
        <f t="shared" si="0"/>
        <v>0.04016365059022152</v>
      </c>
      <c r="G20" s="132">
        <f t="shared" si="1"/>
        <v>0.03367760300718952</v>
      </c>
      <c r="H20" s="68">
        <f t="shared" si="2"/>
        <v>4614</v>
      </c>
      <c r="I20" s="52">
        <f t="shared" si="3"/>
        <v>-0.4167645199169</v>
      </c>
      <c r="J20" s="90">
        <f t="shared" si="4"/>
        <v>485</v>
      </c>
      <c r="K20" s="10"/>
      <c r="L20" s="3"/>
      <c r="M20" s="73"/>
      <c r="U20" s="3"/>
      <c r="V20" s="73"/>
    </row>
    <row r="21" spans="1:22" ht="15">
      <c r="A21" s="53">
        <v>29</v>
      </c>
      <c r="B21" s="51" t="s">
        <v>28</v>
      </c>
      <c r="C21" s="68">
        <v>155119</v>
      </c>
      <c r="D21" s="68">
        <v>175160</v>
      </c>
      <c r="E21" s="68">
        <v>176154</v>
      </c>
      <c r="F21" s="132">
        <f t="shared" si="0"/>
        <v>0.04995789905358661</v>
      </c>
      <c r="G21" s="132">
        <f t="shared" si="1"/>
        <v>0.1356055673386239</v>
      </c>
      <c r="H21" s="68">
        <f t="shared" si="2"/>
        <v>21035</v>
      </c>
      <c r="I21" s="52">
        <f t="shared" si="3"/>
        <v>-1.900009032607714</v>
      </c>
      <c r="J21" s="90">
        <f t="shared" si="4"/>
        <v>994</v>
      </c>
      <c r="K21" s="10"/>
      <c r="L21" s="3"/>
      <c r="M21" s="73"/>
      <c r="U21" s="3"/>
      <c r="V21" s="73"/>
    </row>
    <row r="22" spans="1:22" ht="15">
      <c r="A22" s="53">
        <v>30</v>
      </c>
      <c r="B22" s="51" t="s">
        <v>29</v>
      </c>
      <c r="C22" s="68">
        <v>45756</v>
      </c>
      <c r="D22" s="68">
        <v>46772</v>
      </c>
      <c r="E22" s="68">
        <v>45919</v>
      </c>
      <c r="F22" s="132">
        <f t="shared" si="0"/>
        <v>0.013022791231772446</v>
      </c>
      <c r="G22" s="132">
        <f t="shared" si="1"/>
        <v>0.0035623743334207538</v>
      </c>
      <c r="H22" s="68">
        <f t="shared" si="2"/>
        <v>163</v>
      </c>
      <c r="I22" s="52">
        <f t="shared" si="3"/>
        <v>-0.01472315057357059</v>
      </c>
      <c r="J22" s="90">
        <f t="shared" si="4"/>
        <v>-853</v>
      </c>
      <c r="K22" s="10"/>
      <c r="L22" s="3"/>
      <c r="M22" s="73"/>
      <c r="U22" s="3"/>
      <c r="V22" s="73"/>
    </row>
    <row r="23" spans="1:22" ht="15">
      <c r="A23" s="53">
        <v>31</v>
      </c>
      <c r="B23" s="51" t="s">
        <v>30</v>
      </c>
      <c r="C23" s="68">
        <v>164122</v>
      </c>
      <c r="D23" s="68">
        <v>162668</v>
      </c>
      <c r="E23" s="68">
        <v>161374</v>
      </c>
      <c r="F23" s="132">
        <f t="shared" si="0"/>
        <v>0.04576623864274149</v>
      </c>
      <c r="G23" s="132">
        <f t="shared" si="1"/>
        <v>-0.016743641924909517</v>
      </c>
      <c r="H23" s="68">
        <f t="shared" si="2"/>
        <v>-2748</v>
      </c>
      <c r="I23" s="52">
        <f t="shared" si="3"/>
        <v>0.24821605997651522</v>
      </c>
      <c r="J23" s="90">
        <f t="shared" si="4"/>
        <v>-1294</v>
      </c>
      <c r="K23" s="10"/>
      <c r="U23" s="3"/>
      <c r="V23" s="29"/>
    </row>
    <row r="24" spans="1:22" ht="15">
      <c r="A24" s="53">
        <v>32</v>
      </c>
      <c r="B24" s="51" t="s">
        <v>31</v>
      </c>
      <c r="C24" s="68">
        <v>53494</v>
      </c>
      <c r="D24" s="68">
        <v>54277</v>
      </c>
      <c r="E24" s="68">
        <v>54461</v>
      </c>
      <c r="F24" s="132">
        <f t="shared" si="0"/>
        <v>0.015445332722262227</v>
      </c>
      <c r="G24" s="132">
        <f t="shared" si="1"/>
        <v>0.018076793659101954</v>
      </c>
      <c r="H24" s="68">
        <f t="shared" si="2"/>
        <v>967</v>
      </c>
      <c r="I24" s="52">
        <f t="shared" si="3"/>
        <v>-0.08734531659290037</v>
      </c>
      <c r="J24" s="90">
        <f t="shared" si="4"/>
        <v>184</v>
      </c>
      <c r="K24" s="10"/>
      <c r="U24" s="3"/>
      <c r="V24" s="11"/>
    </row>
    <row r="25" spans="1:22" ht="15">
      <c r="A25" s="53">
        <v>33</v>
      </c>
      <c r="B25" s="51" t="s">
        <v>32</v>
      </c>
      <c r="C25" s="68">
        <v>165641</v>
      </c>
      <c r="D25" s="68">
        <v>161862</v>
      </c>
      <c r="E25" s="68">
        <v>159983</v>
      </c>
      <c r="F25" s="132">
        <f t="shared" si="0"/>
        <v>0.04537174611016466</v>
      </c>
      <c r="G25" s="132">
        <f t="shared" si="1"/>
        <v>-0.03415820962201387</v>
      </c>
      <c r="H25" s="68">
        <f t="shared" si="2"/>
        <v>-5658</v>
      </c>
      <c r="I25" s="52">
        <f t="shared" si="3"/>
        <v>0.5110649444494626</v>
      </c>
      <c r="J25" s="90">
        <f t="shared" si="4"/>
        <v>-1879</v>
      </c>
      <c r="K25" s="10"/>
      <c r="U25" s="3"/>
      <c r="V25" s="11"/>
    </row>
    <row r="26" spans="1:29" s="12" customFormat="1" ht="15">
      <c r="A26" s="170" t="s">
        <v>254</v>
      </c>
      <c r="B26" s="170"/>
      <c r="C26" s="84">
        <v>3537120</v>
      </c>
      <c r="D26" s="84">
        <v>3538001</v>
      </c>
      <c r="E26" s="84">
        <v>3526049</v>
      </c>
      <c r="F26" s="132">
        <f t="shared" si="0"/>
        <v>1</v>
      </c>
      <c r="G26" s="132">
        <f t="shared" si="1"/>
        <v>-0.003129947527932329</v>
      </c>
      <c r="H26" s="68">
        <f t="shared" si="2"/>
        <v>-11071</v>
      </c>
      <c r="I26" s="52">
        <f t="shared" si="3"/>
        <v>1</v>
      </c>
      <c r="J26" s="90">
        <f t="shared" si="4"/>
        <v>-11952</v>
      </c>
      <c r="K26" s="11"/>
      <c r="U26" s="3"/>
      <c r="V26" s="11"/>
      <c r="W26" s="32"/>
      <c r="X26" s="32"/>
      <c r="Y26" s="32"/>
      <c r="Z26" s="32"/>
      <c r="AA26" s="32"/>
      <c r="AB26" s="32"/>
      <c r="AC26" s="32"/>
    </row>
    <row r="27" spans="3:22" ht="15">
      <c r="C27" s="14"/>
      <c r="E27" s="14"/>
      <c r="F27" s="73"/>
      <c r="H27" s="23"/>
      <c r="I27" s="22"/>
      <c r="K27" s="11"/>
      <c r="U27" s="3"/>
      <c r="V27" s="11"/>
    </row>
    <row r="28" spans="11:22" ht="15">
      <c r="K28" s="11"/>
      <c r="U28" s="3"/>
      <c r="V28" s="11"/>
    </row>
    <row r="29" spans="11:22" ht="15">
      <c r="K29" s="11"/>
      <c r="U29" s="3"/>
      <c r="V29" s="11"/>
    </row>
    <row r="30" spans="2:11" ht="15">
      <c r="B30" s="10"/>
      <c r="C30" s="10"/>
      <c r="K30" s="11"/>
    </row>
    <row r="31" spans="2:11" ht="15">
      <c r="B31" s="10"/>
      <c r="C31" s="10"/>
      <c r="K31" s="11"/>
    </row>
    <row r="32" spans="2:11" ht="15">
      <c r="B32" s="10"/>
      <c r="C32" s="10"/>
      <c r="K32" s="11"/>
    </row>
    <row r="33" spans="2:11" ht="15">
      <c r="B33" s="71"/>
      <c r="C33" s="10"/>
      <c r="K33" s="11"/>
    </row>
    <row r="34" spans="2:11" ht="15">
      <c r="B34" s="10"/>
      <c r="C34" s="10"/>
      <c r="K34" s="11"/>
    </row>
    <row r="35" spans="2:11" ht="15">
      <c r="B35" s="10"/>
      <c r="C35" s="10"/>
      <c r="K35" s="11"/>
    </row>
    <row r="36" spans="2:11" ht="15">
      <c r="B36" s="10"/>
      <c r="C36" s="10"/>
      <c r="K36" s="10"/>
    </row>
    <row r="37" ht="15">
      <c r="K37" s="10"/>
    </row>
    <row r="38" ht="15">
      <c r="K38" s="10"/>
    </row>
    <row r="39" ht="15">
      <c r="K39" s="10"/>
    </row>
    <row r="40" ht="15">
      <c r="K40" s="10"/>
    </row>
    <row r="41" ht="15">
      <c r="K41" s="10"/>
    </row>
    <row r="42" ht="15">
      <c r="K42" s="10"/>
    </row>
    <row r="43" ht="15">
      <c r="K43" s="10"/>
    </row>
    <row r="44" ht="15">
      <c r="K44" s="10"/>
    </row>
    <row r="45" ht="15">
      <c r="K45" s="10"/>
    </row>
    <row r="46" ht="15">
      <c r="K46" s="10"/>
    </row>
    <row r="47" ht="15">
      <c r="K47" s="10"/>
    </row>
    <row r="48" ht="15">
      <c r="K48" s="10"/>
    </row>
    <row r="49" ht="15">
      <c r="K49" s="10"/>
    </row>
    <row r="50" ht="15">
      <c r="K50" s="10"/>
    </row>
    <row r="51" ht="15">
      <c r="K51" s="10"/>
    </row>
    <row r="52" ht="15">
      <c r="K52" s="10"/>
    </row>
    <row r="53" ht="15">
      <c r="K53" s="10"/>
    </row>
    <row r="54" ht="15">
      <c r="K54" s="10"/>
    </row>
    <row r="55" ht="15">
      <c r="K55" s="10"/>
    </row>
    <row r="56" ht="15">
      <c r="K56" s="10"/>
    </row>
    <row r="57" ht="15">
      <c r="K57" s="10"/>
    </row>
    <row r="58" ht="15">
      <c r="K58" s="10"/>
    </row>
    <row r="59" ht="15">
      <c r="K59" s="10"/>
    </row>
    <row r="60" ht="15">
      <c r="K60" s="10"/>
    </row>
    <row r="61" ht="15">
      <c r="K61" s="10"/>
    </row>
    <row r="62" ht="15">
      <c r="K62" s="10"/>
    </row>
    <row r="63" ht="15">
      <c r="K63" s="10"/>
    </row>
    <row r="64" ht="15">
      <c r="K64" s="10"/>
    </row>
    <row r="65" ht="15">
      <c r="K65" s="10"/>
    </row>
    <row r="66" ht="15">
      <c r="K66" s="10"/>
    </row>
    <row r="67" ht="15">
      <c r="K67" s="10"/>
    </row>
    <row r="68" ht="15">
      <c r="K68" s="10"/>
    </row>
    <row r="69" ht="15">
      <c r="K69" s="10"/>
    </row>
    <row r="70" ht="15">
      <c r="K70" s="10"/>
    </row>
    <row r="71" ht="15">
      <c r="K71" s="10"/>
    </row>
    <row r="72" ht="15">
      <c r="K72" s="10"/>
    </row>
    <row r="73" ht="15">
      <c r="K73" s="10"/>
    </row>
    <row r="74" ht="15">
      <c r="K74" s="10"/>
    </row>
    <row r="75" ht="15">
      <c r="K75" s="10"/>
    </row>
    <row r="76" ht="15">
      <c r="K76" s="10"/>
    </row>
    <row r="77" ht="15">
      <c r="K77" s="10"/>
    </row>
    <row r="78" ht="15">
      <c r="K78" s="10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5"/>
  <sheetViews>
    <sheetView workbookViewId="0" topLeftCell="L1">
      <pane ySplit="1" topLeftCell="A2" activePane="bottomLeft" state="frozen"/>
      <selection pane="bottomLeft" activeCell="L20" sqref="L20"/>
    </sheetView>
  </sheetViews>
  <sheetFormatPr defaultColWidth="9.140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7.8515625" style="8" customWidth="1"/>
    <col min="7" max="7" width="27.140625" style="8" customWidth="1"/>
    <col min="8" max="8" width="26.421875" style="8" customWidth="1"/>
    <col min="9" max="9" width="20.421875" style="8" customWidth="1"/>
    <col min="10" max="10" width="23.421875" style="8" customWidth="1"/>
    <col min="11" max="12" width="9.140625" style="8" customWidth="1"/>
    <col min="13" max="13" width="42.8515625" style="8" bestFit="1" customWidth="1"/>
    <col min="14" max="21" width="9.140625" style="8" customWidth="1"/>
    <col min="22" max="22" width="32.140625" style="8" bestFit="1" customWidth="1"/>
    <col min="23" max="16384" width="9.140625" style="8" customWidth="1"/>
  </cols>
  <sheetData>
    <row r="1" spans="1:10" ht="29.5" thickBot="1">
      <c r="A1" s="16" t="s">
        <v>1</v>
      </c>
      <c r="B1" s="7" t="s">
        <v>90</v>
      </c>
      <c r="C1" s="59">
        <v>42036</v>
      </c>
      <c r="D1" s="59">
        <v>42370</v>
      </c>
      <c r="E1" s="59">
        <v>42401</v>
      </c>
      <c r="F1" s="1" t="s">
        <v>288</v>
      </c>
      <c r="G1" s="1" t="s">
        <v>294</v>
      </c>
      <c r="H1" s="1" t="s">
        <v>295</v>
      </c>
      <c r="I1" s="1" t="s">
        <v>291</v>
      </c>
      <c r="J1" s="49" t="s">
        <v>296</v>
      </c>
    </row>
    <row r="2" spans="1:14" ht="15" thickBot="1">
      <c r="A2" s="50">
        <v>1</v>
      </c>
      <c r="B2" s="51" t="s">
        <v>2</v>
      </c>
      <c r="C2" s="90">
        <v>15070</v>
      </c>
      <c r="D2" s="90">
        <v>16172</v>
      </c>
      <c r="E2" s="90">
        <v>16184</v>
      </c>
      <c r="F2" s="132">
        <f aca="true" t="shared" si="0" ref="F2:F65">E2/$E$90</f>
        <v>0.00946067599639905</v>
      </c>
      <c r="G2" s="132">
        <f aca="true" t="shared" si="1" ref="G2:G65">(E2-C2)/C2</f>
        <v>0.07392169873921699</v>
      </c>
      <c r="H2" s="68">
        <f aca="true" t="shared" si="2" ref="H2:H65">E2-C2</f>
        <v>1114</v>
      </c>
      <c r="I2" s="52">
        <f>H2/$H$90</f>
        <v>0.025844469190794358</v>
      </c>
      <c r="J2" s="90">
        <f aca="true" t="shared" si="3" ref="J2:J65">E2-D2</f>
        <v>12</v>
      </c>
      <c r="M2" s="136" t="s">
        <v>357</v>
      </c>
      <c r="N2" s="144">
        <v>0.0970873786407767</v>
      </c>
    </row>
    <row r="3" spans="1:14" ht="15" thickBot="1">
      <c r="A3" s="50">
        <v>2</v>
      </c>
      <c r="B3" s="51" t="s">
        <v>3</v>
      </c>
      <c r="C3" s="90">
        <v>2361</v>
      </c>
      <c r="D3" s="90">
        <v>2875</v>
      </c>
      <c r="E3" s="90">
        <v>2620</v>
      </c>
      <c r="F3" s="132">
        <f t="shared" si="0"/>
        <v>0.001531572609402219</v>
      </c>
      <c r="G3" s="132">
        <f t="shared" si="1"/>
        <v>0.10969927996611606</v>
      </c>
      <c r="H3" s="68">
        <f t="shared" si="2"/>
        <v>259</v>
      </c>
      <c r="I3" s="52">
        <f aca="true" t="shared" si="4" ref="I3:I66">H3/$H$90</f>
        <v>0.006008723088344469</v>
      </c>
      <c r="J3" s="90">
        <f t="shared" si="3"/>
        <v>-255</v>
      </c>
      <c r="M3" s="140" t="s">
        <v>366</v>
      </c>
      <c r="N3" s="144">
        <v>0.10969927996611606</v>
      </c>
    </row>
    <row r="4" spans="1:14" ht="15" thickBot="1">
      <c r="A4" s="50">
        <v>3</v>
      </c>
      <c r="B4" s="51" t="s">
        <v>4</v>
      </c>
      <c r="C4" s="90">
        <v>1147</v>
      </c>
      <c r="D4" s="90">
        <v>1167</v>
      </c>
      <c r="E4" s="90">
        <v>1165</v>
      </c>
      <c r="F4" s="132">
        <f t="shared" si="0"/>
        <v>0.0006810236984555668</v>
      </c>
      <c r="G4" s="132">
        <f t="shared" si="1"/>
        <v>0.015693112467306015</v>
      </c>
      <c r="H4" s="68">
        <f t="shared" si="2"/>
        <v>18</v>
      </c>
      <c r="I4" s="52">
        <f t="shared" si="4"/>
        <v>0.0004175946547884187</v>
      </c>
      <c r="J4" s="90">
        <f t="shared" si="3"/>
        <v>-2</v>
      </c>
      <c r="M4" s="140" t="s">
        <v>336</v>
      </c>
      <c r="N4" s="144">
        <v>0.11411411411411411</v>
      </c>
    </row>
    <row r="5" spans="1:14" ht="15" thickBot="1">
      <c r="A5" s="50">
        <v>5</v>
      </c>
      <c r="B5" s="51" t="s">
        <v>5</v>
      </c>
      <c r="C5" s="90">
        <v>704</v>
      </c>
      <c r="D5" s="90">
        <v>636</v>
      </c>
      <c r="E5" s="90">
        <v>608</v>
      </c>
      <c r="F5" s="132">
        <f t="shared" si="0"/>
        <v>0.00035541837653303406</v>
      </c>
      <c r="G5" s="132">
        <f t="shared" si="1"/>
        <v>-0.13636363636363635</v>
      </c>
      <c r="H5" s="68">
        <f t="shared" si="2"/>
        <v>-96</v>
      </c>
      <c r="I5" s="52">
        <f t="shared" si="4"/>
        <v>-0.0022271714922048997</v>
      </c>
      <c r="J5" s="90">
        <f t="shared" si="3"/>
        <v>-28</v>
      </c>
      <c r="M5" s="140" t="s">
        <v>360</v>
      </c>
      <c r="N5" s="144">
        <v>0.1185739296514404</v>
      </c>
    </row>
    <row r="6" spans="1:14" ht="15.75" customHeight="1" thickBot="1">
      <c r="A6" s="50">
        <v>6</v>
      </c>
      <c r="B6" s="51" t="s">
        <v>6</v>
      </c>
      <c r="C6" s="90">
        <v>53</v>
      </c>
      <c r="D6" s="90">
        <v>51</v>
      </c>
      <c r="E6" s="90">
        <v>40</v>
      </c>
      <c r="F6" s="132">
        <f t="shared" si="0"/>
        <v>2.338278792980487E-05</v>
      </c>
      <c r="G6" s="132">
        <f t="shared" si="1"/>
        <v>-0.24528301886792453</v>
      </c>
      <c r="H6" s="68">
        <f t="shared" si="2"/>
        <v>-13</v>
      </c>
      <c r="I6" s="52">
        <f t="shared" si="4"/>
        <v>-0.0003015961395694135</v>
      </c>
      <c r="J6" s="90">
        <f t="shared" si="3"/>
        <v>-11</v>
      </c>
      <c r="M6" s="140" t="s">
        <v>372</v>
      </c>
      <c r="N6" s="144">
        <v>0.12144942310365599</v>
      </c>
    </row>
    <row r="7" spans="1:14" ht="15" thickBot="1">
      <c r="A7" s="50">
        <v>7</v>
      </c>
      <c r="B7" s="51" t="s">
        <v>7</v>
      </c>
      <c r="C7" s="90">
        <v>901</v>
      </c>
      <c r="D7" s="90">
        <v>882</v>
      </c>
      <c r="E7" s="90">
        <v>859</v>
      </c>
      <c r="F7" s="132">
        <f t="shared" si="0"/>
        <v>0.0005021453707925596</v>
      </c>
      <c r="G7" s="132">
        <f t="shared" si="1"/>
        <v>-0.04661487236403995</v>
      </c>
      <c r="H7" s="68">
        <f t="shared" si="2"/>
        <v>-42</v>
      </c>
      <c r="I7" s="52">
        <f t="shared" si="4"/>
        <v>-0.0009743875278396437</v>
      </c>
      <c r="J7" s="90">
        <f t="shared" si="3"/>
        <v>-23</v>
      </c>
      <c r="M7" s="140" t="s">
        <v>373</v>
      </c>
      <c r="N7" s="144">
        <v>0.13806451612903226</v>
      </c>
    </row>
    <row r="8" spans="1:14" ht="15" thickBot="1">
      <c r="A8" s="50">
        <v>8</v>
      </c>
      <c r="B8" s="51" t="s">
        <v>292</v>
      </c>
      <c r="C8" s="90">
        <v>4438</v>
      </c>
      <c r="D8" s="90">
        <v>4526</v>
      </c>
      <c r="E8" s="90">
        <v>4544</v>
      </c>
      <c r="F8" s="132">
        <f t="shared" si="0"/>
        <v>0.002656284708825833</v>
      </c>
      <c r="G8" s="132">
        <f t="shared" si="1"/>
        <v>0.023884632717440287</v>
      </c>
      <c r="H8" s="68">
        <f t="shared" si="2"/>
        <v>106</v>
      </c>
      <c r="I8" s="52">
        <f t="shared" si="4"/>
        <v>0.00245916852264291</v>
      </c>
      <c r="J8" s="90">
        <f t="shared" si="3"/>
        <v>18</v>
      </c>
      <c r="M8" s="140" t="s">
        <v>362</v>
      </c>
      <c r="N8" s="144">
        <v>0.2525448376151236</v>
      </c>
    </row>
    <row r="9" spans="1:14" ht="15" thickBot="1">
      <c r="A9" s="50">
        <v>9</v>
      </c>
      <c r="B9" s="51" t="s">
        <v>8</v>
      </c>
      <c r="C9" s="90">
        <v>443</v>
      </c>
      <c r="D9" s="90">
        <v>436</v>
      </c>
      <c r="E9" s="90">
        <v>430</v>
      </c>
      <c r="F9" s="132">
        <f t="shared" si="0"/>
        <v>0.0002513649702454024</v>
      </c>
      <c r="G9" s="132">
        <f t="shared" si="1"/>
        <v>-0.029345372460496615</v>
      </c>
      <c r="H9" s="68">
        <f t="shared" si="2"/>
        <v>-13</v>
      </c>
      <c r="I9" s="52">
        <f t="shared" si="4"/>
        <v>-0.0003015961395694135</v>
      </c>
      <c r="J9" s="90">
        <f t="shared" si="3"/>
        <v>-6</v>
      </c>
      <c r="M9" s="140" t="s">
        <v>374</v>
      </c>
      <c r="N9" s="144">
        <v>0.275</v>
      </c>
    </row>
    <row r="10" spans="1:14" ht="15" thickBot="1">
      <c r="A10" s="53">
        <v>10</v>
      </c>
      <c r="B10" s="51" t="s">
        <v>9</v>
      </c>
      <c r="C10" s="68">
        <v>41325</v>
      </c>
      <c r="D10" s="68">
        <v>41572</v>
      </c>
      <c r="E10" s="68">
        <v>41532</v>
      </c>
      <c r="F10" s="132">
        <f t="shared" si="0"/>
        <v>0.024278348707516398</v>
      </c>
      <c r="G10" s="132">
        <f t="shared" si="1"/>
        <v>0.00500907441016334</v>
      </c>
      <c r="H10" s="68">
        <f t="shared" si="2"/>
        <v>207</v>
      </c>
      <c r="I10" s="52">
        <f t="shared" si="4"/>
        <v>0.004802338530066815</v>
      </c>
      <c r="J10" s="90">
        <f t="shared" si="3"/>
        <v>-40</v>
      </c>
      <c r="M10" s="140" t="s">
        <v>337</v>
      </c>
      <c r="N10" s="144">
        <v>0.32453567937438904</v>
      </c>
    </row>
    <row r="11" spans="1:22" ht="15">
      <c r="A11" s="53">
        <v>11</v>
      </c>
      <c r="B11" s="51" t="s">
        <v>10</v>
      </c>
      <c r="C11" s="68">
        <v>634</v>
      </c>
      <c r="D11" s="68">
        <v>648</v>
      </c>
      <c r="E11" s="68">
        <v>648</v>
      </c>
      <c r="F11" s="132">
        <f t="shared" si="0"/>
        <v>0.0003788011644628389</v>
      </c>
      <c r="G11" s="132">
        <f t="shared" si="1"/>
        <v>0.022082018927444796</v>
      </c>
      <c r="H11" s="68">
        <f t="shared" si="2"/>
        <v>14</v>
      </c>
      <c r="I11" s="52">
        <f t="shared" si="4"/>
        <v>0.00032479584261321456</v>
      </c>
      <c r="J11" s="90">
        <f t="shared" si="3"/>
        <v>0</v>
      </c>
      <c r="M11" s="164" t="s">
        <v>367</v>
      </c>
      <c r="N11" s="144">
        <v>0.9265536723163842</v>
      </c>
      <c r="V11" s="28"/>
    </row>
    <row r="12" spans="1:22" ht="15">
      <c r="A12" s="53">
        <v>12</v>
      </c>
      <c r="B12" s="51" t="s">
        <v>11</v>
      </c>
      <c r="C12" s="68">
        <v>43</v>
      </c>
      <c r="D12" s="68">
        <v>44</v>
      </c>
      <c r="E12" s="68">
        <v>44</v>
      </c>
      <c r="F12" s="132">
        <f t="shared" si="0"/>
        <v>2.5721066722785357E-05</v>
      </c>
      <c r="G12" s="132">
        <f t="shared" si="1"/>
        <v>0.023255813953488372</v>
      </c>
      <c r="H12" s="68">
        <f t="shared" si="2"/>
        <v>1</v>
      </c>
      <c r="I12" s="52">
        <f t="shared" si="4"/>
        <v>2.319970304380104E-05</v>
      </c>
      <c r="J12" s="90">
        <f t="shared" si="3"/>
        <v>0</v>
      </c>
      <c r="N12" s="28"/>
      <c r="V12" s="28"/>
    </row>
    <row r="13" spans="1:22" ht="15">
      <c r="A13" s="53">
        <v>13</v>
      </c>
      <c r="B13" s="51" t="s">
        <v>12</v>
      </c>
      <c r="C13" s="68">
        <v>17189</v>
      </c>
      <c r="D13" s="68">
        <v>16786</v>
      </c>
      <c r="E13" s="68">
        <v>16743</v>
      </c>
      <c r="F13" s="132">
        <f t="shared" si="0"/>
        <v>0.009787450457718073</v>
      </c>
      <c r="G13" s="132">
        <f t="shared" si="1"/>
        <v>-0.02594682645878178</v>
      </c>
      <c r="H13" s="68">
        <f t="shared" si="2"/>
        <v>-446</v>
      </c>
      <c r="I13" s="52">
        <f t="shared" si="4"/>
        <v>-0.010347067557535264</v>
      </c>
      <c r="J13" s="90">
        <f t="shared" si="3"/>
        <v>-43</v>
      </c>
      <c r="M13" s="3"/>
      <c r="N13" s="11"/>
      <c r="V13" s="28"/>
    </row>
    <row r="14" spans="1:22" ht="15">
      <c r="A14" s="53">
        <v>14</v>
      </c>
      <c r="B14" s="51" t="s">
        <v>13</v>
      </c>
      <c r="C14" s="68">
        <v>33867</v>
      </c>
      <c r="D14" s="68">
        <v>32500</v>
      </c>
      <c r="E14" s="68">
        <v>32500</v>
      </c>
      <c r="F14" s="132">
        <f t="shared" si="0"/>
        <v>0.018998515192966456</v>
      </c>
      <c r="G14" s="132">
        <f t="shared" si="1"/>
        <v>-0.040363775947087135</v>
      </c>
      <c r="H14" s="68">
        <f t="shared" si="2"/>
        <v>-1367</v>
      </c>
      <c r="I14" s="52">
        <f t="shared" si="4"/>
        <v>-0.03171399406087602</v>
      </c>
      <c r="J14" s="90">
        <f t="shared" si="3"/>
        <v>0</v>
      </c>
      <c r="M14" s="3"/>
      <c r="N14" s="11"/>
      <c r="V14" s="28"/>
    </row>
    <row r="15" spans="1:22" ht="15">
      <c r="A15" s="53">
        <v>15</v>
      </c>
      <c r="B15" s="51" t="s">
        <v>14</v>
      </c>
      <c r="C15" s="68">
        <v>6649</v>
      </c>
      <c r="D15" s="68">
        <v>6407</v>
      </c>
      <c r="E15" s="68">
        <v>6424</v>
      </c>
      <c r="F15" s="132">
        <f t="shared" si="0"/>
        <v>0.0037552757415266623</v>
      </c>
      <c r="G15" s="132">
        <f t="shared" si="1"/>
        <v>-0.03383967513911867</v>
      </c>
      <c r="H15" s="68">
        <f t="shared" si="2"/>
        <v>-225</v>
      </c>
      <c r="I15" s="52">
        <f t="shared" si="4"/>
        <v>-0.005219933184855234</v>
      </c>
      <c r="J15" s="90">
        <f t="shared" si="3"/>
        <v>17</v>
      </c>
      <c r="M15" s="3"/>
      <c r="N15" s="11"/>
      <c r="V15" s="28"/>
    </row>
    <row r="16" spans="1:22" ht="15">
      <c r="A16" s="53">
        <v>16</v>
      </c>
      <c r="B16" s="51" t="s">
        <v>15</v>
      </c>
      <c r="C16" s="68">
        <v>10505</v>
      </c>
      <c r="D16" s="68">
        <v>10525</v>
      </c>
      <c r="E16" s="68">
        <v>10420</v>
      </c>
      <c r="F16" s="132">
        <f t="shared" si="0"/>
        <v>0.006091216255714169</v>
      </c>
      <c r="G16" s="132">
        <f t="shared" si="1"/>
        <v>-0.00809138505473584</v>
      </c>
      <c r="H16" s="68">
        <f t="shared" si="2"/>
        <v>-85</v>
      </c>
      <c r="I16" s="52">
        <f t="shared" si="4"/>
        <v>-0.0019719747587230883</v>
      </c>
      <c r="J16" s="90">
        <f t="shared" si="3"/>
        <v>-105</v>
      </c>
      <c r="M16" s="3"/>
      <c r="N16" s="11"/>
      <c r="V16" s="28"/>
    </row>
    <row r="17" spans="1:22" ht="15">
      <c r="A17" s="53">
        <v>17</v>
      </c>
      <c r="B17" s="51" t="s">
        <v>16</v>
      </c>
      <c r="C17" s="68">
        <v>2264</v>
      </c>
      <c r="D17" s="68">
        <v>2379</v>
      </c>
      <c r="E17" s="68">
        <v>2372</v>
      </c>
      <c r="F17" s="132">
        <f t="shared" si="0"/>
        <v>0.0013865993242374289</v>
      </c>
      <c r="G17" s="132">
        <f t="shared" si="1"/>
        <v>0.04770318021201413</v>
      </c>
      <c r="H17" s="68">
        <f t="shared" si="2"/>
        <v>108</v>
      </c>
      <c r="I17" s="52">
        <f t="shared" si="4"/>
        <v>0.0025055679287305124</v>
      </c>
      <c r="J17" s="90">
        <f t="shared" si="3"/>
        <v>-7</v>
      </c>
      <c r="M17" s="3"/>
      <c r="N17" s="11"/>
      <c r="V17" s="28"/>
    </row>
    <row r="18" spans="1:22" ht="15">
      <c r="A18" s="53">
        <v>18</v>
      </c>
      <c r="B18" s="51" t="s">
        <v>17</v>
      </c>
      <c r="C18" s="68">
        <v>8766</v>
      </c>
      <c r="D18" s="68">
        <v>8232</v>
      </c>
      <c r="E18" s="68">
        <v>8145</v>
      </c>
      <c r="F18" s="132">
        <f t="shared" si="0"/>
        <v>0.004761320192206517</v>
      </c>
      <c r="G18" s="132">
        <f t="shared" si="1"/>
        <v>-0.07084188911704312</v>
      </c>
      <c r="H18" s="68">
        <f t="shared" si="2"/>
        <v>-621</v>
      </c>
      <c r="I18" s="52">
        <f t="shared" si="4"/>
        <v>-0.014407015590200446</v>
      </c>
      <c r="J18" s="90">
        <f t="shared" si="3"/>
        <v>-87</v>
      </c>
      <c r="M18" s="3"/>
      <c r="N18" s="11"/>
      <c r="V18" s="28"/>
    </row>
    <row r="19" spans="1:22" ht="15">
      <c r="A19" s="53">
        <v>19</v>
      </c>
      <c r="B19" s="51" t="s">
        <v>18</v>
      </c>
      <c r="C19" s="68">
        <v>308</v>
      </c>
      <c r="D19" s="68">
        <v>297</v>
      </c>
      <c r="E19" s="68">
        <v>291</v>
      </c>
      <c r="F19" s="132">
        <f t="shared" si="0"/>
        <v>0.00017010978218933044</v>
      </c>
      <c r="G19" s="132">
        <f t="shared" si="1"/>
        <v>-0.05519480519480519</v>
      </c>
      <c r="H19" s="68">
        <f t="shared" si="2"/>
        <v>-17</v>
      </c>
      <c r="I19" s="52">
        <f t="shared" si="4"/>
        <v>-0.0003943949517446177</v>
      </c>
      <c r="J19" s="90">
        <f t="shared" si="3"/>
        <v>-6</v>
      </c>
      <c r="M19" s="3"/>
      <c r="N19" s="11"/>
      <c r="V19" s="28"/>
    </row>
    <row r="20" spans="1:22" ht="15">
      <c r="A20" s="53">
        <v>20</v>
      </c>
      <c r="B20" s="51" t="s">
        <v>19</v>
      </c>
      <c r="C20" s="68">
        <v>4301</v>
      </c>
      <c r="D20" s="68">
        <v>4351</v>
      </c>
      <c r="E20" s="68">
        <v>4358</v>
      </c>
      <c r="F20" s="132">
        <f t="shared" si="0"/>
        <v>0.0025475547449522406</v>
      </c>
      <c r="G20" s="132">
        <f t="shared" si="1"/>
        <v>0.01325273192280865</v>
      </c>
      <c r="H20" s="68">
        <f t="shared" si="2"/>
        <v>57</v>
      </c>
      <c r="I20" s="52">
        <f t="shared" si="4"/>
        <v>0.0013223830734966592</v>
      </c>
      <c r="J20" s="90">
        <f t="shared" si="3"/>
        <v>7</v>
      </c>
      <c r="M20" s="3"/>
      <c r="N20" s="11"/>
      <c r="V20" s="28"/>
    </row>
    <row r="21" spans="1:14" ht="15">
      <c r="A21" s="53">
        <v>21</v>
      </c>
      <c r="B21" s="51" t="s">
        <v>20</v>
      </c>
      <c r="C21" s="68">
        <v>309</v>
      </c>
      <c r="D21" s="68">
        <v>342</v>
      </c>
      <c r="E21" s="68">
        <v>339</v>
      </c>
      <c r="F21" s="132">
        <f t="shared" si="0"/>
        <v>0.00019816912770509627</v>
      </c>
      <c r="G21" s="132">
        <f t="shared" si="1"/>
        <v>0.0970873786407767</v>
      </c>
      <c r="H21" s="68">
        <f t="shared" si="2"/>
        <v>30</v>
      </c>
      <c r="I21" s="52">
        <f t="shared" si="4"/>
        <v>0.0006959910913140312</v>
      </c>
      <c r="J21" s="90">
        <f t="shared" si="3"/>
        <v>-3</v>
      </c>
      <c r="M21" s="3"/>
      <c r="N21" s="11"/>
    </row>
    <row r="22" spans="1:14" ht="15">
      <c r="A22" s="53">
        <v>22</v>
      </c>
      <c r="B22" s="51" t="s">
        <v>21</v>
      </c>
      <c r="C22" s="68">
        <v>12391</v>
      </c>
      <c r="D22" s="68">
        <v>12644</v>
      </c>
      <c r="E22" s="68">
        <v>12611</v>
      </c>
      <c r="F22" s="132">
        <f t="shared" si="0"/>
        <v>0.0073720084645692305</v>
      </c>
      <c r="G22" s="132">
        <f t="shared" si="1"/>
        <v>0.017754822048260833</v>
      </c>
      <c r="H22" s="68">
        <f t="shared" si="2"/>
        <v>220</v>
      </c>
      <c r="I22" s="52">
        <f t="shared" si="4"/>
        <v>0.0051039346696362285</v>
      </c>
      <c r="J22" s="90">
        <f t="shared" si="3"/>
        <v>-33</v>
      </c>
      <c r="M22" s="3"/>
      <c r="N22" s="11"/>
    </row>
    <row r="23" spans="1:10" ht="15">
      <c r="A23" s="53">
        <v>23</v>
      </c>
      <c r="B23" s="51" t="s">
        <v>22</v>
      </c>
      <c r="C23" s="68">
        <v>13288</v>
      </c>
      <c r="D23" s="68">
        <v>13528</v>
      </c>
      <c r="E23" s="68">
        <v>13442</v>
      </c>
      <c r="F23" s="132">
        <f t="shared" si="0"/>
        <v>0.007857785883810926</v>
      </c>
      <c r="G23" s="132">
        <f t="shared" si="1"/>
        <v>0.011589403973509934</v>
      </c>
      <c r="H23" s="68">
        <f t="shared" si="2"/>
        <v>154</v>
      </c>
      <c r="I23" s="52">
        <f t="shared" si="4"/>
        <v>0.00357275426874536</v>
      </c>
      <c r="J23" s="90">
        <f t="shared" si="3"/>
        <v>-86</v>
      </c>
    </row>
    <row r="24" spans="1:10" ht="15">
      <c r="A24" s="53">
        <v>24</v>
      </c>
      <c r="B24" s="51" t="s">
        <v>23</v>
      </c>
      <c r="C24" s="68">
        <v>7666</v>
      </c>
      <c r="D24" s="68">
        <v>7502</v>
      </c>
      <c r="E24" s="68">
        <v>7454</v>
      </c>
      <c r="F24" s="132">
        <f t="shared" si="0"/>
        <v>0.004357382530719138</v>
      </c>
      <c r="G24" s="132">
        <f t="shared" si="1"/>
        <v>-0.02765457865901383</v>
      </c>
      <c r="H24" s="68">
        <f t="shared" si="2"/>
        <v>-212</v>
      </c>
      <c r="I24" s="52">
        <f t="shared" si="4"/>
        <v>-0.00491833704528582</v>
      </c>
      <c r="J24" s="90">
        <f t="shared" si="3"/>
        <v>-48</v>
      </c>
    </row>
    <row r="25" spans="1:10" ht="15">
      <c r="A25" s="53">
        <v>25</v>
      </c>
      <c r="B25" s="51" t="s">
        <v>24</v>
      </c>
      <c r="C25" s="68">
        <v>34778</v>
      </c>
      <c r="D25" s="68">
        <v>35000</v>
      </c>
      <c r="E25" s="68">
        <v>35023</v>
      </c>
      <c r="F25" s="132">
        <f t="shared" si="0"/>
        <v>0.0204733845416389</v>
      </c>
      <c r="G25" s="132">
        <f t="shared" si="1"/>
        <v>0.007044683420553224</v>
      </c>
      <c r="H25" s="68">
        <f t="shared" si="2"/>
        <v>245</v>
      </c>
      <c r="I25" s="52">
        <f t="shared" si="4"/>
        <v>0.005683927245731255</v>
      </c>
      <c r="J25" s="90">
        <f t="shared" si="3"/>
        <v>23</v>
      </c>
    </row>
    <row r="26" spans="1:10" ht="15">
      <c r="A26" s="53">
        <v>26</v>
      </c>
      <c r="B26" s="51" t="s">
        <v>25</v>
      </c>
      <c r="C26" s="68">
        <v>1653</v>
      </c>
      <c r="D26" s="68">
        <v>1654</v>
      </c>
      <c r="E26" s="68">
        <v>1657</v>
      </c>
      <c r="F26" s="132">
        <f t="shared" si="0"/>
        <v>0.0009686319899921668</v>
      </c>
      <c r="G26" s="132">
        <f t="shared" si="1"/>
        <v>0.0024198427102238356</v>
      </c>
      <c r="H26" s="68">
        <f t="shared" si="2"/>
        <v>4</v>
      </c>
      <c r="I26" s="52">
        <f t="shared" si="4"/>
        <v>9.279881217520415E-05</v>
      </c>
      <c r="J26" s="90">
        <f t="shared" si="3"/>
        <v>3</v>
      </c>
    </row>
    <row r="27" spans="1:10" ht="15">
      <c r="A27" s="53">
        <v>27</v>
      </c>
      <c r="B27" s="51" t="s">
        <v>26</v>
      </c>
      <c r="C27" s="68">
        <v>5314</v>
      </c>
      <c r="D27" s="68">
        <v>5580</v>
      </c>
      <c r="E27" s="68">
        <v>5615</v>
      </c>
      <c r="F27" s="132">
        <f t="shared" si="0"/>
        <v>0.003282358855646359</v>
      </c>
      <c r="G27" s="132">
        <f t="shared" si="1"/>
        <v>0.056642830259691385</v>
      </c>
      <c r="H27" s="68">
        <f t="shared" si="2"/>
        <v>301</v>
      </c>
      <c r="I27" s="52">
        <f t="shared" si="4"/>
        <v>0.006983110616184113</v>
      </c>
      <c r="J27" s="90">
        <f t="shared" si="3"/>
        <v>35</v>
      </c>
    </row>
    <row r="28" spans="1:10" ht="15">
      <c r="A28" s="53">
        <v>28</v>
      </c>
      <c r="B28" s="51" t="s">
        <v>27</v>
      </c>
      <c r="C28" s="68">
        <v>9401</v>
      </c>
      <c r="D28" s="68">
        <v>9933</v>
      </c>
      <c r="E28" s="68">
        <v>9984</v>
      </c>
      <c r="F28" s="132">
        <f t="shared" si="0"/>
        <v>0.005836343867279296</v>
      </c>
      <c r="G28" s="132">
        <f t="shared" si="1"/>
        <v>0.0620146792894373</v>
      </c>
      <c r="H28" s="68">
        <f t="shared" si="2"/>
        <v>583</v>
      </c>
      <c r="I28" s="52">
        <f t="shared" si="4"/>
        <v>0.013525426874536006</v>
      </c>
      <c r="J28" s="90">
        <f t="shared" si="3"/>
        <v>51</v>
      </c>
    </row>
    <row r="29" spans="1:10" ht="15">
      <c r="A29" s="53">
        <v>29</v>
      </c>
      <c r="B29" s="51" t="s">
        <v>28</v>
      </c>
      <c r="C29" s="68">
        <v>3455</v>
      </c>
      <c r="D29" s="68">
        <v>3530</v>
      </c>
      <c r="E29" s="68">
        <v>3541</v>
      </c>
      <c r="F29" s="132">
        <f t="shared" si="0"/>
        <v>0.0020699613014859763</v>
      </c>
      <c r="G29" s="132">
        <f t="shared" si="1"/>
        <v>0.024891461649782922</v>
      </c>
      <c r="H29" s="68">
        <f t="shared" si="2"/>
        <v>86</v>
      </c>
      <c r="I29" s="52">
        <f t="shared" si="4"/>
        <v>0.001995174461766889</v>
      </c>
      <c r="J29" s="90">
        <f t="shared" si="3"/>
        <v>11</v>
      </c>
    </row>
    <row r="30" spans="1:10" ht="15">
      <c r="A30" s="53">
        <v>30</v>
      </c>
      <c r="B30" s="51" t="s">
        <v>29</v>
      </c>
      <c r="C30" s="68">
        <v>1095</v>
      </c>
      <c r="D30" s="68">
        <v>1154</v>
      </c>
      <c r="E30" s="68">
        <v>1122</v>
      </c>
      <c r="F30" s="132">
        <f t="shared" si="0"/>
        <v>0.0006558872014310267</v>
      </c>
      <c r="G30" s="132">
        <f t="shared" si="1"/>
        <v>0.024657534246575342</v>
      </c>
      <c r="H30" s="68">
        <f t="shared" si="2"/>
        <v>27</v>
      </c>
      <c r="I30" s="52">
        <f t="shared" si="4"/>
        <v>0.0006263919821826281</v>
      </c>
      <c r="J30" s="90">
        <f t="shared" si="3"/>
        <v>-32</v>
      </c>
    </row>
    <row r="31" spans="1:10" ht="15">
      <c r="A31" s="53">
        <v>31</v>
      </c>
      <c r="B31" s="51" t="s">
        <v>30</v>
      </c>
      <c r="C31" s="68">
        <v>20668</v>
      </c>
      <c r="D31" s="68">
        <v>21187</v>
      </c>
      <c r="E31" s="68">
        <v>21084</v>
      </c>
      <c r="F31" s="132">
        <f t="shared" si="0"/>
        <v>0.012325067517800147</v>
      </c>
      <c r="G31" s="132">
        <f t="shared" si="1"/>
        <v>0.020127733694600348</v>
      </c>
      <c r="H31" s="68">
        <f t="shared" si="2"/>
        <v>416</v>
      </c>
      <c r="I31" s="52">
        <f t="shared" si="4"/>
        <v>0.009651076466221232</v>
      </c>
      <c r="J31" s="90">
        <f t="shared" si="3"/>
        <v>-103</v>
      </c>
    </row>
    <row r="32" spans="1:10" ht="15">
      <c r="A32" s="53">
        <v>32</v>
      </c>
      <c r="B32" s="51" t="s">
        <v>31</v>
      </c>
      <c r="C32" s="68">
        <v>6212</v>
      </c>
      <c r="D32" s="68">
        <v>6269</v>
      </c>
      <c r="E32" s="68">
        <v>6294</v>
      </c>
      <c r="F32" s="132">
        <f t="shared" si="0"/>
        <v>0.0036792816807547962</v>
      </c>
      <c r="G32" s="132">
        <f t="shared" si="1"/>
        <v>0.013200257566001287</v>
      </c>
      <c r="H32" s="68">
        <f t="shared" si="2"/>
        <v>82</v>
      </c>
      <c r="I32" s="52">
        <f t="shared" si="4"/>
        <v>0.0019023756495916853</v>
      </c>
      <c r="J32" s="90">
        <f t="shared" si="3"/>
        <v>25</v>
      </c>
    </row>
    <row r="33" spans="1:10" ht="15">
      <c r="A33" s="53">
        <v>33</v>
      </c>
      <c r="B33" s="51" t="s">
        <v>32</v>
      </c>
      <c r="C33" s="68">
        <v>20752</v>
      </c>
      <c r="D33" s="68">
        <v>20365</v>
      </c>
      <c r="E33" s="68">
        <v>20269</v>
      </c>
      <c r="F33" s="132">
        <f t="shared" si="0"/>
        <v>0.011848643213730373</v>
      </c>
      <c r="G33" s="132">
        <f t="shared" si="1"/>
        <v>-0.023274865073245953</v>
      </c>
      <c r="H33" s="68">
        <f t="shared" si="2"/>
        <v>-483</v>
      </c>
      <c r="I33" s="52">
        <f t="shared" si="4"/>
        <v>-0.011205456570155902</v>
      </c>
      <c r="J33" s="90">
        <f t="shared" si="3"/>
        <v>-96</v>
      </c>
    </row>
    <row r="34" spans="1:10" ht="15">
      <c r="A34" s="53">
        <v>35</v>
      </c>
      <c r="B34" s="51" t="s">
        <v>33</v>
      </c>
      <c r="C34" s="90">
        <v>19949</v>
      </c>
      <c r="D34" s="90">
        <v>18807</v>
      </c>
      <c r="E34" s="90">
        <v>18656</v>
      </c>
      <c r="F34" s="132">
        <f t="shared" si="0"/>
        <v>0.010905732290460992</v>
      </c>
      <c r="G34" s="132">
        <f t="shared" si="1"/>
        <v>-0.06481527896135145</v>
      </c>
      <c r="H34" s="68">
        <f t="shared" si="2"/>
        <v>-1293</v>
      </c>
      <c r="I34" s="52">
        <f t="shared" si="4"/>
        <v>-0.029997216035634745</v>
      </c>
      <c r="J34" s="90">
        <f t="shared" si="3"/>
        <v>-151</v>
      </c>
    </row>
    <row r="35" spans="1:10" ht="15">
      <c r="A35" s="53">
        <v>36</v>
      </c>
      <c r="B35" s="51" t="s">
        <v>34</v>
      </c>
      <c r="C35" s="90">
        <v>857</v>
      </c>
      <c r="D35" s="90">
        <v>862</v>
      </c>
      <c r="E35" s="90">
        <v>844</v>
      </c>
      <c r="F35" s="132">
        <f t="shared" si="0"/>
        <v>0.0004933768253188828</v>
      </c>
      <c r="G35" s="132">
        <f t="shared" si="1"/>
        <v>-0.015169194865810968</v>
      </c>
      <c r="H35" s="68">
        <f t="shared" si="2"/>
        <v>-13</v>
      </c>
      <c r="I35" s="52">
        <f t="shared" si="4"/>
        <v>-0.0003015961395694135</v>
      </c>
      <c r="J35" s="90">
        <f t="shared" si="3"/>
        <v>-18</v>
      </c>
    </row>
    <row r="36" spans="1:10" ht="15">
      <c r="A36" s="53">
        <v>37</v>
      </c>
      <c r="B36" s="51" t="s">
        <v>35</v>
      </c>
      <c r="C36" s="90">
        <v>360</v>
      </c>
      <c r="D36" s="90">
        <v>450</v>
      </c>
      <c r="E36" s="90">
        <v>459</v>
      </c>
      <c r="F36" s="132">
        <f t="shared" si="0"/>
        <v>0.0002683174914945109</v>
      </c>
      <c r="G36" s="132">
        <f t="shared" si="1"/>
        <v>0.275</v>
      </c>
      <c r="H36" s="68">
        <f t="shared" si="2"/>
        <v>99</v>
      </c>
      <c r="I36" s="52">
        <f t="shared" si="4"/>
        <v>0.002296770601336303</v>
      </c>
      <c r="J36" s="90">
        <f t="shared" si="3"/>
        <v>9</v>
      </c>
    </row>
    <row r="37" spans="1:10" ht="15">
      <c r="A37" s="53">
        <v>38</v>
      </c>
      <c r="B37" s="51" t="s">
        <v>36</v>
      </c>
      <c r="C37" s="90">
        <v>3080</v>
      </c>
      <c r="D37" s="90">
        <v>3274</v>
      </c>
      <c r="E37" s="90">
        <v>3241</v>
      </c>
      <c r="F37" s="132">
        <f t="shared" si="0"/>
        <v>0.0018945903920124397</v>
      </c>
      <c r="G37" s="132">
        <f t="shared" si="1"/>
        <v>0.05227272727272727</v>
      </c>
      <c r="H37" s="68">
        <f t="shared" si="2"/>
        <v>161</v>
      </c>
      <c r="I37" s="52">
        <f t="shared" si="4"/>
        <v>0.0037351521900519675</v>
      </c>
      <c r="J37" s="90">
        <f t="shared" si="3"/>
        <v>-33</v>
      </c>
    </row>
    <row r="38" spans="1:10" ht="15">
      <c r="A38" s="53">
        <v>39</v>
      </c>
      <c r="B38" s="51" t="s">
        <v>37</v>
      </c>
      <c r="C38" s="90">
        <v>139</v>
      </c>
      <c r="D38" s="90">
        <v>134</v>
      </c>
      <c r="E38" s="90">
        <v>133</v>
      </c>
      <c r="F38" s="132">
        <f t="shared" si="0"/>
        <v>7.77477698666012E-05</v>
      </c>
      <c r="G38" s="132">
        <f t="shared" si="1"/>
        <v>-0.04316546762589928</v>
      </c>
      <c r="H38" s="68">
        <f t="shared" si="2"/>
        <v>-6</v>
      </c>
      <c r="I38" s="52">
        <f t="shared" si="4"/>
        <v>-0.00013919821826280623</v>
      </c>
      <c r="J38" s="90">
        <f t="shared" si="3"/>
        <v>-1</v>
      </c>
    </row>
    <row r="39" spans="1:10" ht="15">
      <c r="A39" s="53">
        <v>41</v>
      </c>
      <c r="B39" s="51" t="s">
        <v>38</v>
      </c>
      <c r="C39" s="90">
        <v>111440</v>
      </c>
      <c r="D39" s="90">
        <v>118908</v>
      </c>
      <c r="E39" s="90">
        <v>120419</v>
      </c>
      <c r="F39" s="132">
        <f t="shared" si="0"/>
        <v>0.07039329849297932</v>
      </c>
      <c r="G39" s="132">
        <f t="shared" si="1"/>
        <v>0.08057250538406317</v>
      </c>
      <c r="H39" s="68">
        <f t="shared" si="2"/>
        <v>8979</v>
      </c>
      <c r="I39" s="52">
        <f t="shared" si="4"/>
        <v>0.20831013363028952</v>
      </c>
      <c r="J39" s="90">
        <f t="shared" si="3"/>
        <v>1511</v>
      </c>
    </row>
    <row r="40" spans="1:10" ht="15">
      <c r="A40" s="53">
        <v>42</v>
      </c>
      <c r="B40" s="51" t="s">
        <v>39</v>
      </c>
      <c r="C40" s="90">
        <v>12545</v>
      </c>
      <c r="D40" s="90">
        <v>13213</v>
      </c>
      <c r="E40" s="90">
        <v>12881</v>
      </c>
      <c r="F40" s="132">
        <f t="shared" si="0"/>
        <v>0.0075298422830954136</v>
      </c>
      <c r="G40" s="132">
        <f t="shared" si="1"/>
        <v>0.026783579115185332</v>
      </c>
      <c r="H40" s="68">
        <f t="shared" si="2"/>
        <v>336</v>
      </c>
      <c r="I40" s="52">
        <f t="shared" si="4"/>
        <v>0.0077951002227171495</v>
      </c>
      <c r="J40" s="90">
        <f t="shared" si="3"/>
        <v>-332</v>
      </c>
    </row>
    <row r="41" spans="1:10" ht="15">
      <c r="A41" s="53">
        <v>43</v>
      </c>
      <c r="B41" s="51" t="s">
        <v>40</v>
      </c>
      <c r="C41" s="90">
        <v>50277</v>
      </c>
      <c r="D41" s="90">
        <v>52395</v>
      </c>
      <c r="E41" s="90">
        <v>52203</v>
      </c>
      <c r="F41" s="132">
        <f t="shared" si="0"/>
        <v>0.03051629195749009</v>
      </c>
      <c r="G41" s="132">
        <f t="shared" si="1"/>
        <v>0.038307774926904944</v>
      </c>
      <c r="H41" s="68">
        <f t="shared" si="2"/>
        <v>1926</v>
      </c>
      <c r="I41" s="52">
        <f t="shared" si="4"/>
        <v>0.0446826280623608</v>
      </c>
      <c r="J41" s="90">
        <f t="shared" si="3"/>
        <v>-192</v>
      </c>
    </row>
    <row r="42" spans="1:10" ht="15">
      <c r="A42" s="53">
        <v>45</v>
      </c>
      <c r="B42" s="51" t="s">
        <v>41</v>
      </c>
      <c r="C42" s="90">
        <v>42596</v>
      </c>
      <c r="D42" s="90">
        <v>45518</v>
      </c>
      <c r="E42" s="90">
        <v>45679</v>
      </c>
      <c r="F42" s="132">
        <f t="shared" si="0"/>
        <v>0.026702559246138916</v>
      </c>
      <c r="G42" s="132">
        <f t="shared" si="1"/>
        <v>0.0723776880458259</v>
      </c>
      <c r="H42" s="68">
        <f t="shared" si="2"/>
        <v>3083</v>
      </c>
      <c r="I42" s="52">
        <f t="shared" si="4"/>
        <v>0.0715246844840386</v>
      </c>
      <c r="J42" s="90">
        <f t="shared" si="3"/>
        <v>161</v>
      </c>
    </row>
    <row r="43" spans="1:10" ht="15">
      <c r="A43" s="53">
        <v>46</v>
      </c>
      <c r="B43" s="51" t="s">
        <v>42</v>
      </c>
      <c r="C43" s="90">
        <v>114523</v>
      </c>
      <c r="D43" s="90">
        <v>121495</v>
      </c>
      <c r="E43" s="90">
        <v>121985</v>
      </c>
      <c r="F43" s="132">
        <f t="shared" si="0"/>
        <v>0.07130873464043118</v>
      </c>
      <c r="G43" s="132">
        <f t="shared" si="1"/>
        <v>0.06515721732752373</v>
      </c>
      <c r="H43" s="68">
        <f t="shared" si="2"/>
        <v>7462</v>
      </c>
      <c r="I43" s="52">
        <f t="shared" si="4"/>
        <v>0.17311618411284335</v>
      </c>
      <c r="J43" s="90">
        <f t="shared" si="3"/>
        <v>490</v>
      </c>
    </row>
    <row r="44" spans="1:10" ht="15">
      <c r="A44" s="53">
        <v>47</v>
      </c>
      <c r="B44" s="51" t="s">
        <v>43</v>
      </c>
      <c r="C44" s="90">
        <v>287467</v>
      </c>
      <c r="D44" s="90">
        <v>294711</v>
      </c>
      <c r="E44" s="90">
        <v>294811</v>
      </c>
      <c r="F44" s="132">
        <f t="shared" si="0"/>
        <v>0.1723375773093426</v>
      </c>
      <c r="G44" s="132">
        <f t="shared" si="1"/>
        <v>0.025547280209554487</v>
      </c>
      <c r="H44" s="68">
        <f t="shared" si="2"/>
        <v>7344</v>
      </c>
      <c r="I44" s="52">
        <f t="shared" si="4"/>
        <v>0.17037861915367483</v>
      </c>
      <c r="J44" s="90">
        <f t="shared" si="3"/>
        <v>100</v>
      </c>
    </row>
    <row r="45" spans="1:10" ht="15">
      <c r="A45" s="53">
        <v>49</v>
      </c>
      <c r="B45" s="51" t="s">
        <v>44</v>
      </c>
      <c r="C45" s="90">
        <v>119961</v>
      </c>
      <c r="D45" s="90">
        <v>120194</v>
      </c>
      <c r="E45" s="90">
        <v>119475</v>
      </c>
      <c r="F45" s="132">
        <f t="shared" si="0"/>
        <v>0.06984146469783592</v>
      </c>
      <c r="G45" s="132">
        <f t="shared" si="1"/>
        <v>-0.004051316677920324</v>
      </c>
      <c r="H45" s="68">
        <f t="shared" si="2"/>
        <v>-486</v>
      </c>
      <c r="I45" s="52">
        <f t="shared" si="4"/>
        <v>-0.011275055679287304</v>
      </c>
      <c r="J45" s="90">
        <f t="shared" si="3"/>
        <v>-719</v>
      </c>
    </row>
    <row r="46" spans="1:10" ht="15">
      <c r="A46" s="53">
        <v>50</v>
      </c>
      <c r="B46" s="51" t="s">
        <v>45</v>
      </c>
      <c r="C46" s="90">
        <v>2193</v>
      </c>
      <c r="D46" s="90">
        <v>2243</v>
      </c>
      <c r="E46" s="90">
        <v>2215</v>
      </c>
      <c r="F46" s="132">
        <f t="shared" si="0"/>
        <v>0.0012948218816129448</v>
      </c>
      <c r="G46" s="132">
        <f t="shared" si="1"/>
        <v>0.010031919744642043</v>
      </c>
      <c r="H46" s="68">
        <f t="shared" si="2"/>
        <v>22</v>
      </c>
      <c r="I46" s="52">
        <f t="shared" si="4"/>
        <v>0.0005103934669636229</v>
      </c>
      <c r="J46" s="90">
        <f t="shared" si="3"/>
        <v>-28</v>
      </c>
    </row>
    <row r="47" spans="1:10" ht="15">
      <c r="A47" s="53">
        <v>51</v>
      </c>
      <c r="B47" s="51" t="s">
        <v>46</v>
      </c>
      <c r="C47" s="90">
        <v>299</v>
      </c>
      <c r="D47" s="90">
        <v>301</v>
      </c>
      <c r="E47" s="90">
        <v>297</v>
      </c>
      <c r="F47" s="132">
        <f t="shared" si="0"/>
        <v>0.00017361720037880116</v>
      </c>
      <c r="G47" s="132">
        <f t="shared" si="1"/>
        <v>-0.006688963210702341</v>
      </c>
      <c r="H47" s="68">
        <f t="shared" si="2"/>
        <v>-2</v>
      </c>
      <c r="I47" s="52">
        <f t="shared" si="4"/>
        <v>-4.639940608760208E-05</v>
      </c>
      <c r="J47" s="90">
        <f t="shared" si="3"/>
        <v>-4</v>
      </c>
    </row>
    <row r="48" spans="1:10" ht="15">
      <c r="A48" s="53">
        <v>52</v>
      </c>
      <c r="B48" s="51" t="s">
        <v>47</v>
      </c>
      <c r="C48" s="90">
        <v>17941</v>
      </c>
      <c r="D48" s="90">
        <v>18342</v>
      </c>
      <c r="E48" s="90">
        <v>18227</v>
      </c>
      <c r="F48" s="132">
        <f t="shared" si="0"/>
        <v>0.010654951889913835</v>
      </c>
      <c r="G48" s="132">
        <f t="shared" si="1"/>
        <v>0.01594114040465972</v>
      </c>
      <c r="H48" s="68">
        <f t="shared" si="2"/>
        <v>286</v>
      </c>
      <c r="I48" s="52">
        <f t="shared" si="4"/>
        <v>0.006635115070527098</v>
      </c>
      <c r="J48" s="90">
        <f t="shared" si="3"/>
        <v>-115</v>
      </c>
    </row>
    <row r="49" spans="1:10" ht="15">
      <c r="A49" s="53">
        <v>53</v>
      </c>
      <c r="B49" s="51" t="s">
        <v>48</v>
      </c>
      <c r="C49" s="90">
        <v>2607</v>
      </c>
      <c r="D49" s="90">
        <v>2705</v>
      </c>
      <c r="E49" s="90">
        <v>2683</v>
      </c>
      <c r="F49" s="132">
        <f t="shared" si="0"/>
        <v>0.0015684005003916617</v>
      </c>
      <c r="G49" s="132">
        <f t="shared" si="1"/>
        <v>0.02915228231683928</v>
      </c>
      <c r="H49" s="68">
        <f t="shared" si="2"/>
        <v>76</v>
      </c>
      <c r="I49" s="52">
        <f t="shared" si="4"/>
        <v>0.001763177431328879</v>
      </c>
      <c r="J49" s="90">
        <f t="shared" si="3"/>
        <v>-22</v>
      </c>
    </row>
    <row r="50" spans="1:10" ht="15">
      <c r="A50" s="53">
        <v>55</v>
      </c>
      <c r="B50" s="51" t="s">
        <v>49</v>
      </c>
      <c r="C50" s="90">
        <v>16650</v>
      </c>
      <c r="D50" s="90">
        <v>17481</v>
      </c>
      <c r="E50" s="90">
        <v>17380</v>
      </c>
      <c r="F50" s="132">
        <f t="shared" si="0"/>
        <v>0.010159821355500216</v>
      </c>
      <c r="G50" s="132">
        <f t="shared" si="1"/>
        <v>0.04384384384384384</v>
      </c>
      <c r="H50" s="68">
        <f t="shared" si="2"/>
        <v>730</v>
      </c>
      <c r="I50" s="52">
        <f t="shared" si="4"/>
        <v>0.016935783221974757</v>
      </c>
      <c r="J50" s="90">
        <f t="shared" si="3"/>
        <v>-101</v>
      </c>
    </row>
    <row r="51" spans="1:10" ht="15">
      <c r="A51" s="53">
        <v>56</v>
      </c>
      <c r="B51" s="51" t="s">
        <v>50</v>
      </c>
      <c r="C51" s="90">
        <v>99347</v>
      </c>
      <c r="D51" s="90">
        <v>104246</v>
      </c>
      <c r="E51" s="90">
        <v>104362</v>
      </c>
      <c r="F51" s="132">
        <f t="shared" si="0"/>
        <v>0.0610068628482574</v>
      </c>
      <c r="G51" s="132">
        <f t="shared" si="1"/>
        <v>0.05047963199694002</v>
      </c>
      <c r="H51" s="68">
        <f t="shared" si="2"/>
        <v>5015</v>
      </c>
      <c r="I51" s="52">
        <f t="shared" si="4"/>
        <v>0.11634651076466221</v>
      </c>
      <c r="J51" s="90">
        <f t="shared" si="3"/>
        <v>116</v>
      </c>
    </row>
    <row r="52" spans="1:10" ht="15">
      <c r="A52" s="53">
        <v>58</v>
      </c>
      <c r="B52" s="51" t="s">
        <v>51</v>
      </c>
      <c r="C52" s="90">
        <v>2063</v>
      </c>
      <c r="D52" s="90">
        <v>2582</v>
      </c>
      <c r="E52" s="90">
        <v>2584</v>
      </c>
      <c r="F52" s="132">
        <f t="shared" si="0"/>
        <v>0.0015105281002653946</v>
      </c>
      <c r="G52" s="132">
        <f t="shared" si="1"/>
        <v>0.2525448376151236</v>
      </c>
      <c r="H52" s="68">
        <f t="shared" si="2"/>
        <v>521</v>
      </c>
      <c r="I52" s="52">
        <f t="shared" si="4"/>
        <v>0.01208704528582034</v>
      </c>
      <c r="J52" s="90">
        <f t="shared" si="3"/>
        <v>2</v>
      </c>
    </row>
    <row r="53" spans="1:10" ht="15">
      <c r="A53" s="53">
        <v>59</v>
      </c>
      <c r="B53" s="51" t="s">
        <v>52</v>
      </c>
      <c r="C53" s="90">
        <v>1925</v>
      </c>
      <c r="D53" s="90">
        <v>1978</v>
      </c>
      <c r="E53" s="90">
        <v>1973</v>
      </c>
      <c r="F53" s="132">
        <f t="shared" si="0"/>
        <v>0.0011533560146376252</v>
      </c>
      <c r="G53" s="132">
        <f t="shared" si="1"/>
        <v>0.024935064935064935</v>
      </c>
      <c r="H53" s="68">
        <f t="shared" si="2"/>
        <v>48</v>
      </c>
      <c r="I53" s="52">
        <f t="shared" si="4"/>
        <v>0.0011135857461024498</v>
      </c>
      <c r="J53" s="90">
        <f t="shared" si="3"/>
        <v>-5</v>
      </c>
    </row>
    <row r="54" spans="1:10" ht="15">
      <c r="A54" s="53">
        <v>60</v>
      </c>
      <c r="B54" s="51" t="s">
        <v>53</v>
      </c>
      <c r="C54" s="90">
        <v>764</v>
      </c>
      <c r="D54" s="90">
        <v>822</v>
      </c>
      <c r="E54" s="90">
        <v>838</v>
      </c>
      <c r="F54" s="132">
        <f t="shared" si="0"/>
        <v>0.0004898694071294121</v>
      </c>
      <c r="G54" s="132">
        <f t="shared" si="1"/>
        <v>0.0968586387434555</v>
      </c>
      <c r="H54" s="68">
        <f t="shared" si="2"/>
        <v>74</v>
      </c>
      <c r="I54" s="52">
        <f t="shared" si="4"/>
        <v>0.001716778025241277</v>
      </c>
      <c r="J54" s="90">
        <f t="shared" si="3"/>
        <v>16</v>
      </c>
    </row>
    <row r="55" spans="1:10" ht="15">
      <c r="A55" s="53">
        <v>61</v>
      </c>
      <c r="B55" s="51" t="s">
        <v>54</v>
      </c>
      <c r="C55" s="90">
        <v>3262</v>
      </c>
      <c r="D55" s="90">
        <v>3240</v>
      </c>
      <c r="E55" s="90">
        <v>3194</v>
      </c>
      <c r="F55" s="132">
        <f t="shared" si="0"/>
        <v>0.001867115616194919</v>
      </c>
      <c r="G55" s="132">
        <f t="shared" si="1"/>
        <v>-0.020846106683016553</v>
      </c>
      <c r="H55" s="68">
        <f t="shared" si="2"/>
        <v>-68</v>
      </c>
      <c r="I55" s="52">
        <f t="shared" si="4"/>
        <v>-0.0015775798069784708</v>
      </c>
      <c r="J55" s="90">
        <f t="shared" si="3"/>
        <v>-46</v>
      </c>
    </row>
    <row r="56" spans="1:10" ht="15">
      <c r="A56" s="53">
        <v>62</v>
      </c>
      <c r="B56" s="51" t="s">
        <v>55</v>
      </c>
      <c r="C56" s="90">
        <v>6540</v>
      </c>
      <c r="D56" s="90">
        <v>7086</v>
      </c>
      <c r="E56" s="90">
        <v>7146</v>
      </c>
      <c r="F56" s="132">
        <f t="shared" si="0"/>
        <v>0.00417733506365964</v>
      </c>
      <c r="G56" s="132">
        <f t="shared" si="1"/>
        <v>0.0926605504587156</v>
      </c>
      <c r="H56" s="68">
        <f t="shared" si="2"/>
        <v>606</v>
      </c>
      <c r="I56" s="52">
        <f t="shared" si="4"/>
        <v>0.01405902004454343</v>
      </c>
      <c r="J56" s="90">
        <f t="shared" si="3"/>
        <v>60</v>
      </c>
    </row>
    <row r="57" spans="1:10" ht="15">
      <c r="A57" s="53">
        <v>63</v>
      </c>
      <c r="B57" s="51" t="s">
        <v>56</v>
      </c>
      <c r="C57" s="90">
        <v>1767</v>
      </c>
      <c r="D57" s="90">
        <v>1783</v>
      </c>
      <c r="E57" s="90">
        <v>1770</v>
      </c>
      <c r="F57" s="132">
        <f t="shared" si="0"/>
        <v>0.0010346883658938655</v>
      </c>
      <c r="G57" s="132">
        <f t="shared" si="1"/>
        <v>0.001697792869269949</v>
      </c>
      <c r="H57" s="68">
        <f t="shared" si="2"/>
        <v>3</v>
      </c>
      <c r="I57" s="52">
        <f t="shared" si="4"/>
        <v>6.959910913140311E-05</v>
      </c>
      <c r="J57" s="90">
        <f t="shared" si="3"/>
        <v>-13</v>
      </c>
    </row>
    <row r="58" spans="1:10" ht="15">
      <c r="A58" s="53">
        <v>64</v>
      </c>
      <c r="B58" s="51" t="s">
        <v>57</v>
      </c>
      <c r="C58" s="90">
        <v>7770</v>
      </c>
      <c r="D58" s="90">
        <v>7701</v>
      </c>
      <c r="E58" s="90">
        <v>7679</v>
      </c>
      <c r="F58" s="132">
        <f t="shared" si="0"/>
        <v>0.00448891071282429</v>
      </c>
      <c r="G58" s="132">
        <f t="shared" si="1"/>
        <v>-0.011711711711711712</v>
      </c>
      <c r="H58" s="68">
        <f t="shared" si="2"/>
        <v>-91</v>
      </c>
      <c r="I58" s="52">
        <f t="shared" si="4"/>
        <v>-0.0021111729769858947</v>
      </c>
      <c r="J58" s="90">
        <f t="shared" si="3"/>
        <v>-22</v>
      </c>
    </row>
    <row r="59" spans="1:10" ht="15">
      <c r="A59" s="53">
        <v>65</v>
      </c>
      <c r="B59" s="51" t="s">
        <v>58</v>
      </c>
      <c r="C59" s="90">
        <v>4344</v>
      </c>
      <c r="D59" s="90">
        <v>4081</v>
      </c>
      <c r="E59" s="90">
        <v>4058</v>
      </c>
      <c r="F59" s="132">
        <f t="shared" si="0"/>
        <v>0.002372183835478704</v>
      </c>
      <c r="G59" s="132">
        <f t="shared" si="1"/>
        <v>-0.06583793738489871</v>
      </c>
      <c r="H59" s="68">
        <f t="shared" si="2"/>
        <v>-286</v>
      </c>
      <c r="I59" s="52">
        <f t="shared" si="4"/>
        <v>-0.006635115070527098</v>
      </c>
      <c r="J59" s="90">
        <f t="shared" si="3"/>
        <v>-23</v>
      </c>
    </row>
    <row r="60" spans="1:10" ht="15">
      <c r="A60" s="53">
        <v>66</v>
      </c>
      <c r="B60" s="51" t="s">
        <v>59</v>
      </c>
      <c r="C60" s="90">
        <v>10929</v>
      </c>
      <c r="D60" s="90">
        <v>11048</v>
      </c>
      <c r="E60" s="90">
        <v>11078</v>
      </c>
      <c r="F60" s="132">
        <f t="shared" si="0"/>
        <v>0.006475863117159459</v>
      </c>
      <c r="G60" s="132">
        <f t="shared" si="1"/>
        <v>0.01363345228291701</v>
      </c>
      <c r="H60" s="68">
        <f t="shared" si="2"/>
        <v>149</v>
      </c>
      <c r="I60" s="52">
        <f t="shared" si="4"/>
        <v>0.0034567557535263548</v>
      </c>
      <c r="J60" s="90">
        <f t="shared" si="3"/>
        <v>30</v>
      </c>
    </row>
    <row r="61" spans="1:10" ht="15">
      <c r="A61" s="53">
        <v>68</v>
      </c>
      <c r="B61" s="51" t="s">
        <v>60</v>
      </c>
      <c r="C61" s="90">
        <v>43162</v>
      </c>
      <c r="D61" s="90">
        <v>48053</v>
      </c>
      <c r="E61" s="90">
        <v>48404</v>
      </c>
      <c r="F61" s="132">
        <f t="shared" si="0"/>
        <v>0.028295511673856875</v>
      </c>
      <c r="G61" s="132">
        <f t="shared" si="1"/>
        <v>0.12144942310365599</v>
      </c>
      <c r="H61" s="68">
        <f t="shared" si="2"/>
        <v>5242</v>
      </c>
      <c r="I61" s="52">
        <f t="shared" si="4"/>
        <v>0.12161284335560504</v>
      </c>
      <c r="J61" s="90">
        <f t="shared" si="3"/>
        <v>351</v>
      </c>
    </row>
    <row r="62" spans="1:10" ht="15">
      <c r="A62" s="53">
        <v>69</v>
      </c>
      <c r="B62" s="51" t="s">
        <v>61</v>
      </c>
      <c r="C62" s="90">
        <v>43847</v>
      </c>
      <c r="D62" s="90">
        <v>45611</v>
      </c>
      <c r="E62" s="90">
        <v>45645</v>
      </c>
      <c r="F62" s="132">
        <f t="shared" si="0"/>
        <v>0.026682683876398584</v>
      </c>
      <c r="G62" s="132">
        <f t="shared" si="1"/>
        <v>0.04100622619563482</v>
      </c>
      <c r="H62" s="68">
        <f t="shared" si="2"/>
        <v>1798</v>
      </c>
      <c r="I62" s="52">
        <f t="shared" si="4"/>
        <v>0.04171306607275427</v>
      </c>
      <c r="J62" s="90">
        <f t="shared" si="3"/>
        <v>34</v>
      </c>
    </row>
    <row r="63" spans="1:10" ht="15">
      <c r="A63" s="53">
        <v>70</v>
      </c>
      <c r="B63" s="51" t="s">
        <v>62</v>
      </c>
      <c r="C63" s="90">
        <v>22216</v>
      </c>
      <c r="D63" s="90">
        <v>21498</v>
      </c>
      <c r="E63" s="90">
        <v>21324</v>
      </c>
      <c r="F63" s="132">
        <f t="shared" si="0"/>
        <v>0.012465364245378977</v>
      </c>
      <c r="G63" s="132">
        <f t="shared" si="1"/>
        <v>-0.0401512423478574</v>
      </c>
      <c r="H63" s="68">
        <f t="shared" si="2"/>
        <v>-892</v>
      </c>
      <c r="I63" s="52">
        <f t="shared" si="4"/>
        <v>-0.02069413511507053</v>
      </c>
      <c r="J63" s="90">
        <f t="shared" si="3"/>
        <v>-174</v>
      </c>
    </row>
    <row r="64" spans="1:10" ht="15">
      <c r="A64" s="53">
        <v>71</v>
      </c>
      <c r="B64" s="51" t="s">
        <v>63</v>
      </c>
      <c r="C64" s="90">
        <v>20432</v>
      </c>
      <c r="D64" s="90">
        <v>21746</v>
      </c>
      <c r="E64" s="90">
        <v>21755</v>
      </c>
      <c r="F64" s="132">
        <f t="shared" si="0"/>
        <v>0.012717313785322624</v>
      </c>
      <c r="G64" s="132">
        <f t="shared" si="1"/>
        <v>0.06475137039937354</v>
      </c>
      <c r="H64" s="68">
        <f t="shared" si="2"/>
        <v>1323</v>
      </c>
      <c r="I64" s="52">
        <f t="shared" si="4"/>
        <v>0.030693207126948775</v>
      </c>
      <c r="J64" s="90">
        <f t="shared" si="3"/>
        <v>9</v>
      </c>
    </row>
    <row r="65" spans="1:10" ht="15">
      <c r="A65" s="53">
        <v>72</v>
      </c>
      <c r="B65" s="51" t="s">
        <v>64</v>
      </c>
      <c r="C65" s="90">
        <v>775</v>
      </c>
      <c r="D65" s="90">
        <v>877</v>
      </c>
      <c r="E65" s="90">
        <v>882</v>
      </c>
      <c r="F65" s="132">
        <f t="shared" si="0"/>
        <v>0.0005155904738521974</v>
      </c>
      <c r="G65" s="132">
        <f t="shared" si="1"/>
        <v>0.13806451612903226</v>
      </c>
      <c r="H65" s="68">
        <f t="shared" si="2"/>
        <v>107</v>
      </c>
      <c r="I65" s="52">
        <f t="shared" si="4"/>
        <v>0.002482368225686711</v>
      </c>
      <c r="J65" s="90">
        <f t="shared" si="3"/>
        <v>5</v>
      </c>
    </row>
    <row r="66" spans="1:10" ht="15">
      <c r="A66" s="53">
        <v>73</v>
      </c>
      <c r="B66" s="51" t="s">
        <v>65</v>
      </c>
      <c r="C66" s="90">
        <v>6941</v>
      </c>
      <c r="D66" s="90">
        <v>7043</v>
      </c>
      <c r="E66" s="90">
        <v>7091</v>
      </c>
      <c r="F66" s="132">
        <f aca="true" t="shared" si="5" ref="F66:F90">E66/$E$90</f>
        <v>0.004145183730256159</v>
      </c>
      <c r="G66" s="132">
        <f aca="true" t="shared" si="6" ref="G66:G90">(E66-C66)/C66</f>
        <v>0.021610718916582623</v>
      </c>
      <c r="H66" s="68">
        <f aca="true" t="shared" si="7" ref="H66:H90">E66-C66</f>
        <v>150</v>
      </c>
      <c r="I66" s="52">
        <f t="shared" si="4"/>
        <v>0.003479955456570156</v>
      </c>
      <c r="J66" s="90">
        <f aca="true" t="shared" si="8" ref="J66:J90">E66-D66</f>
        <v>48</v>
      </c>
    </row>
    <row r="67" spans="1:10" ht="15">
      <c r="A67" s="53">
        <v>74</v>
      </c>
      <c r="B67" s="51" t="s">
        <v>66</v>
      </c>
      <c r="C67" s="90">
        <v>6283</v>
      </c>
      <c r="D67" s="90">
        <v>6988</v>
      </c>
      <c r="E67" s="90">
        <v>7028</v>
      </c>
      <c r="F67" s="132">
        <f t="shared" si="5"/>
        <v>0.004108355839266716</v>
      </c>
      <c r="G67" s="132">
        <f t="shared" si="6"/>
        <v>0.1185739296514404</v>
      </c>
      <c r="H67" s="68">
        <f t="shared" si="7"/>
        <v>745</v>
      </c>
      <c r="I67" s="52">
        <f aca="true" t="shared" si="9" ref="I67:I90">H67/$H$90</f>
        <v>0.017283778767631774</v>
      </c>
      <c r="J67" s="90">
        <f t="shared" si="8"/>
        <v>40</v>
      </c>
    </row>
    <row r="68" spans="1:10" ht="15">
      <c r="A68" s="53">
        <v>75</v>
      </c>
      <c r="B68" s="51" t="s">
        <v>67</v>
      </c>
      <c r="C68" s="90">
        <v>1986</v>
      </c>
      <c r="D68" s="90">
        <v>2125</v>
      </c>
      <c r="E68" s="90">
        <v>2128</v>
      </c>
      <c r="F68" s="132">
        <f t="shared" si="5"/>
        <v>0.0012439643178656192</v>
      </c>
      <c r="G68" s="132">
        <f t="shared" si="6"/>
        <v>0.07150050352467271</v>
      </c>
      <c r="H68" s="68">
        <f t="shared" si="7"/>
        <v>142</v>
      </c>
      <c r="I68" s="52">
        <f t="shared" si="9"/>
        <v>0.0032943578322197475</v>
      </c>
      <c r="J68" s="90">
        <f t="shared" si="8"/>
        <v>3</v>
      </c>
    </row>
    <row r="69" spans="1:10" ht="15">
      <c r="A69" s="53">
        <v>77</v>
      </c>
      <c r="B69" s="51" t="s">
        <v>68</v>
      </c>
      <c r="C69" s="90">
        <v>5552</v>
      </c>
      <c r="D69" s="90">
        <v>5614</v>
      </c>
      <c r="E69" s="90">
        <v>5579</v>
      </c>
      <c r="F69" s="132">
        <f t="shared" si="5"/>
        <v>0.003261314346509534</v>
      </c>
      <c r="G69" s="132">
        <f t="shared" si="6"/>
        <v>0.004863112391930836</v>
      </c>
      <c r="H69" s="68">
        <f t="shared" si="7"/>
        <v>27</v>
      </c>
      <c r="I69" s="52">
        <f t="shared" si="9"/>
        <v>0.0006263919821826281</v>
      </c>
      <c r="J69" s="90">
        <f t="shared" si="8"/>
        <v>-35</v>
      </c>
    </row>
    <row r="70" spans="1:10" ht="15">
      <c r="A70" s="53">
        <v>78</v>
      </c>
      <c r="B70" s="51" t="s">
        <v>69</v>
      </c>
      <c r="C70" s="90">
        <v>1023</v>
      </c>
      <c r="D70" s="90">
        <v>1353</v>
      </c>
      <c r="E70" s="90">
        <v>1355</v>
      </c>
      <c r="F70" s="132">
        <f t="shared" si="5"/>
        <v>0.0007920919411221399</v>
      </c>
      <c r="G70" s="132">
        <f t="shared" si="6"/>
        <v>0.32453567937438904</v>
      </c>
      <c r="H70" s="68">
        <f t="shared" si="7"/>
        <v>332</v>
      </c>
      <c r="I70" s="52">
        <f t="shared" si="9"/>
        <v>0.007702301410541945</v>
      </c>
      <c r="J70" s="90">
        <f t="shared" si="8"/>
        <v>2</v>
      </c>
    </row>
    <row r="71" spans="1:10" ht="15">
      <c r="A71" s="53">
        <v>79</v>
      </c>
      <c r="B71" s="51" t="s">
        <v>70</v>
      </c>
      <c r="C71" s="90">
        <v>7598</v>
      </c>
      <c r="D71" s="90">
        <v>7949</v>
      </c>
      <c r="E71" s="90">
        <v>7974</v>
      </c>
      <c r="F71" s="132">
        <f t="shared" si="5"/>
        <v>0.004661358773806601</v>
      </c>
      <c r="G71" s="132">
        <f t="shared" si="6"/>
        <v>0.04948670702816531</v>
      </c>
      <c r="H71" s="68">
        <f t="shared" si="7"/>
        <v>376</v>
      </c>
      <c r="I71" s="52">
        <f t="shared" si="9"/>
        <v>0.008723088344469191</v>
      </c>
      <c r="J71" s="90">
        <f t="shared" si="8"/>
        <v>25</v>
      </c>
    </row>
    <row r="72" spans="1:10" ht="15">
      <c r="A72" s="53">
        <v>80</v>
      </c>
      <c r="B72" s="51" t="s">
        <v>71</v>
      </c>
      <c r="C72" s="90">
        <v>19508</v>
      </c>
      <c r="D72" s="90">
        <v>20088</v>
      </c>
      <c r="E72" s="90">
        <v>20029</v>
      </c>
      <c r="F72" s="132">
        <f t="shared" si="5"/>
        <v>0.011708346486151544</v>
      </c>
      <c r="G72" s="132">
        <f t="shared" si="6"/>
        <v>0.026706992003280704</v>
      </c>
      <c r="H72" s="68">
        <f t="shared" si="7"/>
        <v>521</v>
      </c>
      <c r="I72" s="52">
        <f t="shared" si="9"/>
        <v>0.01208704528582034</v>
      </c>
      <c r="J72" s="90">
        <f t="shared" si="8"/>
        <v>-59</v>
      </c>
    </row>
    <row r="73" spans="1:10" ht="15">
      <c r="A73" s="53">
        <v>81</v>
      </c>
      <c r="B73" s="51" t="s">
        <v>72</v>
      </c>
      <c r="C73" s="90">
        <v>54320</v>
      </c>
      <c r="D73" s="90">
        <v>53623</v>
      </c>
      <c r="E73" s="90">
        <v>54700</v>
      </c>
      <c r="F73" s="132">
        <f t="shared" si="5"/>
        <v>0.03197596249400816</v>
      </c>
      <c r="G73" s="132">
        <f t="shared" si="6"/>
        <v>0.006995581737849779</v>
      </c>
      <c r="H73" s="68">
        <f t="shared" si="7"/>
        <v>380</v>
      </c>
      <c r="I73" s="52">
        <f t="shared" si="9"/>
        <v>0.008815887156644395</v>
      </c>
      <c r="J73" s="90">
        <f t="shared" si="8"/>
        <v>1077</v>
      </c>
    </row>
    <row r="74" spans="1:10" ht="15">
      <c r="A74" s="53">
        <v>82</v>
      </c>
      <c r="B74" s="51" t="s">
        <v>73</v>
      </c>
      <c r="C74" s="90">
        <v>51110</v>
      </c>
      <c r="D74" s="90">
        <v>51535</v>
      </c>
      <c r="E74" s="90">
        <v>51327</v>
      </c>
      <c r="F74" s="132">
        <f t="shared" si="5"/>
        <v>0.030004208901827364</v>
      </c>
      <c r="G74" s="132">
        <f t="shared" si="6"/>
        <v>0.004245744472705928</v>
      </c>
      <c r="H74" s="68">
        <f t="shared" si="7"/>
        <v>217</v>
      </c>
      <c r="I74" s="52">
        <f t="shared" si="9"/>
        <v>0.005034335560504826</v>
      </c>
      <c r="J74" s="90">
        <f t="shared" si="8"/>
        <v>-208</v>
      </c>
    </row>
    <row r="75" spans="1:10" ht="15">
      <c r="A75" s="53">
        <v>84</v>
      </c>
      <c r="B75" s="51" t="s">
        <v>74</v>
      </c>
      <c r="C75" s="90">
        <v>885</v>
      </c>
      <c r="D75" s="90">
        <v>1632</v>
      </c>
      <c r="E75" s="90">
        <v>1705</v>
      </c>
      <c r="F75" s="132">
        <f t="shared" si="5"/>
        <v>0.0009966913355079327</v>
      </c>
      <c r="G75" s="132">
        <f t="shared" si="6"/>
        <v>0.9265536723163842</v>
      </c>
      <c r="H75" s="68">
        <f t="shared" si="7"/>
        <v>820</v>
      </c>
      <c r="I75" s="52">
        <f t="shared" si="9"/>
        <v>0.019023756495916852</v>
      </c>
      <c r="J75" s="90">
        <f t="shared" si="8"/>
        <v>73</v>
      </c>
    </row>
    <row r="76" spans="1:10" ht="15">
      <c r="A76" s="53">
        <v>85</v>
      </c>
      <c r="B76" s="51" t="s">
        <v>75</v>
      </c>
      <c r="C76" s="90">
        <v>30108</v>
      </c>
      <c r="D76" s="90">
        <v>31507</v>
      </c>
      <c r="E76" s="90">
        <v>31657</v>
      </c>
      <c r="F76" s="132">
        <f t="shared" si="5"/>
        <v>0.01850572293734582</v>
      </c>
      <c r="G76" s="132">
        <f t="shared" si="6"/>
        <v>0.051448120100969844</v>
      </c>
      <c r="H76" s="68">
        <f t="shared" si="7"/>
        <v>1549</v>
      </c>
      <c r="I76" s="52">
        <f t="shared" si="9"/>
        <v>0.03593634001484781</v>
      </c>
      <c r="J76" s="90">
        <f t="shared" si="8"/>
        <v>150</v>
      </c>
    </row>
    <row r="77" spans="1:10" ht="15">
      <c r="A77" s="53">
        <v>86</v>
      </c>
      <c r="B77" s="51" t="s">
        <v>76</v>
      </c>
      <c r="C77" s="90">
        <v>21081</v>
      </c>
      <c r="D77" s="90">
        <v>22446</v>
      </c>
      <c r="E77" s="90">
        <v>22494</v>
      </c>
      <c r="F77" s="132">
        <f t="shared" si="5"/>
        <v>0.013149310792325768</v>
      </c>
      <c r="G77" s="132">
        <f t="shared" si="6"/>
        <v>0.06702718087377259</v>
      </c>
      <c r="H77" s="68">
        <f t="shared" si="7"/>
        <v>1413</v>
      </c>
      <c r="I77" s="52">
        <f t="shared" si="9"/>
        <v>0.03278118040089087</v>
      </c>
      <c r="J77" s="90">
        <f t="shared" si="8"/>
        <v>48</v>
      </c>
    </row>
    <row r="78" spans="1:10" ht="15">
      <c r="A78" s="53">
        <v>87</v>
      </c>
      <c r="B78" s="51" t="s">
        <v>77</v>
      </c>
      <c r="C78" s="90">
        <v>1627</v>
      </c>
      <c r="D78" s="90">
        <v>1571</v>
      </c>
      <c r="E78" s="90">
        <v>1571</v>
      </c>
      <c r="F78" s="132">
        <f t="shared" si="5"/>
        <v>0.0009183589959430863</v>
      </c>
      <c r="G78" s="132">
        <f t="shared" si="6"/>
        <v>-0.034419176398279044</v>
      </c>
      <c r="H78" s="68">
        <f t="shared" si="7"/>
        <v>-56</v>
      </c>
      <c r="I78" s="52">
        <f t="shared" si="9"/>
        <v>-0.0012991833704528583</v>
      </c>
      <c r="J78" s="90">
        <f t="shared" si="8"/>
        <v>0</v>
      </c>
    </row>
    <row r="79" spans="1:10" ht="15">
      <c r="A79" s="53">
        <v>88</v>
      </c>
      <c r="B79" s="51" t="s">
        <v>78</v>
      </c>
      <c r="C79" s="90">
        <v>4119</v>
      </c>
      <c r="D79" s="90">
        <v>4284</v>
      </c>
      <c r="E79" s="90">
        <v>4298</v>
      </c>
      <c r="F79" s="132">
        <f t="shared" si="5"/>
        <v>0.0025124805630575334</v>
      </c>
      <c r="G79" s="132">
        <f t="shared" si="6"/>
        <v>0.04345714979363923</v>
      </c>
      <c r="H79" s="68">
        <f t="shared" si="7"/>
        <v>179</v>
      </c>
      <c r="I79" s="52">
        <f t="shared" si="9"/>
        <v>0.004152746844840386</v>
      </c>
      <c r="J79" s="90">
        <f t="shared" si="8"/>
        <v>14</v>
      </c>
    </row>
    <row r="80" spans="1:23" ht="15">
      <c r="A80" s="53">
        <v>90</v>
      </c>
      <c r="B80" s="51" t="s">
        <v>79</v>
      </c>
      <c r="C80" s="90">
        <v>1368</v>
      </c>
      <c r="D80" s="90">
        <v>1437</v>
      </c>
      <c r="E80" s="90">
        <v>1419</v>
      </c>
      <c r="F80" s="132">
        <f t="shared" si="5"/>
        <v>0.0008295044018098278</v>
      </c>
      <c r="G80" s="132">
        <f t="shared" si="6"/>
        <v>0.03728070175438596</v>
      </c>
      <c r="H80" s="68">
        <f t="shared" si="7"/>
        <v>51</v>
      </c>
      <c r="I80" s="52">
        <f t="shared" si="9"/>
        <v>0.001183184855233853</v>
      </c>
      <c r="J80" s="90">
        <f t="shared" si="8"/>
        <v>-18</v>
      </c>
      <c r="V80" s="12"/>
      <c r="W80" s="12"/>
    </row>
    <row r="81" spans="1:10" ht="15">
      <c r="A81" s="53">
        <v>91</v>
      </c>
      <c r="B81" s="51" t="s">
        <v>80</v>
      </c>
      <c r="C81" s="90">
        <v>333</v>
      </c>
      <c r="D81" s="90">
        <v>362</v>
      </c>
      <c r="E81" s="90">
        <v>371</v>
      </c>
      <c r="F81" s="132">
        <f t="shared" si="5"/>
        <v>0.0002168753580489402</v>
      </c>
      <c r="G81" s="132">
        <f t="shared" si="6"/>
        <v>0.11411411411411411</v>
      </c>
      <c r="H81" s="68">
        <f t="shared" si="7"/>
        <v>38</v>
      </c>
      <c r="I81" s="52">
        <f t="shared" si="9"/>
        <v>0.0008815887156644395</v>
      </c>
      <c r="J81" s="90">
        <f t="shared" si="8"/>
        <v>9</v>
      </c>
    </row>
    <row r="82" spans="1:10" ht="15">
      <c r="A82" s="53">
        <v>92</v>
      </c>
      <c r="B82" s="51" t="s">
        <v>81</v>
      </c>
      <c r="C82" s="90">
        <v>4161</v>
      </c>
      <c r="D82" s="90">
        <v>3936</v>
      </c>
      <c r="E82" s="90">
        <v>3892</v>
      </c>
      <c r="F82" s="132">
        <f t="shared" si="5"/>
        <v>0.002275145265570014</v>
      </c>
      <c r="G82" s="132">
        <f t="shared" si="6"/>
        <v>-0.064647921172795</v>
      </c>
      <c r="H82" s="68">
        <f t="shared" si="7"/>
        <v>-269</v>
      </c>
      <c r="I82" s="52">
        <f t="shared" si="9"/>
        <v>-0.0062407201187824795</v>
      </c>
      <c r="J82" s="90">
        <f t="shared" si="8"/>
        <v>-44</v>
      </c>
    </row>
    <row r="83" spans="1:10" ht="15">
      <c r="A83" s="53">
        <v>93</v>
      </c>
      <c r="B83" s="51" t="s">
        <v>82</v>
      </c>
      <c r="C83" s="90">
        <v>6489</v>
      </c>
      <c r="D83" s="90">
        <v>6968</v>
      </c>
      <c r="E83" s="90">
        <v>6944</v>
      </c>
      <c r="F83" s="132">
        <f t="shared" si="5"/>
        <v>0.004059251984614125</v>
      </c>
      <c r="G83" s="132">
        <f t="shared" si="6"/>
        <v>0.07011866235167206</v>
      </c>
      <c r="H83" s="68">
        <f t="shared" si="7"/>
        <v>455</v>
      </c>
      <c r="I83" s="52">
        <f t="shared" si="9"/>
        <v>0.010555864884929473</v>
      </c>
      <c r="J83" s="90">
        <f t="shared" si="8"/>
        <v>-24</v>
      </c>
    </row>
    <row r="84" spans="1:10" ht="15">
      <c r="A84" s="53">
        <v>94</v>
      </c>
      <c r="B84" s="51" t="s">
        <v>83</v>
      </c>
      <c r="C84" s="90">
        <v>10000</v>
      </c>
      <c r="D84" s="90">
        <v>10267</v>
      </c>
      <c r="E84" s="90">
        <v>10309</v>
      </c>
      <c r="F84" s="132">
        <f t="shared" si="5"/>
        <v>0.00602632901920896</v>
      </c>
      <c r="G84" s="132">
        <f t="shared" si="6"/>
        <v>0.0309</v>
      </c>
      <c r="H84" s="68">
        <f t="shared" si="7"/>
        <v>309</v>
      </c>
      <c r="I84" s="52">
        <f t="shared" si="9"/>
        <v>0.007168708240534521</v>
      </c>
      <c r="J84" s="90">
        <f t="shared" si="8"/>
        <v>42</v>
      </c>
    </row>
    <row r="85" spans="1:10" ht="15">
      <c r="A85" s="53">
        <v>95</v>
      </c>
      <c r="B85" s="51" t="s">
        <v>84</v>
      </c>
      <c r="C85" s="90">
        <v>11614</v>
      </c>
      <c r="D85" s="90">
        <v>11602</v>
      </c>
      <c r="E85" s="90">
        <v>11604</v>
      </c>
      <c r="F85" s="132">
        <f t="shared" si="5"/>
        <v>0.006783346778436393</v>
      </c>
      <c r="G85" s="132">
        <f t="shared" si="6"/>
        <v>-0.0008610297916307905</v>
      </c>
      <c r="H85" s="68">
        <f t="shared" si="7"/>
        <v>-10</v>
      </c>
      <c r="I85" s="52">
        <f t="shared" si="9"/>
        <v>-0.00023199703043801038</v>
      </c>
      <c r="J85" s="90">
        <f t="shared" si="8"/>
        <v>2</v>
      </c>
    </row>
    <row r="86" spans="1:10" ht="15">
      <c r="A86" s="53">
        <v>96</v>
      </c>
      <c r="B86" s="51" t="s">
        <v>85</v>
      </c>
      <c r="C86" s="90">
        <v>27241</v>
      </c>
      <c r="D86" s="90">
        <v>28042</v>
      </c>
      <c r="E86" s="90">
        <v>27942</v>
      </c>
      <c r="F86" s="132">
        <f t="shared" si="5"/>
        <v>0.01633404650836519</v>
      </c>
      <c r="G86" s="132">
        <f t="shared" si="6"/>
        <v>0.02573326970375537</v>
      </c>
      <c r="H86" s="68">
        <f t="shared" si="7"/>
        <v>701</v>
      </c>
      <c r="I86" s="52">
        <f t="shared" si="9"/>
        <v>0.01626299183370453</v>
      </c>
      <c r="J86" s="90">
        <f t="shared" si="8"/>
        <v>-100</v>
      </c>
    </row>
    <row r="87" spans="1:10" ht="15">
      <c r="A87" s="53">
        <v>97</v>
      </c>
      <c r="B87" s="51" t="s">
        <v>86</v>
      </c>
      <c r="C87" s="90">
        <v>33186</v>
      </c>
      <c r="D87" s="90">
        <v>26300</v>
      </c>
      <c r="E87" s="90">
        <v>25588</v>
      </c>
      <c r="F87" s="132">
        <f t="shared" si="5"/>
        <v>0.014957969438696176</v>
      </c>
      <c r="G87" s="132">
        <f t="shared" si="6"/>
        <v>-0.22895196769722173</v>
      </c>
      <c r="H87" s="68">
        <f t="shared" si="7"/>
        <v>-7598</v>
      </c>
      <c r="I87" s="52">
        <f t="shared" si="9"/>
        <v>-0.17627134372680028</v>
      </c>
      <c r="J87" s="90">
        <f t="shared" si="8"/>
        <v>-712</v>
      </c>
    </row>
    <row r="88" spans="1:10" ht="15">
      <c r="A88" s="53">
        <v>98</v>
      </c>
      <c r="B88" s="51" t="s">
        <v>87</v>
      </c>
      <c r="C88" s="90">
        <v>555</v>
      </c>
      <c r="D88" s="90">
        <v>518</v>
      </c>
      <c r="E88" s="90">
        <v>520</v>
      </c>
      <c r="F88" s="132">
        <f t="shared" si="5"/>
        <v>0.0003039762430874633</v>
      </c>
      <c r="G88" s="132">
        <f t="shared" si="6"/>
        <v>-0.06306306306306306</v>
      </c>
      <c r="H88" s="68">
        <f t="shared" si="7"/>
        <v>-35</v>
      </c>
      <c r="I88" s="52">
        <f t="shared" si="9"/>
        <v>-0.0008119896065330364</v>
      </c>
      <c r="J88" s="90">
        <f t="shared" si="8"/>
        <v>2</v>
      </c>
    </row>
    <row r="89" spans="1:10" ht="15">
      <c r="A89" s="53">
        <v>99</v>
      </c>
      <c r="B89" s="51" t="s">
        <v>88</v>
      </c>
      <c r="C89" s="90">
        <v>491</v>
      </c>
      <c r="D89" s="90">
        <v>494</v>
      </c>
      <c r="E89" s="90">
        <v>493</v>
      </c>
      <c r="F89" s="132">
        <f t="shared" si="5"/>
        <v>0.00028819286123484504</v>
      </c>
      <c r="G89" s="132">
        <f t="shared" si="6"/>
        <v>0.004073319755600814</v>
      </c>
      <c r="H89" s="68">
        <f t="shared" si="7"/>
        <v>2</v>
      </c>
      <c r="I89" s="52">
        <f t="shared" si="9"/>
        <v>4.639940608760208E-05</v>
      </c>
      <c r="J89" s="90">
        <f t="shared" si="8"/>
        <v>-1</v>
      </c>
    </row>
    <row r="90" spans="1:23" s="12" customFormat="1" ht="15">
      <c r="A90" s="170" t="s">
        <v>89</v>
      </c>
      <c r="B90" s="170"/>
      <c r="C90" s="83">
        <v>1667556</v>
      </c>
      <c r="D90" s="83">
        <v>1710243</v>
      </c>
      <c r="E90" s="83">
        <v>1710660</v>
      </c>
      <c r="F90" s="132">
        <f t="shared" si="5"/>
        <v>1</v>
      </c>
      <c r="G90" s="132">
        <f t="shared" si="6"/>
        <v>0.025848607183207042</v>
      </c>
      <c r="H90" s="68">
        <f t="shared" si="7"/>
        <v>43104</v>
      </c>
      <c r="I90" s="52">
        <f t="shared" si="9"/>
        <v>1</v>
      </c>
      <c r="J90" s="90">
        <f t="shared" si="8"/>
        <v>417</v>
      </c>
      <c r="V90" s="8"/>
      <c r="W90" s="8"/>
    </row>
    <row r="91" spans="3:5" ht="15">
      <c r="C91" s="9"/>
      <c r="D91" s="9"/>
      <c r="E91" s="9"/>
    </row>
    <row r="92" spans="4:5" ht="15">
      <c r="D92" s="9"/>
      <c r="E92" s="9"/>
    </row>
    <row r="93" spans="4:5" ht="15">
      <c r="D93" s="9"/>
      <c r="E93" s="9"/>
    </row>
    <row r="94" spans="4:5" ht="15">
      <c r="D94" s="9"/>
      <c r="E94" s="9"/>
    </row>
    <row r="95" spans="4:5" ht="15">
      <c r="D95" s="9"/>
      <c r="E95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A1">
      <pane ySplit="1" topLeftCell="A2" activePane="bottomLeft" state="frozen"/>
      <selection pane="topLeft" activeCell="W1" sqref="W1"/>
      <selection pane="bottomLeft" activeCell="K83" sqref="K83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9.7109375" style="8" customWidth="1"/>
    <col min="11" max="11" width="9.140625" style="8" customWidth="1"/>
    <col min="12" max="12" width="16.8515625" style="8" customWidth="1"/>
    <col min="13" max="19" width="9.140625" style="8" customWidth="1"/>
    <col min="20" max="20" width="10.8515625" style="8" bestFit="1" customWidth="1"/>
    <col min="21" max="16384" width="9.140625" style="8" customWidth="1"/>
  </cols>
  <sheetData>
    <row r="1" spans="1:10" ht="29">
      <c r="A1" s="59" t="s">
        <v>91</v>
      </c>
      <c r="B1" s="59" t="s">
        <v>174</v>
      </c>
      <c r="C1" s="59">
        <v>42036</v>
      </c>
      <c r="D1" s="59">
        <v>42005</v>
      </c>
      <c r="E1" s="59">
        <v>42401</v>
      </c>
      <c r="F1" s="1" t="s">
        <v>297</v>
      </c>
      <c r="G1" s="1" t="s">
        <v>289</v>
      </c>
      <c r="H1" s="1" t="s">
        <v>298</v>
      </c>
      <c r="I1" s="1" t="s">
        <v>299</v>
      </c>
      <c r="J1" s="49" t="s">
        <v>300</v>
      </c>
    </row>
    <row r="2" spans="1:21" ht="15">
      <c r="A2" s="54">
        <v>1</v>
      </c>
      <c r="B2" s="133" t="s">
        <v>92</v>
      </c>
      <c r="C2" s="90">
        <v>284814</v>
      </c>
      <c r="D2" s="90">
        <v>294925</v>
      </c>
      <c r="E2" s="90">
        <v>293786</v>
      </c>
      <c r="F2" s="132">
        <f aca="true" t="shared" si="0" ref="F2:F65">E2/$E$83</f>
        <v>0.02164152052112436</v>
      </c>
      <c r="G2" s="132">
        <f aca="true" t="shared" si="1" ref="G2:G65">(E2-C2)/C2</f>
        <v>0.03150126047174647</v>
      </c>
      <c r="H2" s="68">
        <f aca="true" t="shared" si="2" ref="H2:H65">E2-C2</f>
        <v>8972</v>
      </c>
      <c r="I2" s="52">
        <f>H2/$H$83</f>
        <v>0.01613927409243566</v>
      </c>
      <c r="J2" s="90">
        <f aca="true" t="shared" si="3" ref="J2:J65">E2-D2</f>
        <v>-1139</v>
      </c>
      <c r="L2" s="133" t="s">
        <v>212</v>
      </c>
      <c r="M2" s="94">
        <v>0.112053939126937</v>
      </c>
      <c r="T2" s="4"/>
      <c r="U2" s="11"/>
    </row>
    <row r="3" spans="1:21" ht="15">
      <c r="A3" s="54">
        <v>2</v>
      </c>
      <c r="B3" s="133" t="s">
        <v>93</v>
      </c>
      <c r="C3" s="90">
        <v>42363</v>
      </c>
      <c r="D3" s="90">
        <v>47317</v>
      </c>
      <c r="E3" s="90">
        <v>45302</v>
      </c>
      <c r="F3" s="132">
        <f t="shared" si="0"/>
        <v>0.0033371371088070085</v>
      </c>
      <c r="G3" s="132">
        <f t="shared" si="1"/>
        <v>0.06937657861813375</v>
      </c>
      <c r="H3" s="68">
        <f t="shared" si="2"/>
        <v>2939</v>
      </c>
      <c r="I3" s="52">
        <f aca="true" t="shared" si="4" ref="I3:I66">H3/$H$83</f>
        <v>0.0052868174941672315</v>
      </c>
      <c r="J3" s="90">
        <f t="shared" si="3"/>
        <v>-2015</v>
      </c>
      <c r="L3" s="133" t="s">
        <v>242</v>
      </c>
      <c r="M3" s="94">
        <v>0.12337255883825739</v>
      </c>
      <c r="T3" s="4"/>
      <c r="U3" s="11"/>
    </row>
    <row r="4" spans="1:21" ht="15">
      <c r="A4" s="54">
        <v>3</v>
      </c>
      <c r="B4" s="133" t="s">
        <v>94</v>
      </c>
      <c r="C4" s="90">
        <v>78349</v>
      </c>
      <c r="D4" s="90">
        <v>83551</v>
      </c>
      <c r="E4" s="90">
        <v>82828</v>
      </c>
      <c r="F4" s="132">
        <f t="shared" si="0"/>
        <v>0.006101461137439117</v>
      </c>
      <c r="G4" s="132">
        <f t="shared" si="1"/>
        <v>0.05716728994626607</v>
      </c>
      <c r="H4" s="68">
        <f t="shared" si="2"/>
        <v>4479</v>
      </c>
      <c r="I4" s="52">
        <f t="shared" si="4"/>
        <v>0.008057045102543393</v>
      </c>
      <c r="J4" s="90">
        <f t="shared" si="3"/>
        <v>-723</v>
      </c>
      <c r="L4" s="133" t="s">
        <v>218</v>
      </c>
      <c r="M4" s="94">
        <v>0.12411004157885744</v>
      </c>
      <c r="T4" s="4"/>
      <c r="U4" s="11"/>
    </row>
    <row r="5" spans="1:21" ht="15">
      <c r="A5" s="54">
        <v>4</v>
      </c>
      <c r="B5" s="133" t="s">
        <v>95</v>
      </c>
      <c r="C5" s="90">
        <v>17835</v>
      </c>
      <c r="D5" s="90">
        <v>20129</v>
      </c>
      <c r="E5" s="90">
        <v>19805</v>
      </c>
      <c r="F5" s="132">
        <f t="shared" si="0"/>
        <v>0.001458920145687228</v>
      </c>
      <c r="G5" s="132">
        <f t="shared" si="1"/>
        <v>0.1104569666386319</v>
      </c>
      <c r="H5" s="68">
        <f t="shared" si="2"/>
        <v>1970</v>
      </c>
      <c r="I5" s="52">
        <f t="shared" si="4"/>
        <v>0.003543732719805868</v>
      </c>
      <c r="J5" s="90">
        <f t="shared" si="3"/>
        <v>-324</v>
      </c>
      <c r="L5" s="133" t="s">
        <v>237</v>
      </c>
      <c r="M5" s="94">
        <v>0.12739617517256988</v>
      </c>
      <c r="T5" s="4"/>
      <c r="U5" s="11"/>
    </row>
    <row r="6" spans="1:21" ht="15">
      <c r="A6" s="54">
        <v>5</v>
      </c>
      <c r="B6" s="133" t="s">
        <v>96</v>
      </c>
      <c r="C6" s="90">
        <v>36390</v>
      </c>
      <c r="D6" s="90">
        <v>39766</v>
      </c>
      <c r="E6" s="90">
        <v>38883</v>
      </c>
      <c r="F6" s="132">
        <f t="shared" si="0"/>
        <v>0.002864286393575182</v>
      </c>
      <c r="G6" s="132">
        <f t="shared" si="1"/>
        <v>0.0685078318219291</v>
      </c>
      <c r="H6" s="68">
        <f t="shared" si="2"/>
        <v>2493</v>
      </c>
      <c r="I6" s="52">
        <f t="shared" si="4"/>
        <v>0.004484530797195954</v>
      </c>
      <c r="J6" s="90">
        <f t="shared" si="3"/>
        <v>-883</v>
      </c>
      <c r="L6" s="133" t="s">
        <v>216</v>
      </c>
      <c r="M6" s="94">
        <v>0.1299400190593643</v>
      </c>
      <c r="T6" s="4"/>
      <c r="U6" s="11"/>
    </row>
    <row r="7" spans="1:21" ht="15">
      <c r="A7" s="54">
        <v>6</v>
      </c>
      <c r="B7" s="133" t="s">
        <v>97</v>
      </c>
      <c r="C7" s="90">
        <v>1102094</v>
      </c>
      <c r="D7" s="90">
        <v>1180782</v>
      </c>
      <c r="E7" s="90">
        <v>1187233</v>
      </c>
      <c r="F7" s="132">
        <f t="shared" si="0"/>
        <v>0.08745660900402347</v>
      </c>
      <c r="G7" s="132">
        <f t="shared" si="1"/>
        <v>0.07725203113346049</v>
      </c>
      <c r="H7" s="68">
        <f t="shared" si="2"/>
        <v>85139</v>
      </c>
      <c r="I7" s="52">
        <f t="shared" si="4"/>
        <v>0.1531522132139857</v>
      </c>
      <c r="J7" s="90">
        <f t="shared" si="3"/>
        <v>6451</v>
      </c>
      <c r="L7" s="133" t="s">
        <v>248</v>
      </c>
      <c r="M7" s="94">
        <v>0.13530734632683658</v>
      </c>
      <c r="T7" s="4"/>
      <c r="U7" s="11"/>
    </row>
    <row r="8" spans="1:21" ht="15">
      <c r="A8" s="54">
        <v>7</v>
      </c>
      <c r="B8" s="133" t="s">
        <v>98</v>
      </c>
      <c r="C8" s="90">
        <v>466427</v>
      </c>
      <c r="D8" s="90">
        <v>468076</v>
      </c>
      <c r="E8" s="90">
        <v>462937</v>
      </c>
      <c r="F8" s="132">
        <f t="shared" si="0"/>
        <v>0.03410189929230034</v>
      </c>
      <c r="G8" s="132">
        <f t="shared" si="1"/>
        <v>-0.0074824141827124074</v>
      </c>
      <c r="H8" s="68">
        <f t="shared" si="2"/>
        <v>-3490</v>
      </c>
      <c r="I8" s="52">
        <f t="shared" si="4"/>
        <v>-0.006277983346255066</v>
      </c>
      <c r="J8" s="90">
        <f t="shared" si="3"/>
        <v>-5139</v>
      </c>
      <c r="L8" s="133" t="s">
        <v>192</v>
      </c>
      <c r="M8" s="94">
        <v>0.13813486370157818</v>
      </c>
      <c r="T8" s="4"/>
      <c r="U8" s="11"/>
    </row>
    <row r="9" spans="1:21" ht="15">
      <c r="A9" s="54">
        <v>8</v>
      </c>
      <c r="B9" s="133" t="s">
        <v>99</v>
      </c>
      <c r="C9" s="90">
        <v>21609</v>
      </c>
      <c r="D9" s="90">
        <v>23711</v>
      </c>
      <c r="E9" s="90">
        <v>22748</v>
      </c>
      <c r="F9" s="132">
        <f t="shared" si="0"/>
        <v>0.001675713985058978</v>
      </c>
      <c r="G9" s="132">
        <f t="shared" si="1"/>
        <v>0.05270951918182239</v>
      </c>
      <c r="H9" s="68">
        <f t="shared" si="2"/>
        <v>1139</v>
      </c>
      <c r="I9" s="52">
        <f t="shared" si="4"/>
        <v>0.0020488891207405503</v>
      </c>
      <c r="J9" s="90">
        <f t="shared" si="3"/>
        <v>-963</v>
      </c>
      <c r="L9" s="133" t="s">
        <v>209</v>
      </c>
      <c r="M9" s="94">
        <v>0.1552247576143375</v>
      </c>
      <c r="T9" s="4"/>
      <c r="U9" s="11"/>
    </row>
    <row r="10" spans="1:21" ht="15">
      <c r="A10" s="54">
        <v>9</v>
      </c>
      <c r="B10" s="133" t="s">
        <v>100</v>
      </c>
      <c r="C10" s="90">
        <v>138083</v>
      </c>
      <c r="D10" s="90">
        <v>149440</v>
      </c>
      <c r="E10" s="90">
        <v>150306</v>
      </c>
      <c r="F10" s="132">
        <f t="shared" si="0"/>
        <v>0.011072176289707877</v>
      </c>
      <c r="G10" s="132">
        <f t="shared" si="1"/>
        <v>0.08851922394501857</v>
      </c>
      <c r="H10" s="68">
        <f t="shared" si="2"/>
        <v>12223</v>
      </c>
      <c r="I10" s="52">
        <f t="shared" si="4"/>
        <v>0.021987332504663518</v>
      </c>
      <c r="J10" s="90">
        <f t="shared" si="3"/>
        <v>866</v>
      </c>
      <c r="L10" s="133" t="s">
        <v>240</v>
      </c>
      <c r="M10" s="94">
        <v>0.16392195228001522</v>
      </c>
      <c r="T10" s="4"/>
      <c r="U10" s="11"/>
    </row>
    <row r="11" spans="1:21" ht="15">
      <c r="A11" s="54">
        <v>10</v>
      </c>
      <c r="B11" s="133" t="s">
        <v>101</v>
      </c>
      <c r="C11" s="90">
        <v>151894</v>
      </c>
      <c r="D11" s="90">
        <v>162040</v>
      </c>
      <c r="E11" s="90">
        <v>159901</v>
      </c>
      <c r="F11" s="132">
        <f t="shared" si="0"/>
        <v>0.011778984610731302</v>
      </c>
      <c r="G11" s="132">
        <f t="shared" si="1"/>
        <v>0.052714392931913046</v>
      </c>
      <c r="H11" s="68">
        <f t="shared" si="2"/>
        <v>8007</v>
      </c>
      <c r="I11" s="52">
        <f t="shared" si="4"/>
        <v>0.01440338471445969</v>
      </c>
      <c r="J11" s="90">
        <f t="shared" si="3"/>
        <v>-2139</v>
      </c>
      <c r="L11" s="133" t="s">
        <v>191</v>
      </c>
      <c r="M11" s="94">
        <v>0.18391061452513965</v>
      </c>
      <c r="T11" s="4"/>
      <c r="U11" s="11"/>
    </row>
    <row r="12" spans="1:21" ht="15">
      <c r="A12" s="54">
        <v>11</v>
      </c>
      <c r="B12" s="133" t="s">
        <v>102</v>
      </c>
      <c r="C12" s="90">
        <v>39998</v>
      </c>
      <c r="D12" s="90">
        <v>41385</v>
      </c>
      <c r="E12" s="90">
        <v>41342</v>
      </c>
      <c r="F12" s="132">
        <f t="shared" si="0"/>
        <v>0.0030454267439031244</v>
      </c>
      <c r="G12" s="132">
        <f t="shared" si="1"/>
        <v>0.0336016800840042</v>
      </c>
      <c r="H12" s="68">
        <f t="shared" si="2"/>
        <v>1344</v>
      </c>
      <c r="I12" s="52">
        <f t="shared" si="4"/>
        <v>0.0024176531854919222</v>
      </c>
      <c r="J12" s="90">
        <f t="shared" si="3"/>
        <v>-43</v>
      </c>
      <c r="L12" s="133" t="s">
        <v>208</v>
      </c>
      <c r="M12" s="94">
        <v>0.19810834049871023</v>
      </c>
      <c r="T12" s="4"/>
      <c r="U12" s="11"/>
    </row>
    <row r="13" spans="1:21" ht="15">
      <c r="A13" s="54">
        <v>12</v>
      </c>
      <c r="B13" s="133" t="s">
        <v>103</v>
      </c>
      <c r="C13" s="90">
        <v>17900</v>
      </c>
      <c r="D13" s="90">
        <v>22504</v>
      </c>
      <c r="E13" s="90">
        <v>21192</v>
      </c>
      <c r="F13" s="132">
        <f t="shared" si="0"/>
        <v>0.001561092437637149</v>
      </c>
      <c r="G13" s="132">
        <f t="shared" si="1"/>
        <v>0.18391061452513965</v>
      </c>
      <c r="H13" s="68">
        <f t="shared" si="2"/>
        <v>3292</v>
      </c>
      <c r="I13" s="52">
        <f t="shared" si="4"/>
        <v>0.005921811225178131</v>
      </c>
      <c r="J13" s="90">
        <f t="shared" si="3"/>
        <v>-1312</v>
      </c>
      <c r="L13" s="133" t="s">
        <v>221</v>
      </c>
      <c r="M13" s="94">
        <v>0.19869821444278302</v>
      </c>
      <c r="T13" s="4"/>
      <c r="U13" s="11"/>
    </row>
    <row r="14" spans="1:21" ht="15">
      <c r="A14" s="54">
        <v>13</v>
      </c>
      <c r="B14" s="133" t="s">
        <v>104</v>
      </c>
      <c r="C14" s="90">
        <v>17425</v>
      </c>
      <c r="D14" s="90">
        <v>20640</v>
      </c>
      <c r="E14" s="90">
        <v>19832</v>
      </c>
      <c r="F14" s="132">
        <f t="shared" si="0"/>
        <v>0.0014609090799933909</v>
      </c>
      <c r="G14" s="132">
        <f t="shared" si="1"/>
        <v>0.13813486370157818</v>
      </c>
      <c r="H14" s="68">
        <f t="shared" si="2"/>
        <v>2407</v>
      </c>
      <c r="I14" s="52">
        <f t="shared" si="4"/>
        <v>0.004329829774910012</v>
      </c>
      <c r="J14" s="90">
        <f t="shared" si="3"/>
        <v>-808</v>
      </c>
      <c r="L14" s="133" t="s">
        <v>183</v>
      </c>
      <c r="M14" s="94">
        <v>0.22207307979120058</v>
      </c>
      <c r="T14" s="4"/>
      <c r="U14" s="11"/>
    </row>
    <row r="15" spans="1:21" ht="15">
      <c r="A15" s="54">
        <v>14</v>
      </c>
      <c r="B15" s="133" t="s">
        <v>105</v>
      </c>
      <c r="C15" s="90">
        <v>54719</v>
      </c>
      <c r="D15" s="90">
        <v>55604</v>
      </c>
      <c r="E15" s="90">
        <v>54459</v>
      </c>
      <c r="F15" s="132">
        <f t="shared" si="0"/>
        <v>0.00401168049553046</v>
      </c>
      <c r="G15" s="132">
        <f t="shared" si="1"/>
        <v>-0.004751548822164148</v>
      </c>
      <c r="H15" s="68">
        <f t="shared" si="2"/>
        <v>-260</v>
      </c>
      <c r="I15" s="52">
        <f t="shared" si="4"/>
        <v>-0.0004677007650505207</v>
      </c>
      <c r="J15" s="90">
        <f t="shared" si="3"/>
        <v>-1145</v>
      </c>
      <c r="L15" s="133" t="s">
        <v>232</v>
      </c>
      <c r="M15" s="94">
        <v>0.23990470518165574</v>
      </c>
      <c r="T15" s="4"/>
      <c r="U15" s="11"/>
    </row>
    <row r="16" spans="1:21" ht="15">
      <c r="A16" s="54">
        <v>15</v>
      </c>
      <c r="B16" s="133" t="s">
        <v>106</v>
      </c>
      <c r="C16" s="90">
        <v>34266</v>
      </c>
      <c r="D16" s="90">
        <v>35940</v>
      </c>
      <c r="E16" s="90">
        <v>35345</v>
      </c>
      <c r="F16" s="132">
        <f t="shared" si="0"/>
        <v>0.002603662335234288</v>
      </c>
      <c r="G16" s="132">
        <f t="shared" si="1"/>
        <v>0.03148893947353061</v>
      </c>
      <c r="H16" s="68">
        <f t="shared" si="2"/>
        <v>1079</v>
      </c>
      <c r="I16" s="52">
        <f t="shared" si="4"/>
        <v>0.001940958174959661</v>
      </c>
      <c r="J16" s="90">
        <f t="shared" si="3"/>
        <v>-595</v>
      </c>
      <c r="L16" s="135" t="s">
        <v>189</v>
      </c>
      <c r="M16" s="94">
        <v>0.24968553459119497</v>
      </c>
      <c r="T16" s="4"/>
      <c r="U16" s="11"/>
    </row>
    <row r="17" spans="1:13" ht="15">
      <c r="A17" s="54">
        <v>16</v>
      </c>
      <c r="B17" s="133" t="s">
        <v>107</v>
      </c>
      <c r="C17" s="90">
        <v>620629</v>
      </c>
      <c r="D17" s="90">
        <v>649461</v>
      </c>
      <c r="E17" s="90">
        <v>648090</v>
      </c>
      <c r="F17" s="132">
        <f t="shared" si="0"/>
        <v>0.04774105312892884</v>
      </c>
      <c r="G17" s="132">
        <f t="shared" si="1"/>
        <v>0.04424704614189798</v>
      </c>
      <c r="H17" s="68">
        <f t="shared" si="2"/>
        <v>27461</v>
      </c>
      <c r="I17" s="52">
        <f t="shared" si="4"/>
        <v>0.049398195034816725</v>
      </c>
      <c r="J17" s="90">
        <f t="shared" si="3"/>
        <v>-1371</v>
      </c>
      <c r="M17" s="28"/>
    </row>
    <row r="18" spans="1:13" ht="15">
      <c r="A18" s="54">
        <v>17</v>
      </c>
      <c r="B18" s="133" t="s">
        <v>108</v>
      </c>
      <c r="C18" s="90">
        <v>71513</v>
      </c>
      <c r="D18" s="90">
        <v>77734</v>
      </c>
      <c r="E18" s="90">
        <v>76566</v>
      </c>
      <c r="F18" s="132">
        <f t="shared" si="0"/>
        <v>0.00564017570687646</v>
      </c>
      <c r="G18" s="132">
        <f t="shared" si="1"/>
        <v>0.07065848167466054</v>
      </c>
      <c r="H18" s="68">
        <f t="shared" si="2"/>
        <v>5053</v>
      </c>
      <c r="I18" s="52">
        <f t="shared" si="4"/>
        <v>0.009089584483847234</v>
      </c>
      <c r="J18" s="90">
        <f t="shared" si="3"/>
        <v>-1168</v>
      </c>
      <c r="L18" s="4"/>
      <c r="M18" s="10"/>
    </row>
    <row r="19" spans="1:13" ht="15">
      <c r="A19" s="54">
        <v>18</v>
      </c>
      <c r="B19" s="133" t="s">
        <v>109</v>
      </c>
      <c r="C19" s="90">
        <v>21383</v>
      </c>
      <c r="D19" s="90">
        <v>23946</v>
      </c>
      <c r="E19" s="90">
        <v>23212</v>
      </c>
      <c r="F19" s="132">
        <f t="shared" si="0"/>
        <v>0.0017098941894315544</v>
      </c>
      <c r="G19" s="132">
        <f t="shared" si="1"/>
        <v>0.08553523827339475</v>
      </c>
      <c r="H19" s="68">
        <f t="shared" si="2"/>
        <v>1829</v>
      </c>
      <c r="I19" s="52">
        <f t="shared" si="4"/>
        <v>0.003290094997220778</v>
      </c>
      <c r="J19" s="90">
        <f t="shared" si="3"/>
        <v>-734</v>
      </c>
      <c r="L19" s="4"/>
      <c r="M19" s="10"/>
    </row>
    <row r="20" spans="1:13" ht="15">
      <c r="A20" s="54">
        <v>19</v>
      </c>
      <c r="B20" s="133" t="s">
        <v>110</v>
      </c>
      <c r="C20" s="90">
        <v>51986</v>
      </c>
      <c r="D20" s="90">
        <v>56454</v>
      </c>
      <c r="E20" s="90">
        <v>55726</v>
      </c>
      <c r="F20" s="132">
        <f t="shared" si="0"/>
        <v>0.00410501307945299</v>
      </c>
      <c r="G20" s="132">
        <f t="shared" si="1"/>
        <v>0.07194244604316546</v>
      </c>
      <c r="H20" s="68">
        <f t="shared" si="2"/>
        <v>3740</v>
      </c>
      <c r="I20" s="52">
        <f t="shared" si="4"/>
        <v>0.0067276956203421055</v>
      </c>
      <c r="J20" s="90">
        <f t="shared" si="3"/>
        <v>-728</v>
      </c>
      <c r="L20" s="4"/>
      <c r="M20" s="10"/>
    </row>
    <row r="21" spans="1:13" ht="15">
      <c r="A21" s="54">
        <v>20</v>
      </c>
      <c r="B21" s="133" t="s">
        <v>111</v>
      </c>
      <c r="C21" s="90">
        <v>180371</v>
      </c>
      <c r="D21" s="90">
        <v>186298</v>
      </c>
      <c r="E21" s="90">
        <v>185171</v>
      </c>
      <c r="F21" s="132">
        <f t="shared" si="0"/>
        <v>0.013640479792832602</v>
      </c>
      <c r="G21" s="132">
        <f t="shared" si="1"/>
        <v>0.026611816755465124</v>
      </c>
      <c r="H21" s="68">
        <f t="shared" si="2"/>
        <v>4800</v>
      </c>
      <c r="I21" s="52">
        <f t="shared" si="4"/>
        <v>0.008634475662471152</v>
      </c>
      <c r="J21" s="90">
        <f t="shared" si="3"/>
        <v>-1127</v>
      </c>
      <c r="L21" s="4"/>
      <c r="M21" s="10"/>
    </row>
    <row r="22" spans="1:13" ht="15">
      <c r="A22" s="54">
        <v>21</v>
      </c>
      <c r="B22" s="133" t="s">
        <v>112</v>
      </c>
      <c r="C22" s="90">
        <v>115045</v>
      </c>
      <c r="D22" s="90">
        <v>121406</v>
      </c>
      <c r="E22" s="90">
        <v>120261</v>
      </c>
      <c r="F22" s="132">
        <f t="shared" si="0"/>
        <v>0.008858934392349999</v>
      </c>
      <c r="G22" s="132">
        <f t="shared" si="1"/>
        <v>0.04533878047720457</v>
      </c>
      <c r="H22" s="68">
        <f t="shared" si="2"/>
        <v>5216</v>
      </c>
      <c r="I22" s="52">
        <f t="shared" si="4"/>
        <v>0.009382796886551983</v>
      </c>
      <c r="J22" s="90">
        <f t="shared" si="3"/>
        <v>-1145</v>
      </c>
      <c r="L22" s="4"/>
      <c r="M22" s="10"/>
    </row>
    <row r="23" spans="1:13" ht="15">
      <c r="A23" s="54">
        <v>22</v>
      </c>
      <c r="B23" s="133" t="s">
        <v>113</v>
      </c>
      <c r="C23" s="90">
        <v>55025</v>
      </c>
      <c r="D23" s="90">
        <v>57598</v>
      </c>
      <c r="E23" s="90">
        <v>57072</v>
      </c>
      <c r="F23" s="132">
        <f t="shared" si="0"/>
        <v>0.004204165137826886</v>
      </c>
      <c r="G23" s="132">
        <f t="shared" si="1"/>
        <v>0.03720127214902317</v>
      </c>
      <c r="H23" s="68">
        <f t="shared" si="2"/>
        <v>2047</v>
      </c>
      <c r="I23" s="52">
        <f t="shared" si="4"/>
        <v>0.003682244100224676</v>
      </c>
      <c r="J23" s="90">
        <f t="shared" si="3"/>
        <v>-526</v>
      </c>
      <c r="L23" s="4"/>
      <c r="M23" s="10"/>
    </row>
    <row r="24" spans="1:13" ht="15">
      <c r="A24" s="54">
        <v>23</v>
      </c>
      <c r="B24" s="133" t="s">
        <v>114</v>
      </c>
      <c r="C24" s="90">
        <v>54774</v>
      </c>
      <c r="D24" s="90">
        <v>58529</v>
      </c>
      <c r="E24" s="90">
        <v>56508</v>
      </c>
      <c r="F24" s="132">
        <f t="shared" si="0"/>
        <v>0.004162618510098151</v>
      </c>
      <c r="G24" s="132">
        <f t="shared" si="1"/>
        <v>0.03165735567970205</v>
      </c>
      <c r="H24" s="68">
        <f t="shared" si="2"/>
        <v>1734</v>
      </c>
      <c r="I24" s="52">
        <f t="shared" si="4"/>
        <v>0.003119204333067703</v>
      </c>
      <c r="J24" s="90">
        <f t="shared" si="3"/>
        <v>-2021</v>
      </c>
      <c r="L24" s="4"/>
      <c r="M24" s="10"/>
    </row>
    <row r="25" spans="1:13" ht="15">
      <c r="A25" s="54">
        <v>24</v>
      </c>
      <c r="B25" s="133" t="s">
        <v>115</v>
      </c>
      <c r="C25" s="90">
        <v>23090</v>
      </c>
      <c r="D25" s="90">
        <v>25220</v>
      </c>
      <c r="E25" s="90">
        <v>24834</v>
      </c>
      <c r="F25" s="132">
        <f t="shared" si="0"/>
        <v>0.0018293775762684484</v>
      </c>
      <c r="G25" s="132">
        <f t="shared" si="1"/>
        <v>0.07553053269813773</v>
      </c>
      <c r="H25" s="68">
        <f t="shared" si="2"/>
        <v>1744</v>
      </c>
      <c r="I25" s="52">
        <f t="shared" si="4"/>
        <v>0.003137192824031185</v>
      </c>
      <c r="J25" s="90">
        <f t="shared" si="3"/>
        <v>-386</v>
      </c>
      <c r="L25" s="4"/>
      <c r="M25" s="10"/>
    </row>
    <row r="26" spans="1:13" ht="15">
      <c r="A26" s="54">
        <v>25</v>
      </c>
      <c r="B26" s="133" t="s">
        <v>116</v>
      </c>
      <c r="C26" s="90">
        <v>68282</v>
      </c>
      <c r="D26" s="90">
        <v>75695</v>
      </c>
      <c r="E26" s="90">
        <v>73898</v>
      </c>
      <c r="F26" s="132">
        <f t="shared" si="0"/>
        <v>0.005443639531734146</v>
      </c>
      <c r="G26" s="132">
        <f t="shared" si="1"/>
        <v>0.08224715151870185</v>
      </c>
      <c r="H26" s="68">
        <f t="shared" si="2"/>
        <v>5616</v>
      </c>
      <c r="I26" s="52">
        <f t="shared" si="4"/>
        <v>0.010102336525091246</v>
      </c>
      <c r="J26" s="90">
        <f t="shared" si="3"/>
        <v>-1797</v>
      </c>
      <c r="L26" s="4"/>
      <c r="M26" s="10"/>
    </row>
    <row r="27" spans="1:13" ht="15">
      <c r="A27" s="54">
        <v>26</v>
      </c>
      <c r="B27" s="133" t="s">
        <v>117</v>
      </c>
      <c r="C27" s="90">
        <v>160259</v>
      </c>
      <c r="D27" s="90">
        <v>164266</v>
      </c>
      <c r="E27" s="90">
        <v>160138</v>
      </c>
      <c r="F27" s="132">
        <f t="shared" si="0"/>
        <v>0.011796443034085398</v>
      </c>
      <c r="G27" s="132">
        <f t="shared" si="1"/>
        <v>-0.0007550277987507721</v>
      </c>
      <c r="H27" s="68">
        <f t="shared" si="2"/>
        <v>-121</v>
      </c>
      <c r="I27" s="52">
        <f t="shared" si="4"/>
        <v>-0.00021766074065812692</v>
      </c>
      <c r="J27" s="90">
        <f t="shared" si="3"/>
        <v>-4128</v>
      </c>
      <c r="L27" s="4"/>
      <c r="M27" s="10"/>
    </row>
    <row r="28" spans="1:10" ht="15">
      <c r="A28" s="54">
        <v>27</v>
      </c>
      <c r="B28" s="133" t="s">
        <v>118</v>
      </c>
      <c r="C28" s="90">
        <v>263807</v>
      </c>
      <c r="D28" s="90">
        <v>263394</v>
      </c>
      <c r="E28" s="90">
        <v>265830</v>
      </c>
      <c r="F28" s="132">
        <f t="shared" si="0"/>
        <v>0.01958216320767664</v>
      </c>
      <c r="G28" s="132">
        <f t="shared" si="1"/>
        <v>0.007668484915108393</v>
      </c>
      <c r="H28" s="68">
        <f t="shared" si="2"/>
        <v>2023</v>
      </c>
      <c r="I28" s="52">
        <f t="shared" si="4"/>
        <v>0.0036390717219123205</v>
      </c>
      <c r="J28" s="90">
        <f t="shared" si="3"/>
        <v>2436</v>
      </c>
    </row>
    <row r="29" spans="1:10" ht="15">
      <c r="A29" s="54">
        <v>28</v>
      </c>
      <c r="B29" s="133" t="s">
        <v>119</v>
      </c>
      <c r="C29" s="90">
        <v>44769</v>
      </c>
      <c r="D29" s="90">
        <v>48154</v>
      </c>
      <c r="E29" s="90">
        <v>48751</v>
      </c>
      <c r="F29" s="132">
        <f t="shared" si="0"/>
        <v>0.0035912050503609217</v>
      </c>
      <c r="G29" s="132">
        <f t="shared" si="1"/>
        <v>0.08894547566396391</v>
      </c>
      <c r="H29" s="68">
        <f t="shared" si="2"/>
        <v>3982</v>
      </c>
      <c r="I29" s="52">
        <f t="shared" si="4"/>
        <v>0.007163017101658359</v>
      </c>
      <c r="J29" s="90">
        <f t="shared" si="3"/>
        <v>597</v>
      </c>
    </row>
    <row r="30" spans="1:10" ht="15">
      <c r="A30" s="54">
        <v>29</v>
      </c>
      <c r="B30" s="133" t="s">
        <v>120</v>
      </c>
      <c r="C30" s="90">
        <v>11630</v>
      </c>
      <c r="D30" s="90">
        <v>13729</v>
      </c>
      <c r="E30" s="90">
        <v>13934</v>
      </c>
      <c r="F30" s="132">
        <f t="shared" si="0"/>
        <v>0.0010264374304471515</v>
      </c>
      <c r="G30" s="132">
        <f t="shared" si="1"/>
        <v>0.19810834049871023</v>
      </c>
      <c r="H30" s="68">
        <f t="shared" si="2"/>
        <v>2304</v>
      </c>
      <c r="I30" s="52">
        <f t="shared" si="4"/>
        <v>0.004144548317986153</v>
      </c>
      <c r="J30" s="90">
        <f t="shared" si="3"/>
        <v>205</v>
      </c>
    </row>
    <row r="31" spans="1:10" ht="15">
      <c r="A31" s="54">
        <v>30</v>
      </c>
      <c r="B31" s="133" t="s">
        <v>121</v>
      </c>
      <c r="C31" s="90">
        <v>10211</v>
      </c>
      <c r="D31" s="90">
        <v>12575</v>
      </c>
      <c r="E31" s="90">
        <v>11796</v>
      </c>
      <c r="F31" s="132">
        <f t="shared" si="0"/>
        <v>0.0008689432990924787</v>
      </c>
      <c r="G31" s="132">
        <f t="shared" si="1"/>
        <v>0.1552247576143375</v>
      </c>
      <c r="H31" s="68">
        <f t="shared" si="2"/>
        <v>1585</v>
      </c>
      <c r="I31" s="52">
        <f t="shared" si="4"/>
        <v>0.002851175817711828</v>
      </c>
      <c r="J31" s="90">
        <f t="shared" si="3"/>
        <v>-779</v>
      </c>
    </row>
    <row r="32" spans="1:10" ht="15">
      <c r="A32" s="54">
        <v>31</v>
      </c>
      <c r="B32" s="133" t="s">
        <v>122</v>
      </c>
      <c r="C32" s="90">
        <v>146517</v>
      </c>
      <c r="D32" s="90">
        <v>158139</v>
      </c>
      <c r="E32" s="90">
        <v>156828</v>
      </c>
      <c r="F32" s="132">
        <f t="shared" si="0"/>
        <v>0.011552614420996546</v>
      </c>
      <c r="G32" s="132">
        <f t="shared" si="1"/>
        <v>0.07037408628350293</v>
      </c>
      <c r="H32" s="68">
        <f t="shared" si="2"/>
        <v>10311</v>
      </c>
      <c r="I32" s="52">
        <f t="shared" si="4"/>
        <v>0.01854793303244584</v>
      </c>
      <c r="J32" s="90">
        <f t="shared" si="3"/>
        <v>-1311</v>
      </c>
    </row>
    <row r="33" spans="1:13" ht="15">
      <c r="A33" s="54">
        <v>32</v>
      </c>
      <c r="B33" s="133" t="s">
        <v>123</v>
      </c>
      <c r="C33" s="90">
        <v>52207</v>
      </c>
      <c r="D33" s="90">
        <v>58666</v>
      </c>
      <c r="E33" s="90">
        <v>58057</v>
      </c>
      <c r="F33" s="132">
        <f t="shared" si="0"/>
        <v>0.004276724407885049</v>
      </c>
      <c r="G33" s="132">
        <f t="shared" si="1"/>
        <v>0.112053939126937</v>
      </c>
      <c r="H33" s="68">
        <f t="shared" si="2"/>
        <v>5850</v>
      </c>
      <c r="I33" s="52">
        <f t="shared" si="4"/>
        <v>0.010523267213636715</v>
      </c>
      <c r="J33" s="90">
        <f t="shared" si="3"/>
        <v>-609</v>
      </c>
      <c r="L33" s="4"/>
      <c r="M33" s="28"/>
    </row>
    <row r="34" spans="1:12" ht="15">
      <c r="A34" s="54">
        <v>33</v>
      </c>
      <c r="B34" s="133" t="s">
        <v>124</v>
      </c>
      <c r="C34" s="90">
        <v>218872</v>
      </c>
      <c r="D34" s="90">
        <v>235110</v>
      </c>
      <c r="E34" s="90">
        <v>232561</v>
      </c>
      <c r="F34" s="132">
        <f t="shared" si="0"/>
        <v>0.017131427821316204</v>
      </c>
      <c r="G34" s="132">
        <f t="shared" si="1"/>
        <v>0.0625434043641946</v>
      </c>
      <c r="H34" s="68">
        <f t="shared" si="2"/>
        <v>13689</v>
      </c>
      <c r="I34" s="52">
        <f t="shared" si="4"/>
        <v>0.024624445279909913</v>
      </c>
      <c r="J34" s="90">
        <f t="shared" si="3"/>
        <v>-2549</v>
      </c>
      <c r="L34" s="10"/>
    </row>
    <row r="35" spans="1:10" ht="15">
      <c r="A35" s="54">
        <v>34</v>
      </c>
      <c r="B35" s="133" t="s">
        <v>125</v>
      </c>
      <c r="C35" s="90">
        <v>3930756</v>
      </c>
      <c r="D35" s="90">
        <v>4034380</v>
      </c>
      <c r="E35" s="90">
        <v>4047017</v>
      </c>
      <c r="F35" s="132">
        <f t="shared" si="0"/>
        <v>0.2981204055157126</v>
      </c>
      <c r="G35" s="132">
        <f t="shared" si="1"/>
        <v>0.029577261982173402</v>
      </c>
      <c r="H35" s="68">
        <f t="shared" si="2"/>
        <v>116261</v>
      </c>
      <c r="I35" s="52">
        <f t="shared" si="4"/>
        <v>0.20913599479053302</v>
      </c>
      <c r="J35" s="90">
        <f t="shared" si="3"/>
        <v>12637</v>
      </c>
    </row>
    <row r="36" spans="1:10" ht="15">
      <c r="A36" s="54">
        <v>35</v>
      </c>
      <c r="B36" s="133" t="s">
        <v>126</v>
      </c>
      <c r="C36" s="90">
        <v>822424</v>
      </c>
      <c r="D36" s="90">
        <v>852949</v>
      </c>
      <c r="E36" s="90">
        <v>849625</v>
      </c>
      <c r="F36" s="132">
        <f t="shared" si="0"/>
        <v>0.06258697443976324</v>
      </c>
      <c r="G36" s="132">
        <f t="shared" si="1"/>
        <v>0.033074180714570585</v>
      </c>
      <c r="H36" s="68">
        <f t="shared" si="2"/>
        <v>27201</v>
      </c>
      <c r="I36" s="52">
        <f t="shared" si="4"/>
        <v>0.0489304942697662</v>
      </c>
      <c r="J36" s="90">
        <f t="shared" si="3"/>
        <v>-3324</v>
      </c>
    </row>
    <row r="37" spans="1:10" ht="15">
      <c r="A37" s="54">
        <v>36</v>
      </c>
      <c r="B37" s="133" t="s">
        <v>127</v>
      </c>
      <c r="C37" s="90">
        <v>17557</v>
      </c>
      <c r="D37" s="90">
        <v>19886</v>
      </c>
      <c r="E37" s="90">
        <v>19736</v>
      </c>
      <c r="F37" s="132">
        <f t="shared" si="0"/>
        <v>0.0014538373135714786</v>
      </c>
      <c r="G37" s="132">
        <f t="shared" si="1"/>
        <v>0.12411004157885744</v>
      </c>
      <c r="H37" s="68">
        <f t="shared" si="2"/>
        <v>2179</v>
      </c>
      <c r="I37" s="52">
        <f t="shared" si="4"/>
        <v>0.003919692180942633</v>
      </c>
      <c r="J37" s="90">
        <f t="shared" si="3"/>
        <v>-150</v>
      </c>
    </row>
    <row r="38" spans="1:10" ht="15">
      <c r="A38" s="54">
        <v>37</v>
      </c>
      <c r="B38" s="133" t="s">
        <v>128</v>
      </c>
      <c r="C38" s="90">
        <v>39127</v>
      </c>
      <c r="D38" s="90">
        <v>43953</v>
      </c>
      <c r="E38" s="90">
        <v>42700</v>
      </c>
      <c r="F38" s="132">
        <f t="shared" si="0"/>
        <v>0.0031454627730797594</v>
      </c>
      <c r="G38" s="132">
        <f t="shared" si="1"/>
        <v>0.09131801569248857</v>
      </c>
      <c r="H38" s="68">
        <f t="shared" si="2"/>
        <v>3573</v>
      </c>
      <c r="I38" s="52">
        <f t="shared" si="4"/>
        <v>0.006427287821251963</v>
      </c>
      <c r="J38" s="90">
        <f t="shared" si="3"/>
        <v>-1253</v>
      </c>
    </row>
    <row r="39" spans="1:10" ht="15">
      <c r="A39" s="54">
        <v>38</v>
      </c>
      <c r="B39" s="133" t="s">
        <v>129</v>
      </c>
      <c r="C39" s="90">
        <v>205477</v>
      </c>
      <c r="D39" s="90">
        <v>209271</v>
      </c>
      <c r="E39" s="90">
        <v>209029</v>
      </c>
      <c r="F39" s="132">
        <f t="shared" si="0"/>
        <v>0.015397961077144941</v>
      </c>
      <c r="G39" s="132">
        <f t="shared" si="1"/>
        <v>0.017286606286835024</v>
      </c>
      <c r="H39" s="68">
        <f t="shared" si="2"/>
        <v>3552</v>
      </c>
      <c r="I39" s="52">
        <f t="shared" si="4"/>
        <v>0.006389511990228651</v>
      </c>
      <c r="J39" s="90">
        <f t="shared" si="3"/>
        <v>-242</v>
      </c>
    </row>
    <row r="40" spans="1:10" ht="15">
      <c r="A40" s="54">
        <v>39</v>
      </c>
      <c r="B40" s="133" t="s">
        <v>130</v>
      </c>
      <c r="C40" s="90">
        <v>59556</v>
      </c>
      <c r="D40" s="90">
        <v>65317</v>
      </c>
      <c r="E40" s="90">
        <v>64761</v>
      </c>
      <c r="F40" s="132">
        <f t="shared" si="0"/>
        <v>0.004770569429681928</v>
      </c>
      <c r="G40" s="132">
        <f t="shared" si="1"/>
        <v>0.08739673584525488</v>
      </c>
      <c r="H40" s="68">
        <f t="shared" si="2"/>
        <v>5205</v>
      </c>
      <c r="I40" s="52">
        <f t="shared" si="4"/>
        <v>0.009363009546492154</v>
      </c>
      <c r="J40" s="90">
        <f t="shared" si="3"/>
        <v>-556</v>
      </c>
    </row>
    <row r="41" spans="1:10" ht="15">
      <c r="A41" s="54">
        <v>40</v>
      </c>
      <c r="B41" s="133" t="s">
        <v>131</v>
      </c>
      <c r="C41" s="90">
        <v>22988</v>
      </c>
      <c r="D41" s="90">
        <v>25284</v>
      </c>
      <c r="E41" s="90">
        <v>24794</v>
      </c>
      <c r="F41" s="132">
        <f t="shared" si="0"/>
        <v>0.0018264310069259848</v>
      </c>
      <c r="G41" s="132">
        <f t="shared" si="1"/>
        <v>0.07856272838002436</v>
      </c>
      <c r="H41" s="68">
        <f t="shared" si="2"/>
        <v>1806</v>
      </c>
      <c r="I41" s="52">
        <f t="shared" si="4"/>
        <v>0.0032487214680047703</v>
      </c>
      <c r="J41" s="90">
        <f t="shared" si="3"/>
        <v>-490</v>
      </c>
    </row>
    <row r="42" spans="1:10" ht="15">
      <c r="A42" s="54">
        <v>41</v>
      </c>
      <c r="B42" s="133" t="s">
        <v>132</v>
      </c>
      <c r="C42" s="90">
        <v>448631</v>
      </c>
      <c r="D42" s="90">
        <v>463269</v>
      </c>
      <c r="E42" s="90">
        <v>463790</v>
      </c>
      <c r="F42" s="132">
        <f t="shared" si="0"/>
        <v>0.03416473488352838</v>
      </c>
      <c r="G42" s="132">
        <f t="shared" si="1"/>
        <v>0.03378946171798204</v>
      </c>
      <c r="H42" s="68">
        <f t="shared" si="2"/>
        <v>15159</v>
      </c>
      <c r="I42" s="52">
        <f t="shared" si="4"/>
        <v>0.027268753451541703</v>
      </c>
      <c r="J42" s="90">
        <f t="shared" si="3"/>
        <v>521</v>
      </c>
    </row>
    <row r="43" spans="1:10" ht="15">
      <c r="A43" s="54">
        <v>42</v>
      </c>
      <c r="B43" s="133" t="s">
        <v>133</v>
      </c>
      <c r="C43" s="90">
        <v>270914</v>
      </c>
      <c r="D43" s="90">
        <v>287206</v>
      </c>
      <c r="E43" s="90">
        <v>286648</v>
      </c>
      <c r="F43" s="132">
        <f t="shared" si="0"/>
        <v>0.021115705221961753</v>
      </c>
      <c r="G43" s="132">
        <f t="shared" si="1"/>
        <v>0.058077471079383124</v>
      </c>
      <c r="H43" s="68">
        <f t="shared" si="2"/>
        <v>15734</v>
      </c>
      <c r="I43" s="52">
        <f t="shared" si="4"/>
        <v>0.028303091681941894</v>
      </c>
      <c r="J43" s="90">
        <f t="shared" si="3"/>
        <v>-558</v>
      </c>
    </row>
    <row r="44" spans="1:10" ht="15">
      <c r="A44" s="54">
        <v>43</v>
      </c>
      <c r="B44" s="133" t="s">
        <v>134</v>
      </c>
      <c r="C44" s="90">
        <v>75044</v>
      </c>
      <c r="D44" s="90">
        <v>79481</v>
      </c>
      <c r="E44" s="90">
        <v>78772</v>
      </c>
      <c r="F44" s="132">
        <f t="shared" si="0"/>
        <v>0.0058026790061133215</v>
      </c>
      <c r="G44" s="132">
        <f t="shared" si="1"/>
        <v>0.04967752252012153</v>
      </c>
      <c r="H44" s="68">
        <f t="shared" si="2"/>
        <v>3728</v>
      </c>
      <c r="I44" s="52">
        <f t="shared" si="4"/>
        <v>0.006706109431185927</v>
      </c>
      <c r="J44" s="90">
        <f t="shared" si="3"/>
        <v>-709</v>
      </c>
    </row>
    <row r="45" spans="1:10" ht="15">
      <c r="A45" s="54">
        <v>44</v>
      </c>
      <c r="B45" s="133" t="s">
        <v>135</v>
      </c>
      <c r="C45" s="90">
        <v>85667</v>
      </c>
      <c r="D45" s="90">
        <v>86032</v>
      </c>
      <c r="E45" s="90">
        <v>86734</v>
      </c>
      <c r="F45" s="132">
        <f t="shared" si="0"/>
        <v>0.006389193633730676</v>
      </c>
      <c r="G45" s="132">
        <f t="shared" si="1"/>
        <v>0.012455204454457375</v>
      </c>
      <c r="H45" s="68">
        <f t="shared" si="2"/>
        <v>1067</v>
      </c>
      <c r="I45" s="52">
        <f t="shared" si="4"/>
        <v>0.001919371985803483</v>
      </c>
      <c r="J45" s="90">
        <f t="shared" si="3"/>
        <v>702</v>
      </c>
    </row>
    <row r="46" spans="1:10" ht="15">
      <c r="A46" s="54">
        <v>45</v>
      </c>
      <c r="B46" s="133" t="s">
        <v>136</v>
      </c>
      <c r="C46" s="90">
        <v>215220</v>
      </c>
      <c r="D46" s="90">
        <v>226366</v>
      </c>
      <c r="E46" s="90">
        <v>225453</v>
      </c>
      <c r="F46" s="132">
        <f t="shared" si="0"/>
        <v>0.016607822449160446</v>
      </c>
      <c r="G46" s="132">
        <f t="shared" si="1"/>
        <v>0.04754669640367996</v>
      </c>
      <c r="H46" s="68">
        <f t="shared" si="2"/>
        <v>10233</v>
      </c>
      <c r="I46" s="52">
        <f t="shared" si="4"/>
        <v>0.018407622802930686</v>
      </c>
      <c r="J46" s="90">
        <f t="shared" si="3"/>
        <v>-913</v>
      </c>
    </row>
    <row r="47" spans="1:10" ht="15">
      <c r="A47" s="54">
        <v>46</v>
      </c>
      <c r="B47" s="133" t="s">
        <v>137</v>
      </c>
      <c r="C47" s="90">
        <v>124288</v>
      </c>
      <c r="D47" s="90">
        <v>132929</v>
      </c>
      <c r="E47" s="90">
        <v>130424</v>
      </c>
      <c r="F47" s="132">
        <f t="shared" si="0"/>
        <v>0.009607583998036406</v>
      </c>
      <c r="G47" s="132">
        <f t="shared" si="1"/>
        <v>0.049369207003089596</v>
      </c>
      <c r="H47" s="68">
        <f t="shared" si="2"/>
        <v>6136</v>
      </c>
      <c r="I47" s="52">
        <f t="shared" si="4"/>
        <v>0.011037738055192288</v>
      </c>
      <c r="J47" s="90">
        <f t="shared" si="3"/>
        <v>-2505</v>
      </c>
    </row>
    <row r="48" spans="1:10" ht="15">
      <c r="A48" s="54">
        <v>47</v>
      </c>
      <c r="B48" s="133" t="s">
        <v>138</v>
      </c>
      <c r="C48" s="90">
        <v>55566</v>
      </c>
      <c r="D48" s="90">
        <v>59587</v>
      </c>
      <c r="E48" s="90">
        <v>57688</v>
      </c>
      <c r="F48" s="132">
        <f t="shared" si="0"/>
        <v>0.004249542305700823</v>
      </c>
      <c r="G48" s="132">
        <f t="shared" si="1"/>
        <v>0.03818882050174567</v>
      </c>
      <c r="H48" s="68">
        <f t="shared" si="2"/>
        <v>2122</v>
      </c>
      <c r="I48" s="52">
        <f t="shared" si="4"/>
        <v>0.003817157782450788</v>
      </c>
      <c r="J48" s="90">
        <f t="shared" si="3"/>
        <v>-1899</v>
      </c>
    </row>
    <row r="49" spans="1:10" ht="15">
      <c r="A49" s="54">
        <v>48</v>
      </c>
      <c r="B49" s="133" t="s">
        <v>139</v>
      </c>
      <c r="C49" s="90">
        <v>160574</v>
      </c>
      <c r="D49" s="90">
        <v>169025</v>
      </c>
      <c r="E49" s="90">
        <v>168018</v>
      </c>
      <c r="F49" s="132">
        <f t="shared" si="0"/>
        <v>0.012376917194550703</v>
      </c>
      <c r="G49" s="132">
        <f t="shared" si="1"/>
        <v>0.046358688206060754</v>
      </c>
      <c r="H49" s="68">
        <f t="shared" si="2"/>
        <v>7444</v>
      </c>
      <c r="I49" s="52">
        <f t="shared" si="4"/>
        <v>0.013390632673215677</v>
      </c>
      <c r="J49" s="90">
        <f t="shared" si="3"/>
        <v>-1007</v>
      </c>
    </row>
    <row r="50" spans="1:10" ht="15">
      <c r="A50" s="54">
        <v>49</v>
      </c>
      <c r="B50" s="133" t="s">
        <v>140</v>
      </c>
      <c r="C50" s="90">
        <v>16790</v>
      </c>
      <c r="D50" s="90">
        <v>21127</v>
      </c>
      <c r="E50" s="90">
        <v>20818</v>
      </c>
      <c r="F50" s="132">
        <f t="shared" si="0"/>
        <v>0.0015335420142851156</v>
      </c>
      <c r="G50" s="132">
        <f t="shared" si="1"/>
        <v>0.23990470518165574</v>
      </c>
      <c r="H50" s="68">
        <f t="shared" si="2"/>
        <v>4028</v>
      </c>
      <c r="I50" s="52">
        <f t="shared" si="4"/>
        <v>0.007245764160090374</v>
      </c>
      <c r="J50" s="90">
        <f t="shared" si="3"/>
        <v>-309</v>
      </c>
    </row>
    <row r="51" spans="1:10" ht="15">
      <c r="A51" s="54">
        <v>50</v>
      </c>
      <c r="B51" s="133" t="s">
        <v>141</v>
      </c>
      <c r="C51" s="90">
        <v>35764</v>
      </c>
      <c r="D51" s="90">
        <v>37692</v>
      </c>
      <c r="E51" s="90">
        <v>37630</v>
      </c>
      <c r="F51" s="132">
        <f t="shared" si="0"/>
        <v>0.002771985108922514</v>
      </c>
      <c r="G51" s="132">
        <f t="shared" si="1"/>
        <v>0.05217537188233978</v>
      </c>
      <c r="H51" s="68">
        <f t="shared" si="2"/>
        <v>1866</v>
      </c>
      <c r="I51" s="52">
        <f t="shared" si="4"/>
        <v>0.00335665241378566</v>
      </c>
      <c r="J51" s="90">
        <f t="shared" si="3"/>
        <v>-62</v>
      </c>
    </row>
    <row r="52" spans="1:10" ht="15">
      <c r="A52" s="54">
        <v>51</v>
      </c>
      <c r="B52" s="133" t="s">
        <v>142</v>
      </c>
      <c r="C52" s="90">
        <v>34318</v>
      </c>
      <c r="D52" s="90">
        <v>38280</v>
      </c>
      <c r="E52" s="90">
        <v>37324</v>
      </c>
      <c r="F52" s="132">
        <f t="shared" si="0"/>
        <v>0.002749443853452668</v>
      </c>
      <c r="G52" s="132">
        <f t="shared" si="1"/>
        <v>0.08759251704644792</v>
      </c>
      <c r="H52" s="68">
        <f t="shared" si="2"/>
        <v>3006</v>
      </c>
      <c r="I52" s="52">
        <f t="shared" si="4"/>
        <v>0.005407340383622558</v>
      </c>
      <c r="J52" s="90">
        <f t="shared" si="3"/>
        <v>-956</v>
      </c>
    </row>
    <row r="53" spans="1:10" ht="15">
      <c r="A53" s="54">
        <v>52</v>
      </c>
      <c r="B53" s="133" t="s">
        <v>143</v>
      </c>
      <c r="C53" s="90">
        <v>72827</v>
      </c>
      <c r="D53" s="90">
        <v>75549</v>
      </c>
      <c r="E53" s="90">
        <v>75172</v>
      </c>
      <c r="F53" s="132">
        <f t="shared" si="0"/>
        <v>0.0055374877652916085</v>
      </c>
      <c r="G53" s="132">
        <f t="shared" si="1"/>
        <v>0.03219959630356873</v>
      </c>
      <c r="H53" s="68">
        <f t="shared" si="2"/>
        <v>2345</v>
      </c>
      <c r="I53" s="52">
        <f t="shared" si="4"/>
        <v>0.0042183011309364265</v>
      </c>
      <c r="J53" s="90">
        <f t="shared" si="3"/>
        <v>-377</v>
      </c>
    </row>
    <row r="54" spans="1:10" ht="15">
      <c r="A54" s="54">
        <v>53</v>
      </c>
      <c r="B54" s="133" t="s">
        <v>144</v>
      </c>
      <c r="C54" s="90">
        <v>44185</v>
      </c>
      <c r="D54" s="90">
        <v>49759</v>
      </c>
      <c r="E54" s="90">
        <v>49814</v>
      </c>
      <c r="F54" s="132">
        <f t="shared" si="0"/>
        <v>0.0036695101306368884</v>
      </c>
      <c r="G54" s="132">
        <f t="shared" si="1"/>
        <v>0.12739617517256988</v>
      </c>
      <c r="H54" s="68">
        <f t="shared" si="2"/>
        <v>5629</v>
      </c>
      <c r="I54" s="52">
        <f t="shared" si="4"/>
        <v>0.010125721563343773</v>
      </c>
      <c r="J54" s="90">
        <f t="shared" si="3"/>
        <v>55</v>
      </c>
    </row>
    <row r="55" spans="1:10" ht="15">
      <c r="A55" s="54">
        <v>54</v>
      </c>
      <c r="B55" s="133" t="s">
        <v>145</v>
      </c>
      <c r="C55" s="90">
        <v>159959</v>
      </c>
      <c r="D55" s="90">
        <v>172282</v>
      </c>
      <c r="E55" s="90">
        <v>172520</v>
      </c>
      <c r="F55" s="132">
        <f t="shared" si="0"/>
        <v>0.012708553574044967</v>
      </c>
      <c r="G55" s="132">
        <f t="shared" si="1"/>
        <v>0.07852637238292312</v>
      </c>
      <c r="H55" s="68">
        <f t="shared" si="2"/>
        <v>12561</v>
      </c>
      <c r="I55" s="52">
        <f t="shared" si="4"/>
        <v>0.022595343499229193</v>
      </c>
      <c r="J55" s="90">
        <f t="shared" si="3"/>
        <v>238</v>
      </c>
    </row>
    <row r="56" spans="1:10" ht="15">
      <c r="A56" s="54">
        <v>55</v>
      </c>
      <c r="B56" s="133" t="s">
        <v>146</v>
      </c>
      <c r="C56" s="90">
        <v>151300</v>
      </c>
      <c r="D56" s="90">
        <v>158522</v>
      </c>
      <c r="E56" s="90">
        <v>157125</v>
      </c>
      <c r="F56" s="132">
        <f t="shared" si="0"/>
        <v>0.011574492698364337</v>
      </c>
      <c r="G56" s="132">
        <f t="shared" si="1"/>
        <v>0.038499669530733645</v>
      </c>
      <c r="H56" s="68">
        <f t="shared" si="2"/>
        <v>5825</v>
      </c>
      <c r="I56" s="52">
        <f t="shared" si="4"/>
        <v>0.010478295986228011</v>
      </c>
      <c r="J56" s="90">
        <f t="shared" si="3"/>
        <v>-1397</v>
      </c>
    </row>
    <row r="57" spans="1:10" ht="15">
      <c r="A57" s="54">
        <v>56</v>
      </c>
      <c r="B57" s="133" t="s">
        <v>147</v>
      </c>
      <c r="C57" s="90">
        <v>18399</v>
      </c>
      <c r="D57" s="90">
        <v>21798</v>
      </c>
      <c r="E57" s="90">
        <v>21415</v>
      </c>
      <c r="F57" s="132">
        <f t="shared" si="0"/>
        <v>0.0015775195617213828</v>
      </c>
      <c r="G57" s="132">
        <f t="shared" si="1"/>
        <v>0.16392195228001522</v>
      </c>
      <c r="H57" s="68">
        <f t="shared" si="2"/>
        <v>3016</v>
      </c>
      <c r="I57" s="52">
        <f t="shared" si="4"/>
        <v>0.00542532887458604</v>
      </c>
      <c r="J57" s="90">
        <f t="shared" si="3"/>
        <v>-383</v>
      </c>
    </row>
    <row r="58" spans="1:10" ht="15">
      <c r="A58" s="54">
        <v>57</v>
      </c>
      <c r="B58" s="133" t="s">
        <v>148</v>
      </c>
      <c r="C58" s="90">
        <v>21349</v>
      </c>
      <c r="D58" s="90">
        <v>23804</v>
      </c>
      <c r="E58" s="90">
        <v>23517</v>
      </c>
      <c r="F58" s="132">
        <f t="shared" si="0"/>
        <v>0.0017323617806678385</v>
      </c>
      <c r="G58" s="132">
        <f t="shared" si="1"/>
        <v>0.10155042390744297</v>
      </c>
      <c r="H58" s="68">
        <f t="shared" si="2"/>
        <v>2168</v>
      </c>
      <c r="I58" s="52">
        <f t="shared" si="4"/>
        <v>0.003899904840882803</v>
      </c>
      <c r="J58" s="90">
        <f t="shared" si="3"/>
        <v>-287</v>
      </c>
    </row>
    <row r="59" spans="1:10" ht="15">
      <c r="A59" s="54">
        <v>58</v>
      </c>
      <c r="B59" s="133" t="s">
        <v>149</v>
      </c>
      <c r="C59" s="90">
        <v>63904</v>
      </c>
      <c r="D59" s="90">
        <v>73353</v>
      </c>
      <c r="E59" s="90">
        <v>71788</v>
      </c>
      <c r="F59" s="132">
        <f t="shared" si="0"/>
        <v>0.005288207998919199</v>
      </c>
      <c r="G59" s="132">
        <f t="shared" si="1"/>
        <v>0.12337255883825739</v>
      </c>
      <c r="H59" s="68">
        <f t="shared" si="2"/>
        <v>7884</v>
      </c>
      <c r="I59" s="52">
        <f t="shared" si="4"/>
        <v>0.014182126275608865</v>
      </c>
      <c r="J59" s="90">
        <f t="shared" si="3"/>
        <v>-1565</v>
      </c>
    </row>
    <row r="60" spans="1:10" ht="15">
      <c r="A60" s="54">
        <v>59</v>
      </c>
      <c r="B60" s="133" t="s">
        <v>150</v>
      </c>
      <c r="C60" s="90">
        <v>236025</v>
      </c>
      <c r="D60" s="90">
        <v>242777</v>
      </c>
      <c r="E60" s="90">
        <v>245077</v>
      </c>
      <c r="F60" s="132">
        <f t="shared" si="0"/>
        <v>0.018053409368573026</v>
      </c>
      <c r="G60" s="132">
        <f t="shared" si="1"/>
        <v>0.03835186950534901</v>
      </c>
      <c r="H60" s="68">
        <f t="shared" si="2"/>
        <v>9052</v>
      </c>
      <c r="I60" s="52">
        <f t="shared" si="4"/>
        <v>0.016283182020143512</v>
      </c>
      <c r="J60" s="90">
        <f t="shared" si="3"/>
        <v>2300</v>
      </c>
    </row>
    <row r="61" spans="1:10" ht="15">
      <c r="A61" s="54">
        <v>60</v>
      </c>
      <c r="B61" s="133" t="s">
        <v>151</v>
      </c>
      <c r="C61" s="90">
        <v>49001</v>
      </c>
      <c r="D61" s="90">
        <v>54220</v>
      </c>
      <c r="E61" s="90">
        <v>53272</v>
      </c>
      <c r="F61" s="132">
        <f t="shared" si="0"/>
        <v>0.003924241050292856</v>
      </c>
      <c r="G61" s="132">
        <f t="shared" si="1"/>
        <v>0.0871614865002755</v>
      </c>
      <c r="H61" s="68">
        <f t="shared" si="2"/>
        <v>4271</v>
      </c>
      <c r="I61" s="52">
        <f t="shared" si="4"/>
        <v>0.007682884490502976</v>
      </c>
      <c r="J61" s="90">
        <f t="shared" si="3"/>
        <v>-948</v>
      </c>
    </row>
    <row r="62" spans="1:10" ht="15">
      <c r="A62" s="54">
        <v>61</v>
      </c>
      <c r="B62" s="133" t="s">
        <v>152</v>
      </c>
      <c r="C62" s="90">
        <v>112087</v>
      </c>
      <c r="D62" s="90">
        <v>115317</v>
      </c>
      <c r="E62" s="90">
        <v>114353</v>
      </c>
      <c r="F62" s="132">
        <f t="shared" si="0"/>
        <v>0.008423726100468144</v>
      </c>
      <c r="G62" s="132">
        <f t="shared" si="1"/>
        <v>0.020216439016121406</v>
      </c>
      <c r="H62" s="68">
        <f t="shared" si="2"/>
        <v>2266</v>
      </c>
      <c r="I62" s="52">
        <f t="shared" si="4"/>
        <v>0.004076192052324922</v>
      </c>
      <c r="J62" s="90">
        <f t="shared" si="3"/>
        <v>-964</v>
      </c>
    </row>
    <row r="63" spans="1:10" ht="15">
      <c r="A63" s="54">
        <v>62</v>
      </c>
      <c r="B63" s="133" t="s">
        <v>153</v>
      </c>
      <c r="C63" s="90">
        <v>5336</v>
      </c>
      <c r="D63" s="90">
        <v>6582</v>
      </c>
      <c r="E63" s="90">
        <v>6058</v>
      </c>
      <c r="F63" s="132">
        <f t="shared" si="0"/>
        <v>0.0004462579269160933</v>
      </c>
      <c r="G63" s="132">
        <f t="shared" si="1"/>
        <v>0.13530734632683658</v>
      </c>
      <c r="H63" s="68">
        <f t="shared" si="2"/>
        <v>722</v>
      </c>
      <c r="I63" s="52">
        <f t="shared" si="4"/>
        <v>0.001298769047563369</v>
      </c>
      <c r="J63" s="90">
        <f t="shared" si="3"/>
        <v>-524</v>
      </c>
    </row>
    <row r="64" spans="1:10" ht="15">
      <c r="A64" s="54">
        <v>63</v>
      </c>
      <c r="B64" s="133" t="s">
        <v>154</v>
      </c>
      <c r="C64" s="90">
        <v>113064</v>
      </c>
      <c r="D64" s="90">
        <v>123469</v>
      </c>
      <c r="E64" s="90">
        <v>123449</v>
      </c>
      <c r="F64" s="132">
        <f t="shared" si="0"/>
        <v>0.009093775968944338</v>
      </c>
      <c r="G64" s="132">
        <f t="shared" si="1"/>
        <v>0.09185063326965259</v>
      </c>
      <c r="H64" s="68">
        <f t="shared" si="2"/>
        <v>10385</v>
      </c>
      <c r="I64" s="52">
        <f t="shared" si="4"/>
        <v>0.018681047865575603</v>
      </c>
      <c r="J64" s="90">
        <f t="shared" si="3"/>
        <v>-20</v>
      </c>
    </row>
    <row r="65" spans="1:10" ht="15">
      <c r="A65" s="54">
        <v>64</v>
      </c>
      <c r="B65" s="133" t="s">
        <v>155</v>
      </c>
      <c r="C65" s="90">
        <v>55470</v>
      </c>
      <c r="D65" s="90">
        <v>61234</v>
      </c>
      <c r="E65" s="90">
        <v>60286</v>
      </c>
      <c r="F65" s="132">
        <f t="shared" si="0"/>
        <v>0.004440921984493826</v>
      </c>
      <c r="G65" s="132">
        <f t="shared" si="1"/>
        <v>0.08682170542635659</v>
      </c>
      <c r="H65" s="68">
        <f t="shared" si="2"/>
        <v>4816</v>
      </c>
      <c r="I65" s="52">
        <f t="shared" si="4"/>
        <v>0.008663257248012722</v>
      </c>
      <c r="J65" s="90">
        <f t="shared" si="3"/>
        <v>-948</v>
      </c>
    </row>
    <row r="66" spans="1:10" ht="15">
      <c r="A66" s="54">
        <v>65</v>
      </c>
      <c r="B66" s="133" t="s">
        <v>156</v>
      </c>
      <c r="C66" s="90">
        <v>57903</v>
      </c>
      <c r="D66" s="90">
        <v>67449</v>
      </c>
      <c r="E66" s="90">
        <v>63581</v>
      </c>
      <c r="F66" s="132">
        <f aca="true" t="shared" si="5" ref="F66:F83">E66/$E$83</f>
        <v>0.0046836456340792545</v>
      </c>
      <c r="G66" s="132">
        <f aca="true" t="shared" si="6" ref="G66:G83">(E66-C66)/C66</f>
        <v>0.09806054953974751</v>
      </c>
      <c r="H66" s="68">
        <f aca="true" t="shared" si="7" ref="H66:H83">E66-C66</f>
        <v>5678</v>
      </c>
      <c r="I66" s="52">
        <f t="shared" si="4"/>
        <v>0.010213865169064832</v>
      </c>
      <c r="J66" s="90">
        <f aca="true" t="shared" si="8" ref="J66:J83">E66-D66</f>
        <v>-3868</v>
      </c>
    </row>
    <row r="67" spans="1:10" ht="15">
      <c r="A67" s="54">
        <v>66</v>
      </c>
      <c r="B67" s="133" t="s">
        <v>157</v>
      </c>
      <c r="C67" s="90">
        <v>32807</v>
      </c>
      <c r="D67" s="90">
        <v>36487</v>
      </c>
      <c r="E67" s="90">
        <v>36030</v>
      </c>
      <c r="F67" s="132">
        <f t="shared" si="5"/>
        <v>0.002654122335223975</v>
      </c>
      <c r="G67" s="132">
        <f t="shared" si="6"/>
        <v>0.09824122900600482</v>
      </c>
      <c r="H67" s="68">
        <f t="shared" si="7"/>
        <v>3223</v>
      </c>
      <c r="I67" s="52">
        <f aca="true" t="shared" si="9" ref="I67:I83">H67/$H$83</f>
        <v>0.005797690637530108</v>
      </c>
      <c r="J67" s="90">
        <f t="shared" si="8"/>
        <v>-457</v>
      </c>
    </row>
    <row r="68" spans="1:10" ht="15">
      <c r="A68" s="54">
        <v>67</v>
      </c>
      <c r="B68" s="133" t="s">
        <v>158</v>
      </c>
      <c r="C68" s="90">
        <v>83839</v>
      </c>
      <c r="D68" s="90">
        <v>86237</v>
      </c>
      <c r="E68" s="90">
        <v>76404</v>
      </c>
      <c r="F68" s="132">
        <f t="shared" si="5"/>
        <v>0.0056282421010394835</v>
      </c>
      <c r="G68" s="132">
        <f t="shared" si="6"/>
        <v>-0.08868187836209879</v>
      </c>
      <c r="H68" s="68">
        <f t="shared" si="7"/>
        <v>-7435</v>
      </c>
      <c r="I68" s="52">
        <f t="shared" si="9"/>
        <v>-0.013374443031348543</v>
      </c>
      <c r="J68" s="90">
        <f t="shared" si="8"/>
        <v>-9833</v>
      </c>
    </row>
    <row r="69" spans="1:10" ht="15">
      <c r="A69" s="54">
        <v>68</v>
      </c>
      <c r="B69" s="133" t="s">
        <v>159</v>
      </c>
      <c r="C69" s="90">
        <v>38987</v>
      </c>
      <c r="D69" s="90">
        <v>42296</v>
      </c>
      <c r="E69" s="90">
        <v>43189</v>
      </c>
      <c r="F69" s="132">
        <f t="shared" si="5"/>
        <v>0.0031814845832913753</v>
      </c>
      <c r="G69" s="132">
        <f t="shared" si="6"/>
        <v>0.10777951624900609</v>
      </c>
      <c r="H69" s="68">
        <f t="shared" si="7"/>
        <v>4202</v>
      </c>
      <c r="I69" s="52">
        <f t="shared" si="9"/>
        <v>0.007558763902854954</v>
      </c>
      <c r="J69" s="90">
        <f t="shared" si="8"/>
        <v>893</v>
      </c>
    </row>
    <row r="70" spans="1:10" ht="15">
      <c r="A70" s="54">
        <v>69</v>
      </c>
      <c r="B70" s="133" t="s">
        <v>160</v>
      </c>
      <c r="C70" s="90">
        <v>6360</v>
      </c>
      <c r="D70" s="90">
        <v>8267</v>
      </c>
      <c r="E70" s="90">
        <v>7948</v>
      </c>
      <c r="F70" s="132">
        <f t="shared" si="5"/>
        <v>0.0005854833283474925</v>
      </c>
      <c r="G70" s="132">
        <f t="shared" si="6"/>
        <v>0.24968553459119497</v>
      </c>
      <c r="H70" s="68">
        <f t="shared" si="7"/>
        <v>1588</v>
      </c>
      <c r="I70" s="52">
        <f t="shared" si="9"/>
        <v>0.0028565723650008723</v>
      </c>
      <c r="J70" s="90">
        <f t="shared" si="8"/>
        <v>-319</v>
      </c>
    </row>
    <row r="71" spans="1:10" ht="15">
      <c r="A71" s="54">
        <v>70</v>
      </c>
      <c r="B71" s="133" t="s">
        <v>161</v>
      </c>
      <c r="C71" s="90">
        <v>38621</v>
      </c>
      <c r="D71" s="90">
        <v>41464</v>
      </c>
      <c r="E71" s="90">
        <v>40792</v>
      </c>
      <c r="F71" s="132">
        <f t="shared" si="5"/>
        <v>0.003004911415444252</v>
      </c>
      <c r="G71" s="132">
        <f t="shared" si="6"/>
        <v>0.056212941146008645</v>
      </c>
      <c r="H71" s="68">
        <f t="shared" si="7"/>
        <v>2171</v>
      </c>
      <c r="I71" s="52">
        <f t="shared" si="9"/>
        <v>0.0039053013881718474</v>
      </c>
      <c r="J71" s="90">
        <f t="shared" si="8"/>
        <v>-672</v>
      </c>
    </row>
    <row r="72" spans="1:10" ht="15">
      <c r="A72" s="54">
        <v>71</v>
      </c>
      <c r="B72" s="133" t="s">
        <v>162</v>
      </c>
      <c r="C72" s="90">
        <v>32578</v>
      </c>
      <c r="D72" s="90">
        <v>36781</v>
      </c>
      <c r="E72" s="90">
        <v>36141</v>
      </c>
      <c r="F72" s="132">
        <f t="shared" si="5"/>
        <v>0.002662299065149311</v>
      </c>
      <c r="G72" s="132">
        <f t="shared" si="6"/>
        <v>0.10936828534593898</v>
      </c>
      <c r="H72" s="68">
        <f t="shared" si="7"/>
        <v>3563</v>
      </c>
      <c r="I72" s="52">
        <f t="shared" si="9"/>
        <v>0.006409299330288482</v>
      </c>
      <c r="J72" s="90">
        <f t="shared" si="8"/>
        <v>-640</v>
      </c>
    </row>
    <row r="73" spans="1:10" ht="15">
      <c r="A73" s="54">
        <v>72</v>
      </c>
      <c r="B73" s="133" t="s">
        <v>163</v>
      </c>
      <c r="C73" s="90">
        <v>45043</v>
      </c>
      <c r="D73" s="90">
        <v>48200</v>
      </c>
      <c r="E73" s="90">
        <v>48349</v>
      </c>
      <c r="F73" s="132">
        <f t="shared" si="5"/>
        <v>0.003561592028469164</v>
      </c>
      <c r="G73" s="132">
        <f t="shared" si="6"/>
        <v>0.073396532202562</v>
      </c>
      <c r="H73" s="68">
        <f t="shared" si="7"/>
        <v>3306</v>
      </c>
      <c r="I73" s="52">
        <f t="shared" si="9"/>
        <v>0.005946995112527005</v>
      </c>
      <c r="J73" s="90">
        <f t="shared" si="8"/>
        <v>149</v>
      </c>
    </row>
    <row r="74" spans="1:10" ht="15">
      <c r="A74" s="54">
        <v>73</v>
      </c>
      <c r="B74" s="133" t="s">
        <v>164</v>
      </c>
      <c r="C74" s="90">
        <v>27012</v>
      </c>
      <c r="D74" s="90">
        <v>17512</v>
      </c>
      <c r="E74" s="90">
        <v>18724</v>
      </c>
      <c r="F74" s="132">
        <f t="shared" si="5"/>
        <v>0.0013792891092071526</v>
      </c>
      <c r="G74" s="132">
        <f t="shared" si="6"/>
        <v>-0.3068265955871465</v>
      </c>
      <c r="H74" s="68">
        <f t="shared" si="7"/>
        <v>-8288</v>
      </c>
      <c r="I74" s="52">
        <f t="shared" si="9"/>
        <v>-0.014908861310533521</v>
      </c>
      <c r="J74" s="90">
        <f t="shared" si="8"/>
        <v>1212</v>
      </c>
    </row>
    <row r="75" spans="1:10" ht="15">
      <c r="A75" s="54">
        <v>74</v>
      </c>
      <c r="B75" s="133" t="s">
        <v>165</v>
      </c>
      <c r="C75" s="90">
        <v>26027</v>
      </c>
      <c r="D75" s="90">
        <v>27583</v>
      </c>
      <c r="E75" s="90">
        <v>26542</v>
      </c>
      <c r="F75" s="132">
        <f t="shared" si="5"/>
        <v>0.0019551960871916386</v>
      </c>
      <c r="G75" s="132">
        <f t="shared" si="6"/>
        <v>0.01978714411956814</v>
      </c>
      <c r="H75" s="68">
        <f t="shared" si="7"/>
        <v>515</v>
      </c>
      <c r="I75" s="52">
        <f t="shared" si="9"/>
        <v>0.0009264072846193005</v>
      </c>
      <c r="J75" s="90">
        <f t="shared" si="8"/>
        <v>-1041</v>
      </c>
    </row>
    <row r="76" spans="1:10" ht="15">
      <c r="A76" s="54">
        <v>75</v>
      </c>
      <c r="B76" s="133" t="s">
        <v>166</v>
      </c>
      <c r="C76" s="90">
        <v>6705</v>
      </c>
      <c r="D76" s="90">
        <v>8694</v>
      </c>
      <c r="E76" s="90">
        <v>8194</v>
      </c>
      <c r="F76" s="132">
        <f t="shared" si="5"/>
        <v>0.0006036047298036429</v>
      </c>
      <c r="G76" s="132">
        <f t="shared" si="6"/>
        <v>0.22207307979120058</v>
      </c>
      <c r="H76" s="68">
        <f t="shared" si="7"/>
        <v>1489</v>
      </c>
      <c r="I76" s="52">
        <f t="shared" si="9"/>
        <v>0.002678486304462405</v>
      </c>
      <c r="J76" s="90">
        <f t="shared" si="8"/>
        <v>-500</v>
      </c>
    </row>
    <row r="77" spans="1:10" ht="15">
      <c r="A77" s="54">
        <v>76</v>
      </c>
      <c r="B77" s="133" t="s">
        <v>167</v>
      </c>
      <c r="C77" s="90">
        <v>13058</v>
      </c>
      <c r="D77" s="90">
        <v>13989</v>
      </c>
      <c r="E77" s="90">
        <v>14181</v>
      </c>
      <c r="F77" s="132">
        <f t="shared" si="5"/>
        <v>0.0010446324961368633</v>
      </c>
      <c r="G77" s="132">
        <f t="shared" si="6"/>
        <v>0.08600091897687241</v>
      </c>
      <c r="H77" s="68">
        <f t="shared" si="7"/>
        <v>1123</v>
      </c>
      <c r="I77" s="52">
        <f t="shared" si="9"/>
        <v>0.00202010753519898</v>
      </c>
      <c r="J77" s="90">
        <f t="shared" si="8"/>
        <v>192</v>
      </c>
    </row>
    <row r="78" spans="1:10" ht="15">
      <c r="A78" s="54">
        <v>77</v>
      </c>
      <c r="B78" s="133" t="s">
        <v>168</v>
      </c>
      <c r="C78" s="90">
        <v>48509</v>
      </c>
      <c r="D78" s="90">
        <v>51409</v>
      </c>
      <c r="E78" s="90">
        <v>51764</v>
      </c>
      <c r="F78" s="132">
        <f t="shared" si="5"/>
        <v>0.0038131553860819827</v>
      </c>
      <c r="G78" s="132">
        <f t="shared" si="6"/>
        <v>0.06710095033911233</v>
      </c>
      <c r="H78" s="68">
        <f t="shared" si="7"/>
        <v>3255</v>
      </c>
      <c r="I78" s="52">
        <f t="shared" si="9"/>
        <v>0.00585525380861325</v>
      </c>
      <c r="J78" s="90">
        <f t="shared" si="8"/>
        <v>355</v>
      </c>
    </row>
    <row r="79" spans="1:10" ht="15">
      <c r="A79" s="54">
        <v>78</v>
      </c>
      <c r="B79" s="133" t="s">
        <v>169</v>
      </c>
      <c r="C79" s="90">
        <v>35678</v>
      </c>
      <c r="D79" s="90">
        <v>36882</v>
      </c>
      <c r="E79" s="90">
        <v>40314</v>
      </c>
      <c r="F79" s="132">
        <f t="shared" si="5"/>
        <v>0.002969699911801813</v>
      </c>
      <c r="G79" s="132">
        <f t="shared" si="6"/>
        <v>0.1299400190593643</v>
      </c>
      <c r="H79" s="68">
        <f t="shared" si="7"/>
        <v>4636</v>
      </c>
      <c r="I79" s="52">
        <f t="shared" si="9"/>
        <v>0.008339464410670053</v>
      </c>
      <c r="J79" s="90">
        <f t="shared" si="8"/>
        <v>3432</v>
      </c>
    </row>
    <row r="80" spans="1:10" ht="15">
      <c r="A80" s="54">
        <v>79</v>
      </c>
      <c r="B80" s="133" t="s">
        <v>170</v>
      </c>
      <c r="C80" s="90">
        <v>11369</v>
      </c>
      <c r="D80" s="90">
        <v>14045</v>
      </c>
      <c r="E80" s="90">
        <v>13628</v>
      </c>
      <c r="F80" s="132">
        <f t="shared" si="5"/>
        <v>0.0010038961749773059</v>
      </c>
      <c r="G80" s="132">
        <f t="shared" si="6"/>
        <v>0.19869821444278302</v>
      </c>
      <c r="H80" s="68">
        <f t="shared" si="7"/>
        <v>2259</v>
      </c>
      <c r="I80" s="52">
        <f t="shared" si="9"/>
        <v>0.004063600108650485</v>
      </c>
      <c r="J80" s="90">
        <f t="shared" si="8"/>
        <v>-417</v>
      </c>
    </row>
    <row r="81" spans="1:10" ht="15">
      <c r="A81" s="54">
        <v>80</v>
      </c>
      <c r="B81" s="133" t="s">
        <v>171</v>
      </c>
      <c r="C81" s="90">
        <v>49371</v>
      </c>
      <c r="D81" s="90">
        <v>51925</v>
      </c>
      <c r="E81" s="90">
        <v>51167</v>
      </c>
      <c r="F81" s="132">
        <f t="shared" si="5"/>
        <v>0.0037691778386457157</v>
      </c>
      <c r="G81" s="132">
        <f t="shared" si="6"/>
        <v>0.03637763059285815</v>
      </c>
      <c r="H81" s="68">
        <f t="shared" si="7"/>
        <v>1796</v>
      </c>
      <c r="I81" s="52">
        <f t="shared" si="9"/>
        <v>0.003230732977041289</v>
      </c>
      <c r="J81" s="90">
        <f t="shared" si="8"/>
        <v>-758</v>
      </c>
    </row>
    <row r="82" spans="1:10" ht="15">
      <c r="A82" s="54">
        <v>81</v>
      </c>
      <c r="B82" s="133" t="s">
        <v>172</v>
      </c>
      <c r="C82" s="90">
        <v>67228</v>
      </c>
      <c r="D82" s="90">
        <v>68690</v>
      </c>
      <c r="E82" s="90">
        <v>68222</v>
      </c>
      <c r="F82" s="132">
        <f t="shared" si="5"/>
        <v>0.0050255213420385796</v>
      </c>
      <c r="G82" s="132">
        <f t="shared" si="6"/>
        <v>0.014785506039150353</v>
      </c>
      <c r="H82" s="68">
        <f t="shared" si="7"/>
        <v>994</v>
      </c>
      <c r="I82" s="52">
        <f t="shared" si="9"/>
        <v>0.0017880560017700675</v>
      </c>
      <c r="J82" s="90">
        <f t="shared" si="8"/>
        <v>-468</v>
      </c>
    </row>
    <row r="83" spans="1:11" s="12" customFormat="1" ht="15">
      <c r="A83" s="171" t="s">
        <v>173</v>
      </c>
      <c r="B83" s="171"/>
      <c r="C83" s="83">
        <v>13019198</v>
      </c>
      <c r="D83" s="89">
        <v>13620794</v>
      </c>
      <c r="E83" s="89">
        <v>13575109</v>
      </c>
      <c r="F83" s="132">
        <f t="shared" si="5"/>
        <v>1</v>
      </c>
      <c r="G83" s="132">
        <f t="shared" si="6"/>
        <v>0.042699327562266125</v>
      </c>
      <c r="H83" s="68">
        <f t="shared" si="7"/>
        <v>555911</v>
      </c>
      <c r="I83" s="52">
        <f t="shared" si="9"/>
        <v>1</v>
      </c>
      <c r="J83" s="90">
        <f t="shared" si="8"/>
        <v>-45685</v>
      </c>
      <c r="K83" s="12">
        <f>(E83-D83)/D83</f>
        <v>-0.003354062912925634</v>
      </c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84"/>
  <sheetViews>
    <sheetView tabSelected="1" workbookViewId="0" topLeftCell="J1">
      <pane ySplit="1" topLeftCell="A2" activePane="bottomLeft" state="frozen"/>
      <selection pane="topLeft" activeCell="W1" sqref="W1"/>
      <selection pane="bottomLeft" activeCell="L2" sqref="L2:M16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3.5742187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3.140625" style="8" customWidth="1"/>
    <col min="11" max="11" width="9.140625" style="8" customWidth="1"/>
    <col min="12" max="12" width="25.00390625" style="8" customWidth="1"/>
    <col min="13" max="16384" width="9.140625" style="8" customWidth="1"/>
  </cols>
  <sheetData>
    <row r="1" spans="1:10" ht="29">
      <c r="A1" s="25" t="s">
        <v>91</v>
      </c>
      <c r="B1" s="25" t="s">
        <v>174</v>
      </c>
      <c r="C1" s="59">
        <v>42036</v>
      </c>
      <c r="D1" s="59">
        <v>42005</v>
      </c>
      <c r="E1" s="59">
        <v>42401</v>
      </c>
      <c r="F1" s="76" t="s">
        <v>297</v>
      </c>
      <c r="G1" s="18" t="s">
        <v>301</v>
      </c>
      <c r="H1" s="1" t="s">
        <v>302</v>
      </c>
      <c r="I1" s="1" t="s">
        <v>299</v>
      </c>
      <c r="J1" s="49" t="s">
        <v>303</v>
      </c>
    </row>
    <row r="2" spans="1:22" ht="15">
      <c r="A2" s="54">
        <v>1</v>
      </c>
      <c r="B2" s="133" t="s">
        <v>92</v>
      </c>
      <c r="C2" s="90">
        <v>52659</v>
      </c>
      <c r="D2" s="90">
        <v>50903</v>
      </c>
      <c r="E2" s="69">
        <v>49673</v>
      </c>
      <c r="F2" s="132">
        <f aca="true" t="shared" si="0" ref="F2:F65">E2/$E$83</f>
        <v>0.02548216715127911</v>
      </c>
      <c r="G2" s="132">
        <f aca="true" t="shared" si="1" ref="G2:G65">(E2-C2)/C2</f>
        <v>-0.05670445697791451</v>
      </c>
      <c r="H2" s="68">
        <f aca="true" t="shared" si="2" ref="H2:H65">E2-C2</f>
        <v>-2986</v>
      </c>
      <c r="I2" s="52">
        <f>H2/$H$83</f>
        <v>0.03801787578620356</v>
      </c>
      <c r="J2" s="90">
        <f aca="true" t="shared" si="3" ref="J2:J65">E2-D2</f>
        <v>-1230</v>
      </c>
      <c r="L2" s="158" t="s">
        <v>162</v>
      </c>
      <c r="M2" s="157">
        <v>-0.05269523151347616</v>
      </c>
      <c r="T2" s="4"/>
      <c r="U2" s="35"/>
      <c r="V2" s="11"/>
    </row>
    <row r="3" spans="1:22" ht="15">
      <c r="A3" s="54">
        <v>2</v>
      </c>
      <c r="B3" s="133" t="s">
        <v>93</v>
      </c>
      <c r="C3" s="90">
        <v>11437</v>
      </c>
      <c r="D3" s="90">
        <v>11050</v>
      </c>
      <c r="E3" s="69">
        <v>10843</v>
      </c>
      <c r="F3" s="132">
        <f t="shared" si="0"/>
        <v>0.00556244113343908</v>
      </c>
      <c r="G3" s="132">
        <f t="shared" si="1"/>
        <v>-0.05193669668619393</v>
      </c>
      <c r="H3" s="68">
        <f t="shared" si="2"/>
        <v>-594</v>
      </c>
      <c r="I3" s="52">
        <f aca="true" t="shared" si="4" ref="I3:I66">H3/$H$83</f>
        <v>0.007562832624583025</v>
      </c>
      <c r="J3" s="90">
        <f t="shared" si="3"/>
        <v>-207</v>
      </c>
      <c r="L3" s="158" t="s">
        <v>165</v>
      </c>
      <c r="M3" s="157">
        <v>-0.052978515625</v>
      </c>
      <c r="T3" s="4"/>
      <c r="U3" s="35"/>
      <c r="V3" s="11"/>
    </row>
    <row r="4" spans="1:22" ht="15">
      <c r="A4" s="54">
        <v>3</v>
      </c>
      <c r="B4" s="133" t="s">
        <v>94</v>
      </c>
      <c r="C4" s="90">
        <v>16906</v>
      </c>
      <c r="D4" s="90">
        <v>16945</v>
      </c>
      <c r="E4" s="69">
        <v>16595</v>
      </c>
      <c r="F4" s="132">
        <f t="shared" si="0"/>
        <v>0.008513207655577011</v>
      </c>
      <c r="G4" s="132">
        <f t="shared" si="1"/>
        <v>-0.01839583579794156</v>
      </c>
      <c r="H4" s="68">
        <f t="shared" si="2"/>
        <v>-311</v>
      </c>
      <c r="I4" s="52">
        <f t="shared" si="4"/>
        <v>0.003959664892668891</v>
      </c>
      <c r="J4" s="90">
        <f t="shared" si="3"/>
        <v>-350</v>
      </c>
      <c r="L4" s="158" t="s">
        <v>134</v>
      </c>
      <c r="M4" s="157">
        <v>-0.05366389455515456</v>
      </c>
      <c r="T4" s="4"/>
      <c r="U4" s="35"/>
      <c r="V4" s="11"/>
    </row>
    <row r="5" spans="1:22" ht="15">
      <c r="A5" s="54">
        <v>4</v>
      </c>
      <c r="B5" s="133" t="s">
        <v>95</v>
      </c>
      <c r="C5" s="90">
        <v>5669</v>
      </c>
      <c r="D5" s="90">
        <v>5610</v>
      </c>
      <c r="E5" s="69">
        <v>5467</v>
      </c>
      <c r="F5" s="132">
        <f t="shared" si="0"/>
        <v>0.0028045619917468827</v>
      </c>
      <c r="G5" s="132">
        <f t="shared" si="1"/>
        <v>-0.035632386664314696</v>
      </c>
      <c r="H5" s="68">
        <f t="shared" si="2"/>
        <v>-202</v>
      </c>
      <c r="I5" s="52">
        <f t="shared" si="4"/>
        <v>0.00257187237401645</v>
      </c>
      <c r="J5" s="90">
        <f t="shared" si="3"/>
        <v>-143</v>
      </c>
      <c r="L5" s="158" t="s">
        <v>128</v>
      </c>
      <c r="M5" s="157">
        <v>-0.05443912812333865</v>
      </c>
      <c r="T5" s="4"/>
      <c r="U5" s="35"/>
      <c r="V5" s="11"/>
    </row>
    <row r="6" spans="1:22" ht="15">
      <c r="A6" s="54">
        <v>5</v>
      </c>
      <c r="B6" s="133" t="s">
        <v>96</v>
      </c>
      <c r="C6" s="90">
        <v>7566</v>
      </c>
      <c r="D6" s="90">
        <v>7488</v>
      </c>
      <c r="E6" s="69">
        <v>7334</v>
      </c>
      <c r="F6" s="132">
        <f t="shared" si="0"/>
        <v>0.0037623299153963117</v>
      </c>
      <c r="G6" s="132">
        <f t="shared" si="1"/>
        <v>-0.030663494581020353</v>
      </c>
      <c r="H6" s="68">
        <f t="shared" si="2"/>
        <v>-232</v>
      </c>
      <c r="I6" s="52">
        <f t="shared" si="4"/>
        <v>0.002953833617682259</v>
      </c>
      <c r="J6" s="90">
        <f t="shared" si="3"/>
        <v>-154</v>
      </c>
      <c r="L6" s="158" t="s">
        <v>99</v>
      </c>
      <c r="M6" s="157">
        <v>-0.054685777287761854</v>
      </c>
      <c r="T6" s="4"/>
      <c r="U6" s="35"/>
      <c r="V6" s="11"/>
    </row>
    <row r="7" spans="1:22" ht="15">
      <c r="A7" s="54">
        <v>6</v>
      </c>
      <c r="B7" s="133" t="s">
        <v>97</v>
      </c>
      <c r="C7" s="90">
        <v>131909</v>
      </c>
      <c r="D7" s="90">
        <v>128605</v>
      </c>
      <c r="E7" s="69">
        <v>123448</v>
      </c>
      <c r="F7" s="132">
        <f t="shared" si="0"/>
        <v>0.06332862058847066</v>
      </c>
      <c r="G7" s="132">
        <f t="shared" si="1"/>
        <v>-0.06414270444018225</v>
      </c>
      <c r="H7" s="68">
        <f t="shared" si="2"/>
        <v>-8461</v>
      </c>
      <c r="I7" s="52">
        <f t="shared" si="4"/>
        <v>0.10772580275521378</v>
      </c>
      <c r="J7" s="90">
        <f t="shared" si="3"/>
        <v>-5157</v>
      </c>
      <c r="L7" s="158" t="s">
        <v>123</v>
      </c>
      <c r="M7" s="157">
        <v>-0.05500550055005501</v>
      </c>
      <c r="T7" s="4"/>
      <c r="U7" s="35"/>
      <c r="V7" s="11"/>
    </row>
    <row r="8" spans="1:22" ht="15">
      <c r="A8" s="54">
        <v>7</v>
      </c>
      <c r="B8" s="133" t="s">
        <v>98</v>
      </c>
      <c r="C8" s="90">
        <v>90857</v>
      </c>
      <c r="D8" s="90">
        <v>89650</v>
      </c>
      <c r="E8" s="69">
        <v>87020</v>
      </c>
      <c r="F8" s="132">
        <f t="shared" si="0"/>
        <v>0.04464111661273344</v>
      </c>
      <c r="G8" s="132">
        <f t="shared" si="1"/>
        <v>-0.04223119847672716</v>
      </c>
      <c r="H8" s="68">
        <f t="shared" si="2"/>
        <v>-3837</v>
      </c>
      <c r="I8" s="52">
        <f t="shared" si="4"/>
        <v>0.04885284306485702</v>
      </c>
      <c r="J8" s="90">
        <f t="shared" si="3"/>
        <v>-2630</v>
      </c>
      <c r="L8" s="158" t="s">
        <v>92</v>
      </c>
      <c r="M8" s="157">
        <v>-0.05670445697791451</v>
      </c>
      <c r="T8" s="4"/>
      <c r="U8" s="35"/>
      <c r="V8" s="11"/>
    </row>
    <row r="9" spans="1:22" ht="15">
      <c r="A9" s="54">
        <v>8</v>
      </c>
      <c r="B9" s="133" t="s">
        <v>99</v>
      </c>
      <c r="C9" s="90">
        <v>4535</v>
      </c>
      <c r="D9" s="90">
        <v>4388</v>
      </c>
      <c r="E9" s="69">
        <v>4287</v>
      </c>
      <c r="F9" s="132">
        <f t="shared" si="0"/>
        <v>0.0021992239360927174</v>
      </c>
      <c r="G9" s="132">
        <f t="shared" si="1"/>
        <v>-0.054685777287761854</v>
      </c>
      <c r="H9" s="68">
        <f t="shared" si="2"/>
        <v>-248</v>
      </c>
      <c r="I9" s="52">
        <f t="shared" si="4"/>
        <v>0.003157546280970691</v>
      </c>
      <c r="J9" s="90">
        <f t="shared" si="3"/>
        <v>-101</v>
      </c>
      <c r="L9" s="158" t="s">
        <v>116</v>
      </c>
      <c r="M9" s="157">
        <v>-0.059411989308896525</v>
      </c>
      <c r="T9" s="4"/>
      <c r="U9" s="35"/>
      <c r="V9" s="11"/>
    </row>
    <row r="10" spans="1:22" ht="15">
      <c r="A10" s="54">
        <v>9</v>
      </c>
      <c r="B10" s="133" t="s">
        <v>100</v>
      </c>
      <c r="C10" s="90">
        <v>35597</v>
      </c>
      <c r="D10" s="90">
        <v>35131</v>
      </c>
      <c r="E10" s="69">
        <v>34473</v>
      </c>
      <c r="F10" s="132">
        <f t="shared" si="0"/>
        <v>0.017684592197089864</v>
      </c>
      <c r="G10" s="132">
        <f t="shared" si="1"/>
        <v>-0.03157569458100402</v>
      </c>
      <c r="H10" s="68">
        <f t="shared" si="2"/>
        <v>-1124</v>
      </c>
      <c r="I10" s="52">
        <f t="shared" si="4"/>
        <v>0.014310814596012324</v>
      </c>
      <c r="J10" s="90">
        <f t="shared" si="3"/>
        <v>-658</v>
      </c>
      <c r="L10" s="158" t="s">
        <v>120</v>
      </c>
      <c r="M10" s="157">
        <v>-0.06252368321333839</v>
      </c>
      <c r="T10" s="4"/>
      <c r="U10" s="35"/>
      <c r="V10" s="11"/>
    </row>
    <row r="11" spans="1:22" ht="15">
      <c r="A11" s="54">
        <v>10</v>
      </c>
      <c r="B11" s="133" t="s">
        <v>101</v>
      </c>
      <c r="C11" s="90">
        <v>35759</v>
      </c>
      <c r="D11" s="90">
        <v>35045</v>
      </c>
      <c r="E11" s="69">
        <v>34246</v>
      </c>
      <c r="F11" s="132">
        <f t="shared" si="0"/>
        <v>0.017568141571129275</v>
      </c>
      <c r="G11" s="132">
        <f t="shared" si="1"/>
        <v>-0.042311026594703434</v>
      </c>
      <c r="H11" s="68">
        <f t="shared" si="2"/>
        <v>-1513</v>
      </c>
      <c r="I11" s="52">
        <f t="shared" si="4"/>
        <v>0.01926357872221232</v>
      </c>
      <c r="J11" s="90">
        <f t="shared" si="3"/>
        <v>-799</v>
      </c>
      <c r="L11" s="158" t="s">
        <v>164</v>
      </c>
      <c r="M11" s="157">
        <v>-0.063641838988155</v>
      </c>
      <c r="T11" s="4"/>
      <c r="U11" s="35"/>
      <c r="V11" s="11"/>
    </row>
    <row r="12" spans="1:22" ht="15">
      <c r="A12" s="54">
        <v>11</v>
      </c>
      <c r="B12" s="133" t="s">
        <v>102</v>
      </c>
      <c r="C12" s="90">
        <v>4163</v>
      </c>
      <c r="D12" s="90">
        <v>4089</v>
      </c>
      <c r="E12" s="69">
        <v>3987</v>
      </c>
      <c r="F12" s="132">
        <f t="shared" si="0"/>
        <v>0.0020453244304179294</v>
      </c>
      <c r="G12" s="132">
        <f t="shared" si="1"/>
        <v>-0.04227720393946673</v>
      </c>
      <c r="H12" s="68">
        <f t="shared" si="2"/>
        <v>-176</v>
      </c>
      <c r="I12" s="52">
        <f t="shared" si="4"/>
        <v>0.0022408392961727483</v>
      </c>
      <c r="J12" s="90">
        <f t="shared" si="3"/>
        <v>-102</v>
      </c>
      <c r="L12" s="158" t="s">
        <v>97</v>
      </c>
      <c r="M12" s="157">
        <v>-0.06414270444018225</v>
      </c>
      <c r="T12" s="4"/>
      <c r="U12" s="35"/>
      <c r="V12" s="11"/>
    </row>
    <row r="13" spans="1:22" ht="15">
      <c r="A13" s="54">
        <v>12</v>
      </c>
      <c r="B13" s="133" t="s">
        <v>103</v>
      </c>
      <c r="C13" s="90">
        <v>3106</v>
      </c>
      <c r="D13" s="90">
        <v>2979</v>
      </c>
      <c r="E13" s="69">
        <v>2949</v>
      </c>
      <c r="F13" s="132">
        <f t="shared" si="0"/>
        <v>0.0015128321407831638</v>
      </c>
      <c r="G13" s="132">
        <f t="shared" si="1"/>
        <v>-0.05054732775273664</v>
      </c>
      <c r="H13" s="68">
        <f t="shared" si="2"/>
        <v>-157</v>
      </c>
      <c r="I13" s="52">
        <f t="shared" si="4"/>
        <v>0.0019989305085177356</v>
      </c>
      <c r="J13" s="90">
        <f t="shared" si="3"/>
        <v>-30</v>
      </c>
      <c r="L13" s="158" t="s">
        <v>144</v>
      </c>
      <c r="M13" s="157">
        <v>-0.06970509383378017</v>
      </c>
      <c r="T13" s="4"/>
      <c r="U13" s="35"/>
      <c r="V13" s="11"/>
    </row>
    <row r="14" spans="1:22" ht="15">
      <c r="A14" s="54">
        <v>13</v>
      </c>
      <c r="B14" s="133" t="s">
        <v>104</v>
      </c>
      <c r="C14" s="90">
        <v>4899</v>
      </c>
      <c r="D14" s="90">
        <v>4640</v>
      </c>
      <c r="E14" s="69">
        <v>4545</v>
      </c>
      <c r="F14" s="132">
        <f t="shared" si="0"/>
        <v>0.0023315775109730348</v>
      </c>
      <c r="G14" s="132">
        <f t="shared" si="1"/>
        <v>-0.07225964482547459</v>
      </c>
      <c r="H14" s="68">
        <f t="shared" si="2"/>
        <v>-354</v>
      </c>
      <c r="I14" s="52">
        <f t="shared" si="4"/>
        <v>0.004507142675256551</v>
      </c>
      <c r="J14" s="90">
        <f t="shared" si="3"/>
        <v>-95</v>
      </c>
      <c r="L14" s="158" t="s">
        <v>104</v>
      </c>
      <c r="M14" s="157">
        <v>-0.07225964482547459</v>
      </c>
      <c r="T14" s="4"/>
      <c r="U14" s="35"/>
      <c r="V14" s="11"/>
    </row>
    <row r="15" spans="1:22" ht="15">
      <c r="A15" s="54">
        <v>14</v>
      </c>
      <c r="B15" s="133" t="s">
        <v>105</v>
      </c>
      <c r="C15" s="90">
        <v>6819</v>
      </c>
      <c r="D15" s="90">
        <v>6695</v>
      </c>
      <c r="E15" s="69">
        <v>6521</v>
      </c>
      <c r="F15" s="132">
        <f t="shared" si="0"/>
        <v>0.0033452622550176367</v>
      </c>
      <c r="G15" s="132">
        <f t="shared" si="1"/>
        <v>-0.04370142249596715</v>
      </c>
      <c r="H15" s="68">
        <f t="shared" si="2"/>
        <v>-298</v>
      </c>
      <c r="I15" s="52">
        <f t="shared" si="4"/>
        <v>0.0037941483537470397</v>
      </c>
      <c r="J15" s="90">
        <f t="shared" si="3"/>
        <v>-174</v>
      </c>
      <c r="L15" s="158" t="s">
        <v>131</v>
      </c>
      <c r="M15" s="157">
        <v>-0.07341007737308926</v>
      </c>
      <c r="T15" s="4"/>
      <c r="U15" s="35"/>
      <c r="V15" s="11"/>
    </row>
    <row r="16" spans="1:22" ht="15">
      <c r="A16" s="54">
        <v>15</v>
      </c>
      <c r="B16" s="133" t="s">
        <v>106</v>
      </c>
      <c r="C16" s="90">
        <v>8448</v>
      </c>
      <c r="D16" s="90">
        <v>8279</v>
      </c>
      <c r="E16" s="69">
        <v>8087</v>
      </c>
      <c r="F16" s="132">
        <f t="shared" si="0"/>
        <v>0.004148617674640029</v>
      </c>
      <c r="G16" s="132">
        <f t="shared" si="1"/>
        <v>-0.042732007575757576</v>
      </c>
      <c r="H16" s="68">
        <f t="shared" si="2"/>
        <v>-361</v>
      </c>
      <c r="I16" s="52">
        <f t="shared" si="4"/>
        <v>0.004596266965445239</v>
      </c>
      <c r="J16" s="90">
        <f t="shared" si="3"/>
        <v>-192</v>
      </c>
      <c r="L16" s="159" t="s">
        <v>158</v>
      </c>
      <c r="M16" s="157">
        <v>-0.0813401187446989</v>
      </c>
      <c r="T16" s="4"/>
      <c r="U16" s="35"/>
      <c r="V16" s="11"/>
    </row>
    <row r="17" spans="1:10" ht="15">
      <c r="A17" s="54">
        <v>16</v>
      </c>
      <c r="B17" s="133" t="s">
        <v>107</v>
      </c>
      <c r="C17" s="90">
        <v>80197</v>
      </c>
      <c r="D17" s="90">
        <v>79978</v>
      </c>
      <c r="E17" s="69">
        <v>76838</v>
      </c>
      <c r="F17" s="132">
        <f t="shared" si="0"/>
        <v>0.03941776739013114</v>
      </c>
      <c r="G17" s="132">
        <f t="shared" si="1"/>
        <v>-0.04188435976408095</v>
      </c>
      <c r="H17" s="68">
        <f t="shared" si="2"/>
        <v>-3359</v>
      </c>
      <c r="I17" s="52">
        <f t="shared" si="4"/>
        <v>0.04276692724911512</v>
      </c>
      <c r="J17" s="90">
        <f t="shared" si="3"/>
        <v>-3140</v>
      </c>
    </row>
    <row r="18" spans="1:11" ht="15">
      <c r="A18" s="54">
        <v>17</v>
      </c>
      <c r="B18" s="133" t="s">
        <v>108</v>
      </c>
      <c r="C18" s="90">
        <v>15936</v>
      </c>
      <c r="D18" s="90">
        <v>15552</v>
      </c>
      <c r="E18" s="69">
        <v>15166</v>
      </c>
      <c r="F18" s="132">
        <f t="shared" si="0"/>
        <v>0.0077801330102127714</v>
      </c>
      <c r="G18" s="132">
        <f t="shared" si="1"/>
        <v>-0.048318273092369475</v>
      </c>
      <c r="H18" s="68">
        <f t="shared" si="2"/>
        <v>-770</v>
      </c>
      <c r="I18" s="52">
        <f t="shared" si="4"/>
        <v>0.009803671920755774</v>
      </c>
      <c r="J18" s="90">
        <f t="shared" si="3"/>
        <v>-386</v>
      </c>
      <c r="K18" s="10"/>
    </row>
    <row r="19" spans="1:11" ht="15">
      <c r="A19" s="54">
        <v>18</v>
      </c>
      <c r="B19" s="133" t="s">
        <v>109</v>
      </c>
      <c r="C19" s="90">
        <v>2939</v>
      </c>
      <c r="D19" s="90">
        <v>2899</v>
      </c>
      <c r="E19" s="69">
        <v>2854</v>
      </c>
      <c r="F19" s="132">
        <f t="shared" si="0"/>
        <v>0.001464097297319481</v>
      </c>
      <c r="G19" s="132">
        <f t="shared" si="1"/>
        <v>-0.028921401837359646</v>
      </c>
      <c r="H19" s="68">
        <f t="shared" si="2"/>
        <v>-85</v>
      </c>
      <c r="I19" s="52">
        <f t="shared" si="4"/>
        <v>0.0010822235237197932</v>
      </c>
      <c r="J19" s="90">
        <f t="shared" si="3"/>
        <v>-45</v>
      </c>
      <c r="K19" s="4"/>
    </row>
    <row r="20" spans="1:11" ht="15">
      <c r="A20" s="54">
        <v>19</v>
      </c>
      <c r="B20" s="133" t="s">
        <v>110</v>
      </c>
      <c r="C20" s="90">
        <v>12130</v>
      </c>
      <c r="D20" s="90">
        <v>11789</v>
      </c>
      <c r="E20" s="69">
        <v>11527</v>
      </c>
      <c r="F20" s="132">
        <f t="shared" si="0"/>
        <v>0.005913332006377596</v>
      </c>
      <c r="G20" s="132">
        <f t="shared" si="1"/>
        <v>-0.049711459192085736</v>
      </c>
      <c r="H20" s="68">
        <f t="shared" si="2"/>
        <v>-603</v>
      </c>
      <c r="I20" s="52">
        <f t="shared" si="4"/>
        <v>0.007677420997682769</v>
      </c>
      <c r="J20" s="90">
        <f t="shared" si="3"/>
        <v>-262</v>
      </c>
      <c r="K20" s="4"/>
    </row>
    <row r="21" spans="1:12" ht="15">
      <c r="A21" s="54">
        <v>20</v>
      </c>
      <c r="B21" s="133" t="s">
        <v>111</v>
      </c>
      <c r="C21" s="90">
        <v>34159</v>
      </c>
      <c r="D21" s="90">
        <v>33642</v>
      </c>
      <c r="E21" s="69">
        <v>33215</v>
      </c>
      <c r="F21" s="132">
        <f t="shared" si="0"/>
        <v>0.017039240269960253</v>
      </c>
      <c r="G21" s="132">
        <f t="shared" si="1"/>
        <v>-0.02763546942240698</v>
      </c>
      <c r="H21" s="68">
        <f t="shared" si="2"/>
        <v>-944</v>
      </c>
      <c r="I21" s="52">
        <f t="shared" si="4"/>
        <v>0.012019047134017469</v>
      </c>
      <c r="J21" s="90">
        <f t="shared" si="3"/>
        <v>-427</v>
      </c>
      <c r="K21" s="4"/>
      <c r="L21" s="4"/>
    </row>
    <row r="22" spans="1:12" ht="15">
      <c r="A22" s="54">
        <v>21</v>
      </c>
      <c r="B22" s="133" t="s">
        <v>112</v>
      </c>
      <c r="C22" s="90">
        <v>16928</v>
      </c>
      <c r="D22" s="90">
        <v>17458</v>
      </c>
      <c r="E22" s="69">
        <v>16656</v>
      </c>
      <c r="F22" s="132">
        <f t="shared" si="0"/>
        <v>0.008544500555064217</v>
      </c>
      <c r="G22" s="132">
        <f t="shared" si="1"/>
        <v>-0.01606805293005671</v>
      </c>
      <c r="H22" s="68">
        <f t="shared" si="2"/>
        <v>-272</v>
      </c>
      <c r="I22" s="52">
        <f t="shared" si="4"/>
        <v>0.0034631152759033385</v>
      </c>
      <c r="J22" s="90">
        <f t="shared" si="3"/>
        <v>-802</v>
      </c>
      <c r="K22" s="4"/>
      <c r="L22" s="4"/>
    </row>
    <row r="23" spans="1:12" ht="15">
      <c r="A23" s="54">
        <v>22</v>
      </c>
      <c r="B23" s="133" t="s">
        <v>113</v>
      </c>
      <c r="C23" s="90">
        <v>11108</v>
      </c>
      <c r="D23" s="90">
        <v>10963</v>
      </c>
      <c r="E23" s="69">
        <v>10772</v>
      </c>
      <c r="F23" s="132">
        <f t="shared" si="0"/>
        <v>0.005526018250429379</v>
      </c>
      <c r="G23" s="132">
        <f t="shared" si="1"/>
        <v>-0.030248469571480016</v>
      </c>
      <c r="H23" s="68">
        <f t="shared" si="2"/>
        <v>-336</v>
      </c>
      <c r="I23" s="52">
        <f t="shared" si="4"/>
        <v>0.004277965929057065</v>
      </c>
      <c r="J23" s="90">
        <f t="shared" si="3"/>
        <v>-191</v>
      </c>
      <c r="K23" s="4"/>
      <c r="L23" s="4"/>
    </row>
    <row r="24" spans="1:12" ht="15">
      <c r="A24" s="54">
        <v>23</v>
      </c>
      <c r="B24" s="133" t="s">
        <v>114</v>
      </c>
      <c r="C24" s="90">
        <v>10196</v>
      </c>
      <c r="D24" s="90">
        <v>10116</v>
      </c>
      <c r="E24" s="69">
        <v>10085</v>
      </c>
      <c r="F24" s="132">
        <f t="shared" si="0"/>
        <v>0.005173588382434115</v>
      </c>
      <c r="G24" s="132">
        <f t="shared" si="1"/>
        <v>-0.01088662220478619</v>
      </c>
      <c r="H24" s="68">
        <f t="shared" si="2"/>
        <v>-111</v>
      </c>
      <c r="I24" s="52">
        <f t="shared" si="4"/>
        <v>0.0014132566015634947</v>
      </c>
      <c r="J24" s="90">
        <f t="shared" si="3"/>
        <v>-31</v>
      </c>
      <c r="K24" s="4"/>
      <c r="L24" s="4"/>
    </row>
    <row r="25" spans="1:12" ht="15">
      <c r="A25" s="54">
        <v>24</v>
      </c>
      <c r="B25" s="133" t="s">
        <v>115</v>
      </c>
      <c r="C25" s="90">
        <v>4615</v>
      </c>
      <c r="D25" s="90">
        <v>4498</v>
      </c>
      <c r="E25" s="69">
        <v>4389</v>
      </c>
      <c r="F25" s="132">
        <f t="shared" si="0"/>
        <v>0.0022515497680221453</v>
      </c>
      <c r="G25" s="132">
        <f t="shared" si="1"/>
        <v>-0.04897074756229686</v>
      </c>
      <c r="H25" s="68">
        <f t="shared" si="2"/>
        <v>-226</v>
      </c>
      <c r="I25" s="52">
        <f t="shared" si="4"/>
        <v>0.0028774413689490975</v>
      </c>
      <c r="J25" s="90">
        <f t="shared" si="3"/>
        <v>-109</v>
      </c>
      <c r="K25" s="4"/>
      <c r="L25" s="4"/>
    </row>
    <row r="26" spans="1:12" ht="15">
      <c r="A26" s="54">
        <v>25</v>
      </c>
      <c r="B26" s="133" t="s">
        <v>116</v>
      </c>
      <c r="C26" s="90">
        <v>13095</v>
      </c>
      <c r="D26" s="90">
        <v>12573</v>
      </c>
      <c r="E26" s="69">
        <v>12317</v>
      </c>
      <c r="F26" s="132">
        <f t="shared" si="0"/>
        <v>0.006318600704654537</v>
      </c>
      <c r="G26" s="132">
        <f t="shared" si="1"/>
        <v>-0.059411989308896525</v>
      </c>
      <c r="H26" s="68">
        <f t="shared" si="2"/>
        <v>-778</v>
      </c>
      <c r="I26" s="52">
        <f t="shared" si="4"/>
        <v>0.00990552825239999</v>
      </c>
      <c r="J26" s="90">
        <f t="shared" si="3"/>
        <v>-256</v>
      </c>
      <c r="K26" s="4"/>
      <c r="L26" s="4"/>
    </row>
    <row r="27" spans="1:12" ht="15">
      <c r="A27" s="54">
        <v>26</v>
      </c>
      <c r="B27" s="133" t="s">
        <v>117</v>
      </c>
      <c r="C27" s="90">
        <v>17842</v>
      </c>
      <c r="D27" s="90">
        <v>17613</v>
      </c>
      <c r="E27" s="69">
        <v>17268</v>
      </c>
      <c r="F27" s="132">
        <f t="shared" si="0"/>
        <v>0.008858455546640784</v>
      </c>
      <c r="G27" s="132">
        <f t="shared" si="1"/>
        <v>-0.03217128124649703</v>
      </c>
      <c r="H27" s="68">
        <f t="shared" si="2"/>
        <v>-574</v>
      </c>
      <c r="I27" s="52">
        <f t="shared" si="4"/>
        <v>0.007308191795472486</v>
      </c>
      <c r="J27" s="90">
        <f t="shared" si="3"/>
        <v>-345</v>
      </c>
      <c r="K27" s="4"/>
      <c r="L27" s="4"/>
    </row>
    <row r="28" spans="1:12" ht="15">
      <c r="A28" s="54">
        <v>27</v>
      </c>
      <c r="B28" s="133" t="s">
        <v>118</v>
      </c>
      <c r="C28" s="90">
        <v>43053</v>
      </c>
      <c r="D28" s="90">
        <v>43039</v>
      </c>
      <c r="E28" s="69">
        <v>41839</v>
      </c>
      <c r="F28" s="132">
        <f t="shared" si="0"/>
        <v>0.021463338059758152</v>
      </c>
      <c r="G28" s="132">
        <f t="shared" si="1"/>
        <v>-0.028197802708289782</v>
      </c>
      <c r="H28" s="68">
        <f t="shared" si="2"/>
        <v>-1214</v>
      </c>
      <c r="I28" s="52">
        <f t="shared" si="4"/>
        <v>0.015456698327009752</v>
      </c>
      <c r="J28" s="90">
        <f t="shared" si="3"/>
        <v>-1200</v>
      </c>
      <c r="K28" s="4"/>
      <c r="L28" s="4"/>
    </row>
    <row r="29" spans="1:12" ht="15">
      <c r="A29" s="54">
        <v>28</v>
      </c>
      <c r="B29" s="133" t="s">
        <v>119</v>
      </c>
      <c r="C29" s="90">
        <v>9289</v>
      </c>
      <c r="D29" s="90">
        <v>9351</v>
      </c>
      <c r="E29" s="69">
        <v>9276</v>
      </c>
      <c r="F29" s="132">
        <f t="shared" si="0"/>
        <v>0.004758572715464438</v>
      </c>
      <c r="G29" s="132">
        <f t="shared" si="1"/>
        <v>-0.0013995047906125524</v>
      </c>
      <c r="H29" s="68">
        <f t="shared" si="2"/>
        <v>-13</v>
      </c>
      <c r="I29" s="52">
        <f t="shared" si="4"/>
        <v>0.00016551653892185074</v>
      </c>
      <c r="J29" s="90">
        <f t="shared" si="3"/>
        <v>-75</v>
      </c>
      <c r="K29" s="4"/>
      <c r="L29" s="4"/>
    </row>
    <row r="30" spans="1:12" ht="15">
      <c r="A30" s="54">
        <v>29</v>
      </c>
      <c r="B30" s="133" t="s">
        <v>120</v>
      </c>
      <c r="C30" s="90">
        <v>2639</v>
      </c>
      <c r="D30" s="90">
        <v>2499</v>
      </c>
      <c r="E30" s="69">
        <v>2474</v>
      </c>
      <c r="F30" s="132">
        <f t="shared" si="0"/>
        <v>0.00126915792346475</v>
      </c>
      <c r="G30" s="132">
        <f t="shared" si="1"/>
        <v>-0.06252368321333839</v>
      </c>
      <c r="H30" s="68">
        <f t="shared" si="2"/>
        <v>-165</v>
      </c>
      <c r="I30" s="52">
        <f t="shared" si="4"/>
        <v>0.0021007868401619516</v>
      </c>
      <c r="J30" s="90">
        <f t="shared" si="3"/>
        <v>-25</v>
      </c>
      <c r="K30" s="4"/>
      <c r="L30" s="4"/>
    </row>
    <row r="31" spans="1:12" ht="15">
      <c r="A31" s="54">
        <v>30</v>
      </c>
      <c r="B31" s="133" t="s">
        <v>121</v>
      </c>
      <c r="C31" s="90">
        <v>3245</v>
      </c>
      <c r="D31" s="90">
        <v>3245</v>
      </c>
      <c r="E31" s="69">
        <v>3154</v>
      </c>
      <c r="F31" s="132">
        <f t="shared" si="0"/>
        <v>0.0016179968029942688</v>
      </c>
      <c r="G31" s="132">
        <f t="shared" si="1"/>
        <v>-0.028043143297380585</v>
      </c>
      <c r="H31" s="68">
        <f t="shared" si="2"/>
        <v>-91</v>
      </c>
      <c r="I31" s="52">
        <f t="shared" si="4"/>
        <v>0.001158615772452955</v>
      </c>
      <c r="J31" s="90">
        <f t="shared" si="3"/>
        <v>-91</v>
      </c>
      <c r="K31" s="4"/>
      <c r="L31" s="4"/>
    </row>
    <row r="32" spans="1:12" ht="15">
      <c r="A32" s="54">
        <v>31</v>
      </c>
      <c r="B32" s="133" t="s">
        <v>122</v>
      </c>
      <c r="C32" s="90">
        <v>37987</v>
      </c>
      <c r="D32" s="90">
        <v>37323</v>
      </c>
      <c r="E32" s="69">
        <v>36504</v>
      </c>
      <c r="F32" s="132">
        <f t="shared" si="0"/>
        <v>0.018726491850508176</v>
      </c>
      <c r="G32" s="132">
        <f t="shared" si="1"/>
        <v>-0.03903967146655435</v>
      </c>
      <c r="H32" s="68">
        <f t="shared" si="2"/>
        <v>-1483</v>
      </c>
      <c r="I32" s="52">
        <f t="shared" si="4"/>
        <v>0.01888161747854651</v>
      </c>
      <c r="J32" s="90">
        <f t="shared" si="3"/>
        <v>-819</v>
      </c>
      <c r="K32" s="4"/>
      <c r="L32" s="4"/>
    </row>
    <row r="33" spans="1:12" ht="15">
      <c r="A33" s="54">
        <v>32</v>
      </c>
      <c r="B33" s="133" t="s">
        <v>123</v>
      </c>
      <c r="C33" s="90">
        <v>10908</v>
      </c>
      <c r="D33" s="90">
        <v>10554</v>
      </c>
      <c r="E33" s="69">
        <v>10308</v>
      </c>
      <c r="F33" s="132">
        <f t="shared" si="0"/>
        <v>0.005287987014985708</v>
      </c>
      <c r="G33" s="132">
        <f t="shared" si="1"/>
        <v>-0.05500550055005501</v>
      </c>
      <c r="H33" s="68">
        <f t="shared" si="2"/>
        <v>-600</v>
      </c>
      <c r="I33" s="52">
        <f t="shared" si="4"/>
        <v>0.007639224873316188</v>
      </c>
      <c r="J33" s="90">
        <f t="shared" si="3"/>
        <v>-246</v>
      </c>
      <c r="K33" s="4"/>
      <c r="L33" s="11"/>
    </row>
    <row r="34" spans="1:12" ht="15">
      <c r="A34" s="54">
        <v>33</v>
      </c>
      <c r="B34" s="133" t="s">
        <v>124</v>
      </c>
      <c r="C34" s="90">
        <v>43198</v>
      </c>
      <c r="D34" s="90">
        <v>44109</v>
      </c>
      <c r="E34" s="69">
        <v>43227</v>
      </c>
      <c r="F34" s="132">
        <f t="shared" si="0"/>
        <v>0.022175379772680172</v>
      </c>
      <c r="G34" s="132">
        <f t="shared" si="1"/>
        <v>0.0006713273762674198</v>
      </c>
      <c r="H34" s="68">
        <f t="shared" si="2"/>
        <v>29</v>
      </c>
      <c r="I34" s="52">
        <f t="shared" si="4"/>
        <v>-0.00036922920221028237</v>
      </c>
      <c r="J34" s="90">
        <f t="shared" si="3"/>
        <v>-882</v>
      </c>
      <c r="K34" s="4"/>
      <c r="L34" s="11"/>
    </row>
    <row r="35" spans="1:10" ht="15">
      <c r="A35" s="54">
        <v>34</v>
      </c>
      <c r="B35" s="133" t="s">
        <v>125</v>
      </c>
      <c r="C35" s="90">
        <v>497561</v>
      </c>
      <c r="D35" s="90">
        <v>500033</v>
      </c>
      <c r="E35" s="69">
        <v>477419</v>
      </c>
      <c r="F35" s="132">
        <f t="shared" si="0"/>
        <v>0.24491516033250502</v>
      </c>
      <c r="G35" s="132">
        <f t="shared" si="1"/>
        <v>-0.04048146860384958</v>
      </c>
      <c r="H35" s="68">
        <f t="shared" si="2"/>
        <v>-20142</v>
      </c>
      <c r="I35" s="52">
        <f t="shared" si="4"/>
        <v>0.2564487789972244</v>
      </c>
      <c r="J35" s="90">
        <f t="shared" si="3"/>
        <v>-22614</v>
      </c>
    </row>
    <row r="36" spans="1:10" ht="15">
      <c r="A36" s="54">
        <v>35</v>
      </c>
      <c r="B36" s="133" t="s">
        <v>126</v>
      </c>
      <c r="C36" s="90">
        <v>119091</v>
      </c>
      <c r="D36" s="90">
        <v>116874</v>
      </c>
      <c r="E36" s="69">
        <v>113495</v>
      </c>
      <c r="F36" s="132">
        <f t="shared" si="0"/>
        <v>0.05822274798853346</v>
      </c>
      <c r="G36" s="132">
        <f t="shared" si="1"/>
        <v>-0.04698927710742205</v>
      </c>
      <c r="H36" s="68">
        <f t="shared" si="2"/>
        <v>-5596</v>
      </c>
      <c r="I36" s="52">
        <f t="shared" si="4"/>
        <v>0.07124850398512897</v>
      </c>
      <c r="J36" s="90">
        <f t="shared" si="3"/>
        <v>-3379</v>
      </c>
    </row>
    <row r="37" spans="1:10" ht="15">
      <c r="A37" s="54">
        <v>36</v>
      </c>
      <c r="B37" s="133" t="s">
        <v>127</v>
      </c>
      <c r="C37" s="90">
        <v>4493</v>
      </c>
      <c r="D37" s="90">
        <v>4359</v>
      </c>
      <c r="E37" s="69">
        <v>4283</v>
      </c>
      <c r="F37" s="132">
        <f t="shared" si="0"/>
        <v>0.00219717194268372</v>
      </c>
      <c r="G37" s="132">
        <f t="shared" si="1"/>
        <v>-0.04673937235699978</v>
      </c>
      <c r="H37" s="68">
        <f t="shared" si="2"/>
        <v>-210</v>
      </c>
      <c r="I37" s="52">
        <f t="shared" si="4"/>
        <v>0.0026737287056606655</v>
      </c>
      <c r="J37" s="90">
        <f t="shared" si="3"/>
        <v>-76</v>
      </c>
    </row>
    <row r="38" spans="1:10" ht="15">
      <c r="A38" s="54">
        <v>37</v>
      </c>
      <c r="B38" s="133" t="s">
        <v>128</v>
      </c>
      <c r="C38" s="90">
        <v>9405</v>
      </c>
      <c r="D38" s="90">
        <v>9093</v>
      </c>
      <c r="E38" s="69">
        <v>8893</v>
      </c>
      <c r="F38" s="132">
        <f t="shared" si="0"/>
        <v>0.004562094346552959</v>
      </c>
      <c r="G38" s="132">
        <f t="shared" si="1"/>
        <v>-0.05443912812333865</v>
      </c>
      <c r="H38" s="68">
        <f t="shared" si="2"/>
        <v>-512</v>
      </c>
      <c r="I38" s="52">
        <f t="shared" si="4"/>
        <v>0.006518805225229813</v>
      </c>
      <c r="J38" s="90">
        <f t="shared" si="3"/>
        <v>-200</v>
      </c>
    </row>
    <row r="39" spans="1:10" ht="15">
      <c r="A39" s="54">
        <v>38</v>
      </c>
      <c r="B39" s="133" t="s">
        <v>129</v>
      </c>
      <c r="C39" s="90">
        <v>31207</v>
      </c>
      <c r="D39" s="90">
        <v>30420</v>
      </c>
      <c r="E39" s="69">
        <v>29608</v>
      </c>
      <c r="F39" s="132">
        <f t="shared" si="0"/>
        <v>0.015188855213397055</v>
      </c>
      <c r="G39" s="132">
        <f t="shared" si="1"/>
        <v>-0.051238504181754095</v>
      </c>
      <c r="H39" s="68">
        <f t="shared" si="2"/>
        <v>-1599</v>
      </c>
      <c r="I39" s="52">
        <f t="shared" si="4"/>
        <v>0.02035853428738764</v>
      </c>
      <c r="J39" s="90">
        <f t="shared" si="3"/>
        <v>-812</v>
      </c>
    </row>
    <row r="40" spans="1:10" ht="15">
      <c r="A40" s="54">
        <v>39</v>
      </c>
      <c r="B40" s="133" t="s">
        <v>130</v>
      </c>
      <c r="C40" s="90">
        <v>9559</v>
      </c>
      <c r="D40" s="90">
        <v>9459</v>
      </c>
      <c r="E40" s="69">
        <v>9208</v>
      </c>
      <c r="F40" s="132">
        <f t="shared" si="0"/>
        <v>0.004723688827511486</v>
      </c>
      <c r="G40" s="132">
        <f t="shared" si="1"/>
        <v>-0.03671932210482268</v>
      </c>
      <c r="H40" s="68">
        <f t="shared" si="2"/>
        <v>-351</v>
      </c>
      <c r="I40" s="52">
        <f t="shared" si="4"/>
        <v>0.00446894655088997</v>
      </c>
      <c r="J40" s="90">
        <f t="shared" si="3"/>
        <v>-251</v>
      </c>
    </row>
    <row r="41" spans="1:10" ht="15">
      <c r="A41" s="54">
        <v>40</v>
      </c>
      <c r="B41" s="133" t="s">
        <v>131</v>
      </c>
      <c r="C41" s="90">
        <v>5299</v>
      </c>
      <c r="D41" s="90">
        <v>5008</v>
      </c>
      <c r="E41" s="69">
        <v>4910</v>
      </c>
      <c r="F41" s="132">
        <f t="shared" si="0"/>
        <v>0.0025188219095440265</v>
      </c>
      <c r="G41" s="132">
        <f t="shared" si="1"/>
        <v>-0.07341007737308926</v>
      </c>
      <c r="H41" s="68">
        <f t="shared" si="2"/>
        <v>-389</v>
      </c>
      <c r="I41" s="52">
        <f t="shared" si="4"/>
        <v>0.004952764126199995</v>
      </c>
      <c r="J41" s="90">
        <f t="shared" si="3"/>
        <v>-98</v>
      </c>
    </row>
    <row r="42" spans="1:10" ht="15">
      <c r="A42" s="54">
        <v>41</v>
      </c>
      <c r="B42" s="133" t="s">
        <v>132</v>
      </c>
      <c r="C42" s="90">
        <v>36246</v>
      </c>
      <c r="D42" s="90">
        <v>36434</v>
      </c>
      <c r="E42" s="69">
        <v>34758</v>
      </c>
      <c r="F42" s="132">
        <f t="shared" si="0"/>
        <v>0.017830796727480912</v>
      </c>
      <c r="G42" s="132">
        <f t="shared" si="1"/>
        <v>-0.04105280582684986</v>
      </c>
      <c r="H42" s="68">
        <f t="shared" si="2"/>
        <v>-1488</v>
      </c>
      <c r="I42" s="52">
        <f t="shared" si="4"/>
        <v>0.018945277685824144</v>
      </c>
      <c r="J42" s="90">
        <f t="shared" si="3"/>
        <v>-1676</v>
      </c>
    </row>
    <row r="43" spans="1:10" ht="15">
      <c r="A43" s="54">
        <v>42</v>
      </c>
      <c r="B43" s="133" t="s">
        <v>133</v>
      </c>
      <c r="C43" s="90">
        <v>58403</v>
      </c>
      <c r="D43" s="90">
        <v>58559</v>
      </c>
      <c r="E43" s="69">
        <v>57615</v>
      </c>
      <c r="F43" s="132">
        <f t="shared" si="0"/>
        <v>0.029556400064842992</v>
      </c>
      <c r="G43" s="132">
        <f t="shared" si="1"/>
        <v>-0.013492457579233943</v>
      </c>
      <c r="H43" s="68">
        <f t="shared" si="2"/>
        <v>-788</v>
      </c>
      <c r="I43" s="52">
        <f t="shared" si="4"/>
        <v>0.010032848666955259</v>
      </c>
      <c r="J43" s="90">
        <f t="shared" si="3"/>
        <v>-944</v>
      </c>
    </row>
    <row r="44" spans="1:10" ht="15">
      <c r="A44" s="54">
        <v>43</v>
      </c>
      <c r="B44" s="133" t="s">
        <v>134</v>
      </c>
      <c r="C44" s="90">
        <v>12746</v>
      </c>
      <c r="D44" s="90">
        <v>12381</v>
      </c>
      <c r="E44" s="69">
        <v>12062</v>
      </c>
      <c r="F44" s="132">
        <f t="shared" si="0"/>
        <v>0.006187786124830967</v>
      </c>
      <c r="G44" s="132">
        <f t="shared" si="1"/>
        <v>-0.05366389455515456</v>
      </c>
      <c r="H44" s="68">
        <f t="shared" si="2"/>
        <v>-684</v>
      </c>
      <c r="I44" s="52">
        <f t="shared" si="4"/>
        <v>0.008708716355580454</v>
      </c>
      <c r="J44" s="90">
        <f t="shared" si="3"/>
        <v>-319</v>
      </c>
    </row>
    <row r="45" spans="1:10" ht="15">
      <c r="A45" s="54">
        <v>44</v>
      </c>
      <c r="B45" s="133" t="s">
        <v>135</v>
      </c>
      <c r="C45" s="90">
        <v>15822</v>
      </c>
      <c r="D45" s="90">
        <v>15418</v>
      </c>
      <c r="E45" s="69">
        <v>15168</v>
      </c>
      <c r="F45" s="132">
        <f t="shared" si="0"/>
        <v>0.00778115900691727</v>
      </c>
      <c r="G45" s="132">
        <f t="shared" si="1"/>
        <v>-0.04133485020857035</v>
      </c>
      <c r="H45" s="68">
        <f t="shared" si="2"/>
        <v>-654</v>
      </c>
      <c r="I45" s="52">
        <f t="shared" si="4"/>
        <v>0.008326755111914644</v>
      </c>
      <c r="J45" s="90">
        <f t="shared" si="3"/>
        <v>-250</v>
      </c>
    </row>
    <row r="46" spans="1:10" ht="15">
      <c r="A46" s="54">
        <v>45</v>
      </c>
      <c r="B46" s="133" t="s">
        <v>136</v>
      </c>
      <c r="C46" s="90">
        <v>36227</v>
      </c>
      <c r="D46" s="90">
        <v>36785</v>
      </c>
      <c r="E46" s="69">
        <v>36399</v>
      </c>
      <c r="F46" s="132">
        <f t="shared" si="0"/>
        <v>0.018672627023522</v>
      </c>
      <c r="G46" s="132">
        <f t="shared" si="1"/>
        <v>0.004747840008833191</v>
      </c>
      <c r="H46" s="68">
        <f t="shared" si="2"/>
        <v>172</v>
      </c>
      <c r="I46" s="52">
        <f t="shared" si="4"/>
        <v>-0.0021899111303506406</v>
      </c>
      <c r="J46" s="90">
        <f t="shared" si="3"/>
        <v>-386</v>
      </c>
    </row>
    <row r="47" spans="1:10" ht="15">
      <c r="A47" s="54">
        <v>46</v>
      </c>
      <c r="B47" s="133" t="s">
        <v>137</v>
      </c>
      <c r="C47" s="90">
        <v>22433</v>
      </c>
      <c r="D47" s="90">
        <v>22107</v>
      </c>
      <c r="E47" s="69">
        <v>21698</v>
      </c>
      <c r="F47" s="132">
        <f t="shared" si="0"/>
        <v>0.01113103824710515</v>
      </c>
      <c r="G47" s="132">
        <f t="shared" si="1"/>
        <v>-0.032764231266437835</v>
      </c>
      <c r="H47" s="68">
        <f t="shared" si="2"/>
        <v>-735</v>
      </c>
      <c r="I47" s="52">
        <f t="shared" si="4"/>
        <v>0.00935805046981233</v>
      </c>
      <c r="J47" s="90">
        <f t="shared" si="3"/>
        <v>-409</v>
      </c>
    </row>
    <row r="48" spans="1:10" ht="15">
      <c r="A48" s="54">
        <v>47</v>
      </c>
      <c r="B48" s="133" t="s">
        <v>138</v>
      </c>
      <c r="C48" s="90">
        <v>9892</v>
      </c>
      <c r="D48" s="90">
        <v>9989</v>
      </c>
      <c r="E48" s="69">
        <v>9632</v>
      </c>
      <c r="F48" s="132">
        <f t="shared" si="0"/>
        <v>0.0049412001288651865</v>
      </c>
      <c r="G48" s="132">
        <f t="shared" si="1"/>
        <v>-0.026283865750101092</v>
      </c>
      <c r="H48" s="68">
        <f t="shared" si="2"/>
        <v>-260</v>
      </c>
      <c r="I48" s="52">
        <f t="shared" si="4"/>
        <v>0.0033103307784370147</v>
      </c>
      <c r="J48" s="90">
        <f t="shared" si="3"/>
        <v>-357</v>
      </c>
    </row>
    <row r="49" spans="1:10" ht="15">
      <c r="A49" s="54">
        <v>48</v>
      </c>
      <c r="B49" s="133" t="s">
        <v>139</v>
      </c>
      <c r="C49" s="90">
        <v>37685</v>
      </c>
      <c r="D49" s="90">
        <v>37482</v>
      </c>
      <c r="E49" s="69">
        <v>36459</v>
      </c>
      <c r="F49" s="132">
        <f t="shared" si="0"/>
        <v>0.018703406924656957</v>
      </c>
      <c r="G49" s="132">
        <f t="shared" si="1"/>
        <v>-0.03253283799920393</v>
      </c>
      <c r="H49" s="68">
        <f t="shared" si="2"/>
        <v>-1226</v>
      </c>
      <c r="I49" s="52">
        <f t="shared" si="4"/>
        <v>0.015609482824476077</v>
      </c>
      <c r="J49" s="90">
        <f t="shared" si="3"/>
        <v>-1023</v>
      </c>
    </row>
    <row r="50" spans="1:10" ht="15">
      <c r="A50" s="54">
        <v>49</v>
      </c>
      <c r="B50" s="133" t="s">
        <v>140</v>
      </c>
      <c r="C50" s="90">
        <v>4105</v>
      </c>
      <c r="D50" s="90">
        <v>4079</v>
      </c>
      <c r="E50" s="69">
        <v>3944</v>
      </c>
      <c r="F50" s="132">
        <f t="shared" si="0"/>
        <v>0.00202326550127121</v>
      </c>
      <c r="G50" s="132">
        <f t="shared" si="1"/>
        <v>-0.03922046285018271</v>
      </c>
      <c r="H50" s="68">
        <f t="shared" si="2"/>
        <v>-161</v>
      </c>
      <c r="I50" s="52">
        <f t="shared" si="4"/>
        <v>0.002049858674339844</v>
      </c>
      <c r="J50" s="90">
        <f t="shared" si="3"/>
        <v>-135</v>
      </c>
    </row>
    <row r="51" spans="1:10" ht="15">
      <c r="A51" s="54">
        <v>50</v>
      </c>
      <c r="B51" s="133" t="s">
        <v>141</v>
      </c>
      <c r="C51" s="90">
        <v>9383</v>
      </c>
      <c r="D51" s="90">
        <v>9214</v>
      </c>
      <c r="E51" s="69">
        <v>9006</v>
      </c>
      <c r="F51" s="132">
        <f t="shared" si="0"/>
        <v>0.004620063160357129</v>
      </c>
      <c r="G51" s="132">
        <f t="shared" si="1"/>
        <v>-0.04017904721304487</v>
      </c>
      <c r="H51" s="68">
        <f t="shared" si="2"/>
        <v>-377</v>
      </c>
      <c r="I51" s="52">
        <f t="shared" si="4"/>
        <v>0.004799979628733671</v>
      </c>
      <c r="J51" s="90">
        <f t="shared" si="3"/>
        <v>-208</v>
      </c>
    </row>
    <row r="52" spans="1:10" ht="15">
      <c r="A52" s="54">
        <v>51</v>
      </c>
      <c r="B52" s="133" t="s">
        <v>142</v>
      </c>
      <c r="C52" s="90">
        <v>8598</v>
      </c>
      <c r="D52" s="90">
        <v>8478</v>
      </c>
      <c r="E52" s="69">
        <v>8394</v>
      </c>
      <c r="F52" s="132">
        <f t="shared" si="0"/>
        <v>0.004306108168780562</v>
      </c>
      <c r="G52" s="132">
        <f t="shared" si="1"/>
        <v>-0.02372644801116539</v>
      </c>
      <c r="H52" s="68">
        <f t="shared" si="2"/>
        <v>-204</v>
      </c>
      <c r="I52" s="52">
        <f t="shared" si="4"/>
        <v>0.0025973364569275036</v>
      </c>
      <c r="J52" s="90">
        <f t="shared" si="3"/>
        <v>-84</v>
      </c>
    </row>
    <row r="53" spans="1:10" ht="15">
      <c r="A53" s="54">
        <v>52</v>
      </c>
      <c r="B53" s="133" t="s">
        <v>143</v>
      </c>
      <c r="C53" s="90">
        <v>15664</v>
      </c>
      <c r="D53" s="90">
        <v>15160</v>
      </c>
      <c r="E53" s="69">
        <v>14839</v>
      </c>
      <c r="F53" s="132">
        <f t="shared" si="0"/>
        <v>0.0076123825490272525</v>
      </c>
      <c r="G53" s="132">
        <f t="shared" si="1"/>
        <v>-0.05266853932584269</v>
      </c>
      <c r="H53" s="68">
        <f t="shared" si="2"/>
        <v>-825</v>
      </c>
      <c r="I53" s="52">
        <f t="shared" si="4"/>
        <v>0.010503934200809757</v>
      </c>
      <c r="J53" s="90">
        <f t="shared" si="3"/>
        <v>-321</v>
      </c>
    </row>
    <row r="54" spans="1:10" ht="15">
      <c r="A54" s="54">
        <v>53</v>
      </c>
      <c r="B54" s="133" t="s">
        <v>144</v>
      </c>
      <c r="C54" s="90">
        <v>7833</v>
      </c>
      <c r="D54" s="90">
        <v>7477</v>
      </c>
      <c r="E54" s="69">
        <v>7287</v>
      </c>
      <c r="F54" s="132">
        <f t="shared" si="0"/>
        <v>0.003738218992840595</v>
      </c>
      <c r="G54" s="132">
        <f t="shared" si="1"/>
        <v>-0.06970509383378017</v>
      </c>
      <c r="H54" s="68">
        <f t="shared" si="2"/>
        <v>-546</v>
      </c>
      <c r="I54" s="52">
        <f t="shared" si="4"/>
        <v>0.00695169463471773</v>
      </c>
      <c r="J54" s="90">
        <f t="shared" si="3"/>
        <v>-190</v>
      </c>
    </row>
    <row r="55" spans="1:10" ht="15">
      <c r="A55" s="54">
        <v>54</v>
      </c>
      <c r="B55" s="133" t="s">
        <v>145</v>
      </c>
      <c r="C55" s="90">
        <v>25373</v>
      </c>
      <c r="D55" s="90">
        <v>25559</v>
      </c>
      <c r="E55" s="69">
        <v>24835</v>
      </c>
      <c r="F55" s="132">
        <f t="shared" si="0"/>
        <v>0.012740314078111182</v>
      </c>
      <c r="G55" s="132">
        <f t="shared" si="1"/>
        <v>-0.021203641666338233</v>
      </c>
      <c r="H55" s="68">
        <f t="shared" si="2"/>
        <v>-538</v>
      </c>
      <c r="I55" s="52">
        <f t="shared" si="4"/>
        <v>0.006849838303073515</v>
      </c>
      <c r="J55" s="90">
        <f t="shared" si="3"/>
        <v>-724</v>
      </c>
    </row>
    <row r="56" spans="1:10" ht="15">
      <c r="A56" s="54">
        <v>55</v>
      </c>
      <c r="B56" s="133" t="s">
        <v>146</v>
      </c>
      <c r="C56" s="90">
        <v>29972</v>
      </c>
      <c r="D56" s="90">
        <v>29489</v>
      </c>
      <c r="E56" s="69">
        <v>28719</v>
      </c>
      <c r="F56" s="132">
        <f t="shared" si="0"/>
        <v>0.014732799678247433</v>
      </c>
      <c r="G56" s="132">
        <f t="shared" si="1"/>
        <v>-0.04180568530628587</v>
      </c>
      <c r="H56" s="68">
        <f t="shared" si="2"/>
        <v>-1253</v>
      </c>
      <c r="I56" s="52">
        <f t="shared" si="4"/>
        <v>0.015953247943775305</v>
      </c>
      <c r="J56" s="90">
        <f t="shared" si="3"/>
        <v>-770</v>
      </c>
    </row>
    <row r="57" spans="1:10" ht="15">
      <c r="A57" s="54">
        <v>56</v>
      </c>
      <c r="B57" s="133" t="s">
        <v>147</v>
      </c>
      <c r="C57" s="90">
        <v>3210</v>
      </c>
      <c r="D57" s="90">
        <v>3076</v>
      </c>
      <c r="E57" s="69">
        <v>3043</v>
      </c>
      <c r="F57" s="132">
        <f t="shared" si="0"/>
        <v>0.0015610539858945973</v>
      </c>
      <c r="G57" s="132">
        <f t="shared" si="1"/>
        <v>-0.052024922118380064</v>
      </c>
      <c r="H57" s="68">
        <f t="shared" si="2"/>
        <v>-167</v>
      </c>
      <c r="I57" s="52">
        <f t="shared" si="4"/>
        <v>0.0021262509230730057</v>
      </c>
      <c r="J57" s="90">
        <f t="shared" si="3"/>
        <v>-33</v>
      </c>
    </row>
    <row r="58" spans="1:10" ht="15">
      <c r="A58" s="54">
        <v>57</v>
      </c>
      <c r="B58" s="133" t="s">
        <v>148</v>
      </c>
      <c r="C58" s="90">
        <v>4758</v>
      </c>
      <c r="D58" s="90">
        <v>4635</v>
      </c>
      <c r="E58" s="69">
        <v>4516</v>
      </c>
      <c r="F58" s="132">
        <f t="shared" si="0"/>
        <v>0.0023167005587578053</v>
      </c>
      <c r="G58" s="132">
        <f t="shared" si="1"/>
        <v>-0.05086170659941152</v>
      </c>
      <c r="H58" s="68">
        <f t="shared" si="2"/>
        <v>-242</v>
      </c>
      <c r="I58" s="52">
        <f t="shared" si="4"/>
        <v>0.003081154032237529</v>
      </c>
      <c r="J58" s="90">
        <f t="shared" si="3"/>
        <v>-119</v>
      </c>
    </row>
    <row r="59" spans="1:10" ht="15">
      <c r="A59" s="54">
        <v>58</v>
      </c>
      <c r="B59" s="133" t="s">
        <v>149</v>
      </c>
      <c r="C59" s="90">
        <v>12083</v>
      </c>
      <c r="D59" s="90">
        <v>11868</v>
      </c>
      <c r="E59" s="69">
        <v>11536</v>
      </c>
      <c r="F59" s="132">
        <f t="shared" si="0"/>
        <v>0.005917948991547839</v>
      </c>
      <c r="G59" s="132">
        <f t="shared" si="1"/>
        <v>-0.04527021435074071</v>
      </c>
      <c r="H59" s="68">
        <f t="shared" si="2"/>
        <v>-547</v>
      </c>
      <c r="I59" s="52">
        <f t="shared" si="4"/>
        <v>0.006964426676173257</v>
      </c>
      <c r="J59" s="90">
        <f t="shared" si="3"/>
        <v>-332</v>
      </c>
    </row>
    <row r="60" spans="1:10" ht="15">
      <c r="A60" s="54">
        <v>59</v>
      </c>
      <c r="B60" s="133" t="s">
        <v>150</v>
      </c>
      <c r="C60" s="90">
        <v>23630</v>
      </c>
      <c r="D60" s="90">
        <v>23662</v>
      </c>
      <c r="E60" s="69">
        <v>22811</v>
      </c>
      <c r="F60" s="132">
        <f t="shared" si="0"/>
        <v>0.011702005413158613</v>
      </c>
      <c r="G60" s="132">
        <f t="shared" si="1"/>
        <v>-0.03465933135844266</v>
      </c>
      <c r="H60" s="68">
        <f t="shared" si="2"/>
        <v>-819</v>
      </c>
      <c r="I60" s="52">
        <f t="shared" si="4"/>
        <v>0.010427541952076597</v>
      </c>
      <c r="J60" s="90">
        <f t="shared" si="3"/>
        <v>-851</v>
      </c>
    </row>
    <row r="61" spans="1:10" ht="15">
      <c r="A61" s="54">
        <v>60</v>
      </c>
      <c r="B61" s="133" t="s">
        <v>151</v>
      </c>
      <c r="C61" s="90">
        <v>12468</v>
      </c>
      <c r="D61" s="90">
        <v>12274</v>
      </c>
      <c r="E61" s="69">
        <v>12066</v>
      </c>
      <c r="F61" s="132">
        <f t="shared" si="0"/>
        <v>0.006189838118239964</v>
      </c>
      <c r="G61" s="132">
        <f t="shared" si="1"/>
        <v>-0.03224254090471607</v>
      </c>
      <c r="H61" s="68">
        <f t="shared" si="2"/>
        <v>-402</v>
      </c>
      <c r="I61" s="52">
        <f t="shared" si="4"/>
        <v>0.005118280665121846</v>
      </c>
      <c r="J61" s="90">
        <f t="shared" si="3"/>
        <v>-208</v>
      </c>
    </row>
    <row r="62" spans="1:10" ht="15">
      <c r="A62" s="54">
        <v>61</v>
      </c>
      <c r="B62" s="133" t="s">
        <v>152</v>
      </c>
      <c r="C62" s="90">
        <v>17971</v>
      </c>
      <c r="D62" s="90">
        <v>17635</v>
      </c>
      <c r="E62" s="69">
        <v>17538</v>
      </c>
      <c r="F62" s="132">
        <f t="shared" si="0"/>
        <v>0.008996965101748093</v>
      </c>
      <c r="G62" s="132">
        <f t="shared" si="1"/>
        <v>-0.02409437426965667</v>
      </c>
      <c r="H62" s="68">
        <f t="shared" si="2"/>
        <v>-433</v>
      </c>
      <c r="I62" s="52">
        <f t="shared" si="4"/>
        <v>0.005512973950243182</v>
      </c>
      <c r="J62" s="90">
        <f t="shared" si="3"/>
        <v>-97</v>
      </c>
    </row>
    <row r="63" spans="1:10" ht="15">
      <c r="A63" s="54">
        <v>62</v>
      </c>
      <c r="B63" s="133" t="s">
        <v>153</v>
      </c>
      <c r="C63" s="90">
        <v>1986</v>
      </c>
      <c r="D63" s="90">
        <v>1943</v>
      </c>
      <c r="E63" s="69">
        <v>1915</v>
      </c>
      <c r="F63" s="132">
        <f t="shared" si="0"/>
        <v>0.0009823918445573954</v>
      </c>
      <c r="G63" s="132">
        <f t="shared" si="1"/>
        <v>-0.03575025176233636</v>
      </c>
      <c r="H63" s="68">
        <f t="shared" si="2"/>
        <v>-71</v>
      </c>
      <c r="I63" s="52">
        <f t="shared" si="4"/>
        <v>0.0009039749433424156</v>
      </c>
      <c r="J63" s="90">
        <f t="shared" si="3"/>
        <v>-28</v>
      </c>
    </row>
    <row r="64" spans="1:10" ht="15">
      <c r="A64" s="54">
        <v>63</v>
      </c>
      <c r="B64" s="133" t="s">
        <v>154</v>
      </c>
      <c r="C64" s="90">
        <v>29554</v>
      </c>
      <c r="D64" s="90">
        <v>30146</v>
      </c>
      <c r="E64" s="69">
        <v>29370</v>
      </c>
      <c r="F64" s="132">
        <f t="shared" si="0"/>
        <v>0.015066761605561724</v>
      </c>
      <c r="G64" s="132">
        <f t="shared" si="1"/>
        <v>-0.0062258915882790825</v>
      </c>
      <c r="H64" s="68">
        <f t="shared" si="2"/>
        <v>-184</v>
      </c>
      <c r="I64" s="52">
        <f t="shared" si="4"/>
        <v>0.0023426956278169643</v>
      </c>
      <c r="J64" s="90">
        <f t="shared" si="3"/>
        <v>-776</v>
      </c>
    </row>
    <row r="65" spans="1:10" ht="15">
      <c r="A65" s="54">
        <v>64</v>
      </c>
      <c r="B65" s="133" t="s">
        <v>155</v>
      </c>
      <c r="C65" s="90">
        <v>11461</v>
      </c>
      <c r="D65" s="90">
        <v>11150</v>
      </c>
      <c r="E65" s="69">
        <v>10984</v>
      </c>
      <c r="F65" s="132">
        <f t="shared" si="0"/>
        <v>0.00563477390110623</v>
      </c>
      <c r="G65" s="132">
        <f t="shared" si="1"/>
        <v>-0.041619404938487044</v>
      </c>
      <c r="H65" s="68">
        <f t="shared" si="2"/>
        <v>-477</v>
      </c>
      <c r="I65" s="52">
        <f t="shared" si="4"/>
        <v>0.006073183774286369</v>
      </c>
      <c r="J65" s="90">
        <f t="shared" si="3"/>
        <v>-166</v>
      </c>
    </row>
    <row r="66" spans="1:10" ht="15">
      <c r="A66" s="54">
        <v>65</v>
      </c>
      <c r="B66" s="133" t="s">
        <v>156</v>
      </c>
      <c r="C66" s="90">
        <v>12462</v>
      </c>
      <c r="D66" s="90">
        <v>12323</v>
      </c>
      <c r="E66" s="69">
        <v>12001</v>
      </c>
      <c r="F66" s="132">
        <f aca="true" t="shared" si="5" ref="F66:F83">E66/$E$83</f>
        <v>0.00615649322534376</v>
      </c>
      <c r="G66" s="132">
        <f aca="true" t="shared" si="6" ref="G66:G83">(E66-C66)/C66</f>
        <v>-0.03699245706949125</v>
      </c>
      <c r="H66" s="68">
        <f aca="true" t="shared" si="7" ref="H66:H83">E66-C66</f>
        <v>-461</v>
      </c>
      <c r="I66" s="52">
        <f t="shared" si="4"/>
        <v>0.005869471110997938</v>
      </c>
      <c r="J66" s="90">
        <f aca="true" t="shared" si="8" ref="J66:J83">E66-D66</f>
        <v>-322</v>
      </c>
    </row>
    <row r="67" spans="1:10" ht="15">
      <c r="A67" s="54">
        <v>66</v>
      </c>
      <c r="B67" s="133" t="s">
        <v>157</v>
      </c>
      <c r="C67" s="90">
        <v>9983</v>
      </c>
      <c r="D67" s="90">
        <v>9855</v>
      </c>
      <c r="E67" s="69">
        <v>9706</v>
      </c>
      <c r="F67" s="132">
        <f t="shared" si="5"/>
        <v>0.004979162006931634</v>
      </c>
      <c r="G67" s="132">
        <f t="shared" si="6"/>
        <v>-0.027747170189321848</v>
      </c>
      <c r="H67" s="68">
        <f t="shared" si="7"/>
        <v>-277</v>
      </c>
      <c r="I67" s="52">
        <f aca="true" t="shared" si="9" ref="I67:I83">H67/$H$83</f>
        <v>0.0035267754831809733</v>
      </c>
      <c r="J67" s="90">
        <f t="shared" si="8"/>
        <v>-149</v>
      </c>
    </row>
    <row r="68" spans="1:10" ht="15">
      <c r="A68" s="54">
        <v>67</v>
      </c>
      <c r="B68" s="133" t="s">
        <v>158</v>
      </c>
      <c r="C68" s="90">
        <v>11790</v>
      </c>
      <c r="D68" s="90">
        <v>11130</v>
      </c>
      <c r="E68" s="69">
        <v>10831</v>
      </c>
      <c r="F68" s="132">
        <f t="shared" si="5"/>
        <v>0.005556285153212088</v>
      </c>
      <c r="G68" s="132">
        <f t="shared" si="6"/>
        <v>-0.0813401187446989</v>
      </c>
      <c r="H68" s="68">
        <f t="shared" si="7"/>
        <v>-959</v>
      </c>
      <c r="I68" s="52">
        <f t="shared" si="9"/>
        <v>0.012210027755850374</v>
      </c>
      <c r="J68" s="90">
        <f t="shared" si="8"/>
        <v>-299</v>
      </c>
    </row>
    <row r="69" spans="1:10" ht="15">
      <c r="A69" s="54">
        <v>68</v>
      </c>
      <c r="B69" s="133" t="s">
        <v>159</v>
      </c>
      <c r="C69" s="90">
        <v>10347</v>
      </c>
      <c r="D69" s="90">
        <v>10338</v>
      </c>
      <c r="E69" s="69">
        <v>10117</v>
      </c>
      <c r="F69" s="132">
        <f t="shared" si="5"/>
        <v>0.005190004329706093</v>
      </c>
      <c r="G69" s="132">
        <f t="shared" si="6"/>
        <v>-0.022228665313617474</v>
      </c>
      <c r="H69" s="68">
        <f t="shared" si="7"/>
        <v>-230</v>
      </c>
      <c r="I69" s="52">
        <f t="shared" si="9"/>
        <v>0.0029283695347712053</v>
      </c>
      <c r="J69" s="90">
        <f t="shared" si="8"/>
        <v>-221</v>
      </c>
    </row>
    <row r="70" spans="1:10" ht="15">
      <c r="A70" s="54">
        <v>69</v>
      </c>
      <c r="B70" s="133" t="s">
        <v>160</v>
      </c>
      <c r="C70" s="90">
        <v>1662</v>
      </c>
      <c r="D70" s="90">
        <v>1603</v>
      </c>
      <c r="E70" s="69">
        <v>1578</v>
      </c>
      <c r="F70" s="132">
        <f t="shared" si="5"/>
        <v>0.0008095113998493837</v>
      </c>
      <c r="G70" s="132">
        <f t="shared" si="6"/>
        <v>-0.05054151624548736</v>
      </c>
      <c r="H70" s="68">
        <f t="shared" si="7"/>
        <v>-84</v>
      </c>
      <c r="I70" s="52">
        <f t="shared" si="9"/>
        <v>0.0010694914822642662</v>
      </c>
      <c r="J70" s="90">
        <f t="shared" si="8"/>
        <v>-25</v>
      </c>
    </row>
    <row r="71" spans="1:10" ht="15">
      <c r="A71" s="54">
        <v>70</v>
      </c>
      <c r="B71" s="133" t="s">
        <v>161</v>
      </c>
      <c r="C71" s="90">
        <v>6607</v>
      </c>
      <c r="D71" s="90">
        <v>6534</v>
      </c>
      <c r="E71" s="69">
        <v>6489</v>
      </c>
      <c r="F71" s="132">
        <f t="shared" si="5"/>
        <v>0.0033288463077456596</v>
      </c>
      <c r="G71" s="132">
        <f t="shared" si="6"/>
        <v>-0.01785984561828364</v>
      </c>
      <c r="H71" s="68">
        <f t="shared" si="7"/>
        <v>-118</v>
      </c>
      <c r="I71" s="52">
        <f t="shared" si="9"/>
        <v>0.0015023808917521836</v>
      </c>
      <c r="J71" s="90">
        <f t="shared" si="8"/>
        <v>-45</v>
      </c>
    </row>
    <row r="72" spans="1:10" ht="15">
      <c r="A72" s="54">
        <v>71</v>
      </c>
      <c r="B72" s="133" t="s">
        <v>162</v>
      </c>
      <c r="C72" s="90">
        <v>5788</v>
      </c>
      <c r="D72" s="90">
        <v>5611</v>
      </c>
      <c r="E72" s="69">
        <v>5483</v>
      </c>
      <c r="F72" s="132">
        <f t="shared" si="5"/>
        <v>0.002812769965382871</v>
      </c>
      <c r="G72" s="132">
        <f t="shared" si="6"/>
        <v>-0.05269523151347616</v>
      </c>
      <c r="H72" s="68">
        <f t="shared" si="7"/>
        <v>-305</v>
      </c>
      <c r="I72" s="52">
        <f t="shared" si="9"/>
        <v>0.0038832726439357286</v>
      </c>
      <c r="J72" s="90">
        <f t="shared" si="8"/>
        <v>-128</v>
      </c>
    </row>
    <row r="73" spans="1:10" ht="15">
      <c r="A73" s="54">
        <v>72</v>
      </c>
      <c r="B73" s="133" t="s">
        <v>163</v>
      </c>
      <c r="C73" s="90">
        <v>5885</v>
      </c>
      <c r="D73" s="90">
        <v>5844</v>
      </c>
      <c r="E73" s="69">
        <v>5627</v>
      </c>
      <c r="F73" s="132">
        <f t="shared" si="5"/>
        <v>0.0028866417281067694</v>
      </c>
      <c r="G73" s="132">
        <f t="shared" si="6"/>
        <v>-0.04384027187765505</v>
      </c>
      <c r="H73" s="68">
        <f t="shared" si="7"/>
        <v>-258</v>
      </c>
      <c r="I73" s="52">
        <f t="shared" si="9"/>
        <v>0.0032848666955259606</v>
      </c>
      <c r="J73" s="90">
        <f t="shared" si="8"/>
        <v>-217</v>
      </c>
    </row>
    <row r="74" spans="1:10" ht="15">
      <c r="A74" s="54">
        <v>73</v>
      </c>
      <c r="B74" s="133" t="s">
        <v>164</v>
      </c>
      <c r="C74" s="90">
        <v>4981</v>
      </c>
      <c r="D74" s="90">
        <v>4961</v>
      </c>
      <c r="E74" s="69">
        <v>4664</v>
      </c>
      <c r="F74" s="132">
        <f t="shared" si="5"/>
        <v>0.0023926243148907006</v>
      </c>
      <c r="G74" s="132">
        <f t="shared" si="6"/>
        <v>-0.063641838988155</v>
      </c>
      <c r="H74" s="68">
        <f t="shared" si="7"/>
        <v>-317</v>
      </c>
      <c r="I74" s="52">
        <f t="shared" si="9"/>
        <v>0.004036057141402052</v>
      </c>
      <c r="J74" s="90">
        <f t="shared" si="8"/>
        <v>-297</v>
      </c>
    </row>
    <row r="75" spans="1:10" ht="15">
      <c r="A75" s="54">
        <v>74</v>
      </c>
      <c r="B75" s="133" t="s">
        <v>165</v>
      </c>
      <c r="C75" s="90">
        <v>4096</v>
      </c>
      <c r="D75" s="90">
        <v>3968</v>
      </c>
      <c r="E75" s="69">
        <v>3879</v>
      </c>
      <c r="F75" s="132">
        <f t="shared" si="5"/>
        <v>0.001989920608375006</v>
      </c>
      <c r="G75" s="132">
        <f t="shared" si="6"/>
        <v>-0.052978515625</v>
      </c>
      <c r="H75" s="68">
        <f t="shared" si="7"/>
        <v>-217</v>
      </c>
      <c r="I75" s="52">
        <f t="shared" si="9"/>
        <v>0.0027628529958493545</v>
      </c>
      <c r="J75" s="90">
        <f t="shared" si="8"/>
        <v>-89</v>
      </c>
    </row>
    <row r="76" spans="1:10" ht="15">
      <c r="A76" s="54">
        <v>75</v>
      </c>
      <c r="B76" s="133" t="s">
        <v>166</v>
      </c>
      <c r="C76" s="90">
        <v>1972</v>
      </c>
      <c r="D76" s="90">
        <v>1936</v>
      </c>
      <c r="E76" s="69">
        <v>1884</v>
      </c>
      <c r="F76" s="132">
        <f t="shared" si="5"/>
        <v>0.0009664888956376672</v>
      </c>
      <c r="G76" s="132">
        <f t="shared" si="6"/>
        <v>-0.04462474645030426</v>
      </c>
      <c r="H76" s="68">
        <f t="shared" si="7"/>
        <v>-88</v>
      </c>
      <c r="I76" s="52">
        <f t="shared" si="9"/>
        <v>0.0011204196480863742</v>
      </c>
      <c r="J76" s="90">
        <f t="shared" si="8"/>
        <v>-52</v>
      </c>
    </row>
    <row r="77" spans="1:10" ht="15">
      <c r="A77" s="54">
        <v>76</v>
      </c>
      <c r="B77" s="133" t="s">
        <v>167</v>
      </c>
      <c r="C77" s="90">
        <v>3473</v>
      </c>
      <c r="D77" s="90">
        <v>3427</v>
      </c>
      <c r="E77" s="69">
        <v>3394</v>
      </c>
      <c r="F77" s="132">
        <f t="shared" si="5"/>
        <v>0.001741116407534099</v>
      </c>
      <c r="G77" s="132">
        <f t="shared" si="6"/>
        <v>-0.02274690469334869</v>
      </c>
      <c r="H77" s="68">
        <f t="shared" si="7"/>
        <v>-79</v>
      </c>
      <c r="I77" s="52">
        <f t="shared" si="9"/>
        <v>0.0010058312749866313</v>
      </c>
      <c r="J77" s="90">
        <f t="shared" si="8"/>
        <v>-33</v>
      </c>
    </row>
    <row r="78" spans="1:10" ht="15">
      <c r="A78" s="54">
        <v>77</v>
      </c>
      <c r="B78" s="133" t="s">
        <v>168</v>
      </c>
      <c r="C78" s="90">
        <v>6972</v>
      </c>
      <c r="D78" s="90">
        <v>6891</v>
      </c>
      <c r="E78" s="69">
        <v>6719</v>
      </c>
      <c r="F78" s="132">
        <f t="shared" si="5"/>
        <v>0.0034468359287629967</v>
      </c>
      <c r="G78" s="132">
        <f t="shared" si="6"/>
        <v>-0.03628800917957545</v>
      </c>
      <c r="H78" s="68">
        <f t="shared" si="7"/>
        <v>-253</v>
      </c>
      <c r="I78" s="52">
        <f t="shared" si="9"/>
        <v>0.0032212064882483258</v>
      </c>
      <c r="J78" s="90">
        <f t="shared" si="8"/>
        <v>-172</v>
      </c>
    </row>
    <row r="79" spans="1:10" ht="15">
      <c r="A79" s="54">
        <v>78</v>
      </c>
      <c r="B79" s="133" t="s">
        <v>169</v>
      </c>
      <c r="C79" s="90">
        <v>4746</v>
      </c>
      <c r="D79" s="90">
        <v>4632</v>
      </c>
      <c r="E79" s="69">
        <v>4525</v>
      </c>
      <c r="F79" s="132">
        <f t="shared" si="5"/>
        <v>0.0023213175439280487</v>
      </c>
      <c r="G79" s="132">
        <f t="shared" si="6"/>
        <v>-0.046565528866413824</v>
      </c>
      <c r="H79" s="68">
        <f t="shared" si="7"/>
        <v>-221</v>
      </c>
      <c r="I79" s="52">
        <f t="shared" si="9"/>
        <v>0.0028137811616714622</v>
      </c>
      <c r="J79" s="90">
        <f t="shared" si="8"/>
        <v>-107</v>
      </c>
    </row>
    <row r="80" spans="1:10" ht="15">
      <c r="A80" s="54">
        <v>79</v>
      </c>
      <c r="B80" s="133" t="s">
        <v>170</v>
      </c>
      <c r="C80" s="90">
        <v>3450</v>
      </c>
      <c r="D80" s="90">
        <v>3434</v>
      </c>
      <c r="E80" s="69">
        <v>3385</v>
      </c>
      <c r="F80" s="132">
        <f t="shared" si="5"/>
        <v>0.0017364994223638553</v>
      </c>
      <c r="G80" s="132">
        <f t="shared" si="6"/>
        <v>-0.01884057971014493</v>
      </c>
      <c r="H80" s="68">
        <f t="shared" si="7"/>
        <v>-65</v>
      </c>
      <c r="I80" s="52">
        <f t="shared" si="9"/>
        <v>0.0008275826946092537</v>
      </c>
      <c r="J80" s="90">
        <f t="shared" si="8"/>
        <v>-49</v>
      </c>
    </row>
    <row r="81" spans="1:10" ht="15">
      <c r="A81" s="54">
        <v>80</v>
      </c>
      <c r="B81" s="133" t="s">
        <v>171</v>
      </c>
      <c r="C81" s="90">
        <v>10968</v>
      </c>
      <c r="D81" s="90">
        <v>10844</v>
      </c>
      <c r="E81" s="69">
        <v>10696</v>
      </c>
      <c r="F81" s="132">
        <f t="shared" si="5"/>
        <v>0.0054870303756584336</v>
      </c>
      <c r="G81" s="132">
        <f t="shared" si="6"/>
        <v>-0.024799416484318017</v>
      </c>
      <c r="H81" s="68">
        <f t="shared" si="7"/>
        <v>-272</v>
      </c>
      <c r="I81" s="52">
        <f t="shared" si="9"/>
        <v>0.0034631152759033385</v>
      </c>
      <c r="J81" s="90">
        <f t="shared" si="8"/>
        <v>-148</v>
      </c>
    </row>
    <row r="82" spans="1:10" ht="15">
      <c r="A82" s="54">
        <v>81</v>
      </c>
      <c r="B82" s="133" t="s">
        <v>172</v>
      </c>
      <c r="C82" s="90">
        <v>8773</v>
      </c>
      <c r="D82" s="90">
        <v>8838</v>
      </c>
      <c r="E82" s="69">
        <v>8592</v>
      </c>
      <c r="F82" s="132">
        <f t="shared" si="5"/>
        <v>0.0044076818425259215</v>
      </c>
      <c r="G82" s="132">
        <f t="shared" si="6"/>
        <v>-0.020631482959078993</v>
      </c>
      <c r="H82" s="68">
        <f t="shared" si="7"/>
        <v>-181</v>
      </c>
      <c r="I82" s="52">
        <f t="shared" si="9"/>
        <v>0.002304499503450383</v>
      </c>
      <c r="J82" s="90">
        <f t="shared" si="8"/>
        <v>-246</v>
      </c>
    </row>
    <row r="83" spans="1:10" s="12" customFormat="1" ht="15">
      <c r="A83" s="171" t="s">
        <v>173</v>
      </c>
      <c r="B83" s="171"/>
      <c r="C83" s="83">
        <v>2027866</v>
      </c>
      <c r="D83" s="83">
        <v>2011113</v>
      </c>
      <c r="E83" s="88">
        <v>1949324</v>
      </c>
      <c r="F83" s="132">
        <f t="shared" si="5"/>
        <v>1</v>
      </c>
      <c r="G83" s="132">
        <f t="shared" si="6"/>
        <v>-0.03873135601662043</v>
      </c>
      <c r="H83" s="68">
        <f t="shared" si="7"/>
        <v>-78542</v>
      </c>
      <c r="I83" s="52">
        <f t="shared" si="9"/>
        <v>1</v>
      </c>
      <c r="J83" s="90">
        <f t="shared" si="8"/>
        <v>-61789</v>
      </c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84"/>
  <sheetViews>
    <sheetView workbookViewId="0" topLeftCell="I1">
      <pane ySplit="1" topLeftCell="A2" activePane="bottomLeft" state="frozen"/>
      <selection pane="topLeft" activeCell="W1" sqref="W1"/>
      <selection pane="bottomLeft" activeCell="L19" sqref="L19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5.140625" style="8" customWidth="1"/>
    <col min="11" max="11" width="11.00390625" style="8" bestFit="1" customWidth="1"/>
    <col min="12" max="12" width="10.421875" style="8" customWidth="1"/>
    <col min="13" max="14" width="9.140625" style="8" customWidth="1"/>
    <col min="15" max="15" width="11.00390625" style="8" bestFit="1" customWidth="1"/>
    <col min="16" max="18" width="9.140625" style="8" customWidth="1"/>
    <col min="19" max="19" width="14.00390625" style="8" bestFit="1" customWidth="1"/>
    <col min="20" max="16384" width="9.140625" style="8" customWidth="1"/>
  </cols>
  <sheetData>
    <row r="1" spans="1:11" ht="29.5" thickBot="1">
      <c r="A1" s="59" t="s">
        <v>91</v>
      </c>
      <c r="B1" s="59" t="s">
        <v>174</v>
      </c>
      <c r="C1" s="59">
        <v>42036</v>
      </c>
      <c r="D1" s="59">
        <v>42370</v>
      </c>
      <c r="E1" s="59">
        <v>42401</v>
      </c>
      <c r="F1" s="1" t="s">
        <v>304</v>
      </c>
      <c r="G1" s="1" t="s">
        <v>305</v>
      </c>
      <c r="H1" s="1" t="s">
        <v>306</v>
      </c>
      <c r="I1" s="1" t="s">
        <v>299</v>
      </c>
      <c r="J1" s="55" t="s">
        <v>307</v>
      </c>
      <c r="K1" s="6"/>
    </row>
    <row r="2" spans="1:20" ht="15" thickBot="1">
      <c r="A2" s="54">
        <v>1</v>
      </c>
      <c r="B2" s="133" t="s">
        <v>92</v>
      </c>
      <c r="C2" s="90">
        <v>19536</v>
      </c>
      <c r="D2" s="90">
        <v>17759</v>
      </c>
      <c r="E2" s="70">
        <v>17711</v>
      </c>
      <c r="F2" s="132">
        <f>E2/$E$83</f>
        <v>0.0222127740695869</v>
      </c>
      <c r="G2" s="132">
        <f aca="true" t="shared" si="0" ref="G2:G65">(E2-C2)/C2</f>
        <v>-0.09341728091728092</v>
      </c>
      <c r="H2" s="68">
        <f aca="true" t="shared" si="1" ref="H2:H65">E2-C2</f>
        <v>-1825</v>
      </c>
      <c r="I2" s="52">
        <f>H2/$H$83</f>
        <v>0.020427351384023015</v>
      </c>
      <c r="J2" s="90">
        <f aca="true" t="shared" si="2" ref="J2:J65">E2-D2</f>
        <v>-48</v>
      </c>
      <c r="L2" s="80" t="s">
        <v>376</v>
      </c>
      <c r="M2" s="157">
        <v>-0.1320499831138129</v>
      </c>
      <c r="N2" s="10"/>
      <c r="O2" s="10"/>
      <c r="P2" s="11"/>
      <c r="S2" s="4"/>
      <c r="T2" s="11"/>
    </row>
    <row r="3" spans="1:20" ht="15" thickBot="1">
      <c r="A3" s="54">
        <v>2</v>
      </c>
      <c r="B3" s="133" t="s">
        <v>93</v>
      </c>
      <c r="C3" s="90">
        <v>6754</v>
      </c>
      <c r="D3" s="90">
        <v>5796</v>
      </c>
      <c r="E3" s="70">
        <v>5877</v>
      </c>
      <c r="F3" s="132">
        <f aca="true" t="shared" si="3" ref="F3:F66">E3/$E$83</f>
        <v>0.007370813235105991</v>
      </c>
      <c r="G3" s="132">
        <f t="shared" si="0"/>
        <v>-0.12984897838318032</v>
      </c>
      <c r="H3" s="68">
        <f t="shared" si="1"/>
        <v>-877</v>
      </c>
      <c r="I3" s="52">
        <f aca="true" t="shared" si="4" ref="I3:I66">H3/$H$83</f>
        <v>0.009816321733582566</v>
      </c>
      <c r="J3" s="90">
        <f t="shared" si="2"/>
        <v>81</v>
      </c>
      <c r="L3" s="79" t="s">
        <v>377</v>
      </c>
      <c r="M3" s="157">
        <v>-0.13458262350936967</v>
      </c>
      <c r="N3" s="10"/>
      <c r="O3" s="10"/>
      <c r="P3" s="11"/>
      <c r="S3" s="4"/>
      <c r="T3" s="11"/>
    </row>
    <row r="4" spans="1:20" ht="15" thickBot="1">
      <c r="A4" s="54">
        <v>3</v>
      </c>
      <c r="B4" s="133" t="s">
        <v>94</v>
      </c>
      <c r="C4" s="90">
        <v>20117</v>
      </c>
      <c r="D4" s="90">
        <v>18454</v>
      </c>
      <c r="E4" s="70">
        <v>18567</v>
      </c>
      <c r="F4" s="132">
        <f t="shared" si="3"/>
        <v>0.02328635176726441</v>
      </c>
      <c r="G4" s="132">
        <f t="shared" si="0"/>
        <v>-0.07704926181836258</v>
      </c>
      <c r="H4" s="68">
        <f t="shared" si="1"/>
        <v>-1550</v>
      </c>
      <c r="I4" s="52">
        <f t="shared" si="4"/>
        <v>0.01734925733985516</v>
      </c>
      <c r="J4" s="90">
        <f t="shared" si="2"/>
        <v>113</v>
      </c>
      <c r="L4" s="79" t="s">
        <v>378</v>
      </c>
      <c r="M4" s="157">
        <v>-0.1366171003717472</v>
      </c>
      <c r="N4" s="10"/>
      <c r="O4" s="10"/>
      <c r="P4" s="11"/>
      <c r="S4" s="4"/>
      <c r="T4" s="11"/>
    </row>
    <row r="5" spans="1:20" ht="15" thickBot="1">
      <c r="A5" s="54">
        <v>4</v>
      </c>
      <c r="B5" s="133" t="s">
        <v>95</v>
      </c>
      <c r="C5" s="90">
        <v>4019</v>
      </c>
      <c r="D5" s="90">
        <v>3517</v>
      </c>
      <c r="E5" s="70">
        <v>3513</v>
      </c>
      <c r="F5" s="132">
        <f t="shared" si="3"/>
        <v>0.004405932770959221</v>
      </c>
      <c r="G5" s="132">
        <f t="shared" si="0"/>
        <v>-0.12590196566310027</v>
      </c>
      <c r="H5" s="68">
        <f t="shared" si="1"/>
        <v>-506</v>
      </c>
      <c r="I5" s="52">
        <f t="shared" si="4"/>
        <v>0.005663693041268846</v>
      </c>
      <c r="J5" s="90">
        <f t="shared" si="2"/>
        <v>-4</v>
      </c>
      <c r="L5" s="79" t="s">
        <v>379</v>
      </c>
      <c r="M5" s="157">
        <v>-0.1395139513951395</v>
      </c>
      <c r="N5" s="10"/>
      <c r="O5" s="10"/>
      <c r="P5" s="11"/>
      <c r="S5" s="4"/>
      <c r="T5" s="11"/>
    </row>
    <row r="6" spans="1:20" ht="15" thickBot="1">
      <c r="A6" s="54">
        <v>5</v>
      </c>
      <c r="B6" s="133" t="s">
        <v>96</v>
      </c>
      <c r="C6" s="90">
        <v>6262</v>
      </c>
      <c r="D6" s="90">
        <v>5525</v>
      </c>
      <c r="E6" s="70">
        <v>5601</v>
      </c>
      <c r="F6" s="132">
        <f t="shared" si="3"/>
        <v>0.007024659678378196</v>
      </c>
      <c r="G6" s="132">
        <f t="shared" si="0"/>
        <v>-0.10555732992654104</v>
      </c>
      <c r="H6" s="68">
        <f t="shared" si="1"/>
        <v>-661</v>
      </c>
      <c r="I6" s="52">
        <f t="shared" si="4"/>
        <v>0.0073986187752543625</v>
      </c>
      <c r="J6" s="90">
        <f t="shared" si="2"/>
        <v>76</v>
      </c>
      <c r="L6" s="79" t="s">
        <v>380</v>
      </c>
      <c r="M6" s="157">
        <v>-0.14429683921209344</v>
      </c>
      <c r="N6" s="10"/>
      <c r="O6" s="10"/>
      <c r="P6" s="11"/>
      <c r="S6" s="4"/>
      <c r="T6" s="11"/>
    </row>
    <row r="7" spans="1:20" ht="15" thickBot="1">
      <c r="A7" s="54">
        <v>6</v>
      </c>
      <c r="B7" s="133" t="s">
        <v>97</v>
      </c>
      <c r="C7" s="90">
        <v>18099</v>
      </c>
      <c r="D7" s="90">
        <v>16656</v>
      </c>
      <c r="E7" s="70">
        <v>16648</v>
      </c>
      <c r="F7" s="132">
        <f t="shared" si="3"/>
        <v>0.02087958120436354</v>
      </c>
      <c r="G7" s="132">
        <f t="shared" si="0"/>
        <v>-0.08017017514779821</v>
      </c>
      <c r="H7" s="68">
        <f t="shared" si="1"/>
        <v>-1451</v>
      </c>
      <c r="I7" s="52">
        <f t="shared" si="4"/>
        <v>0.016241143483954737</v>
      </c>
      <c r="J7" s="90">
        <f t="shared" si="2"/>
        <v>-8</v>
      </c>
      <c r="L7" s="79" t="s">
        <v>381</v>
      </c>
      <c r="M7" s="157">
        <v>-0.14750762970498474</v>
      </c>
      <c r="N7" s="10"/>
      <c r="O7" s="10"/>
      <c r="P7" s="11"/>
      <c r="S7" s="4"/>
      <c r="T7" s="11"/>
    </row>
    <row r="8" spans="1:20" ht="15" thickBot="1">
      <c r="A8" s="54">
        <v>7</v>
      </c>
      <c r="B8" s="133" t="s">
        <v>98</v>
      </c>
      <c r="C8" s="90">
        <v>44759</v>
      </c>
      <c r="D8" s="90">
        <v>41115</v>
      </c>
      <c r="E8" s="70">
        <v>41355</v>
      </c>
      <c r="F8" s="132">
        <f t="shared" si="3"/>
        <v>0.05186659542926803</v>
      </c>
      <c r="G8" s="132">
        <f t="shared" si="0"/>
        <v>-0.07605174378337318</v>
      </c>
      <c r="H8" s="68">
        <f t="shared" si="1"/>
        <v>-3404</v>
      </c>
      <c r="I8" s="52">
        <f t="shared" si="4"/>
        <v>0.03810120773217224</v>
      </c>
      <c r="J8" s="90">
        <f t="shared" si="2"/>
        <v>240</v>
      </c>
      <c r="L8" s="79" t="s">
        <v>382</v>
      </c>
      <c r="M8" s="157">
        <v>-0.14962216624685137</v>
      </c>
      <c r="N8" s="10"/>
      <c r="O8" s="10"/>
      <c r="P8" s="11"/>
      <c r="S8" s="4"/>
      <c r="T8" s="11"/>
    </row>
    <row r="9" spans="1:20" ht="15" thickBot="1">
      <c r="A9" s="54">
        <v>8</v>
      </c>
      <c r="B9" s="133" t="s">
        <v>99</v>
      </c>
      <c r="C9" s="90">
        <v>1761</v>
      </c>
      <c r="D9" s="90">
        <v>1427</v>
      </c>
      <c r="E9" s="70">
        <v>1454</v>
      </c>
      <c r="F9" s="132">
        <f t="shared" si="3"/>
        <v>0.0018235770705877336</v>
      </c>
      <c r="G9" s="132">
        <f t="shared" si="0"/>
        <v>-0.1743327654741624</v>
      </c>
      <c r="H9" s="68">
        <f t="shared" si="1"/>
        <v>-307</v>
      </c>
      <c r="I9" s="52">
        <f t="shared" si="4"/>
        <v>0.003436272260216474</v>
      </c>
      <c r="J9" s="90">
        <f t="shared" si="2"/>
        <v>27</v>
      </c>
      <c r="L9" s="79" t="s">
        <v>383</v>
      </c>
      <c r="M9" s="157">
        <v>-0.15280266188891733</v>
      </c>
      <c r="N9" s="10"/>
      <c r="O9" s="10"/>
      <c r="P9" s="11"/>
      <c r="S9" s="4"/>
      <c r="T9" s="11"/>
    </row>
    <row r="10" spans="1:20" ht="15" thickBot="1">
      <c r="A10" s="54">
        <v>9</v>
      </c>
      <c r="B10" s="133" t="s">
        <v>100</v>
      </c>
      <c r="C10" s="90">
        <v>24742</v>
      </c>
      <c r="D10" s="90">
        <v>22718</v>
      </c>
      <c r="E10" s="70">
        <v>22855</v>
      </c>
      <c r="F10" s="132">
        <f t="shared" si="3"/>
        <v>0.028664273692078853</v>
      </c>
      <c r="G10" s="132">
        <f t="shared" si="0"/>
        <v>-0.07626707622665913</v>
      </c>
      <c r="H10" s="68">
        <f t="shared" si="1"/>
        <v>-1887</v>
      </c>
      <c r="I10" s="52">
        <f t="shared" si="4"/>
        <v>0.021121321677617218</v>
      </c>
      <c r="J10" s="90">
        <f t="shared" si="2"/>
        <v>137</v>
      </c>
      <c r="L10" s="79" t="s">
        <v>384</v>
      </c>
      <c r="M10" s="157">
        <v>-0.15995456422965718</v>
      </c>
      <c r="N10" s="10"/>
      <c r="O10" s="10"/>
      <c r="P10" s="11"/>
      <c r="S10" s="4"/>
      <c r="T10" s="11"/>
    </row>
    <row r="11" spans="1:20" ht="15" thickBot="1">
      <c r="A11" s="54">
        <v>10</v>
      </c>
      <c r="B11" s="133" t="s">
        <v>101</v>
      </c>
      <c r="C11" s="90">
        <v>29114</v>
      </c>
      <c r="D11" s="90">
        <v>25810</v>
      </c>
      <c r="E11" s="70">
        <v>26033</v>
      </c>
      <c r="F11" s="132">
        <f t="shared" si="3"/>
        <v>0.03265005631266195</v>
      </c>
      <c r="G11" s="132">
        <f t="shared" si="0"/>
        <v>-0.1058253761077145</v>
      </c>
      <c r="H11" s="68">
        <f t="shared" si="1"/>
        <v>-3081</v>
      </c>
      <c r="I11" s="52">
        <f t="shared" si="4"/>
        <v>0.034485846363931455</v>
      </c>
      <c r="J11" s="90">
        <f t="shared" si="2"/>
        <v>223</v>
      </c>
      <c r="L11" s="79" t="s">
        <v>385</v>
      </c>
      <c r="M11" s="157">
        <v>-0.16379615848040258</v>
      </c>
      <c r="N11" s="10"/>
      <c r="O11" s="10"/>
      <c r="P11" s="11"/>
      <c r="S11" s="4"/>
      <c r="T11" s="11"/>
    </row>
    <row r="12" spans="1:20" ht="15" thickBot="1">
      <c r="A12" s="54">
        <v>11</v>
      </c>
      <c r="B12" s="133" t="s">
        <v>102</v>
      </c>
      <c r="C12" s="90">
        <v>2400</v>
      </c>
      <c r="D12" s="90">
        <v>2317</v>
      </c>
      <c r="E12" s="70">
        <v>2308</v>
      </c>
      <c r="F12" s="132">
        <f t="shared" si="3"/>
        <v>0.0028946464091585207</v>
      </c>
      <c r="G12" s="132">
        <f t="shared" si="0"/>
        <v>-0.03833333333333333</v>
      </c>
      <c r="H12" s="68">
        <f t="shared" si="1"/>
        <v>-92</v>
      </c>
      <c r="I12" s="52">
        <f t="shared" si="4"/>
        <v>0.0010297623711397902</v>
      </c>
      <c r="J12" s="90">
        <f t="shared" si="2"/>
        <v>-9</v>
      </c>
      <c r="L12" s="79" t="s">
        <v>386</v>
      </c>
      <c r="M12" s="157">
        <v>-0.17096427612140747</v>
      </c>
      <c r="N12" s="10"/>
      <c r="O12" s="10"/>
      <c r="P12" s="11"/>
      <c r="S12" s="4"/>
      <c r="T12" s="11"/>
    </row>
    <row r="13" spans="1:20" ht="15" thickBot="1">
      <c r="A13" s="54">
        <v>12</v>
      </c>
      <c r="B13" s="133" t="s">
        <v>103</v>
      </c>
      <c r="C13" s="90">
        <v>1111</v>
      </c>
      <c r="D13" s="90">
        <v>937</v>
      </c>
      <c r="E13" s="70">
        <v>956</v>
      </c>
      <c r="F13" s="132">
        <f t="shared" si="3"/>
        <v>0.001198995653013668</v>
      </c>
      <c r="G13" s="132">
        <f t="shared" si="0"/>
        <v>-0.1395139513951395</v>
      </c>
      <c r="H13" s="68">
        <f t="shared" si="1"/>
        <v>-155</v>
      </c>
      <c r="I13" s="52">
        <f t="shared" si="4"/>
        <v>0.0017349257339855163</v>
      </c>
      <c r="J13" s="90">
        <f t="shared" si="2"/>
        <v>19</v>
      </c>
      <c r="L13" s="79" t="s">
        <v>387</v>
      </c>
      <c r="M13" s="157">
        <v>-0.1743327654741624</v>
      </c>
      <c r="N13" s="10"/>
      <c r="O13" s="10"/>
      <c r="P13" s="11"/>
      <c r="S13" s="4"/>
      <c r="T13" s="11"/>
    </row>
    <row r="14" spans="1:20" ht="15" thickBot="1">
      <c r="A14" s="54">
        <v>13</v>
      </c>
      <c r="B14" s="133" t="s">
        <v>104</v>
      </c>
      <c r="C14" s="90">
        <v>3529</v>
      </c>
      <c r="D14" s="90">
        <v>3129</v>
      </c>
      <c r="E14" s="70">
        <v>3132</v>
      </c>
      <c r="F14" s="132">
        <f t="shared" si="3"/>
        <v>0.003928090361128461</v>
      </c>
      <c r="G14" s="132">
        <f t="shared" si="0"/>
        <v>-0.11249645792009068</v>
      </c>
      <c r="H14" s="68">
        <f t="shared" si="1"/>
        <v>-397</v>
      </c>
      <c r="I14" s="52">
        <f t="shared" si="4"/>
        <v>0.004443648492853225</v>
      </c>
      <c r="J14" s="90">
        <f t="shared" si="2"/>
        <v>3</v>
      </c>
      <c r="L14" s="79" t="s">
        <v>388</v>
      </c>
      <c r="M14" s="157">
        <v>-0.17466600692726372</v>
      </c>
      <c r="N14" s="10"/>
      <c r="O14" s="10"/>
      <c r="P14" s="11"/>
      <c r="S14" s="4"/>
      <c r="T14" s="11"/>
    </row>
    <row r="15" spans="1:20" ht="15" thickBot="1">
      <c r="A15" s="54">
        <v>14</v>
      </c>
      <c r="B15" s="133" t="s">
        <v>105</v>
      </c>
      <c r="C15" s="90">
        <v>4441</v>
      </c>
      <c r="D15" s="90">
        <v>3923</v>
      </c>
      <c r="E15" s="70">
        <v>3979</v>
      </c>
      <c r="F15" s="132">
        <f t="shared" si="3"/>
        <v>0.004990380442825717</v>
      </c>
      <c r="G15" s="132">
        <f t="shared" si="0"/>
        <v>-0.10403062373339338</v>
      </c>
      <c r="H15" s="68">
        <f t="shared" si="1"/>
        <v>-462</v>
      </c>
      <c r="I15" s="52">
        <f t="shared" si="4"/>
        <v>0.0051711979942019905</v>
      </c>
      <c r="J15" s="90">
        <f t="shared" si="2"/>
        <v>56</v>
      </c>
      <c r="L15" s="79" t="s">
        <v>389</v>
      </c>
      <c r="M15" s="157">
        <v>-0.19875195007800311</v>
      </c>
      <c r="N15" s="10"/>
      <c r="O15" s="10"/>
      <c r="P15" s="11"/>
      <c r="S15" s="4"/>
      <c r="T15" s="11"/>
    </row>
    <row r="16" spans="1:20" ht="15">
      <c r="A16" s="54">
        <v>15</v>
      </c>
      <c r="B16" s="133" t="s">
        <v>106</v>
      </c>
      <c r="C16" s="90">
        <v>8455</v>
      </c>
      <c r="D16" s="90">
        <v>7533</v>
      </c>
      <c r="E16" s="70">
        <v>7602</v>
      </c>
      <c r="F16" s="132">
        <f t="shared" si="3"/>
        <v>0.009534272964654712</v>
      </c>
      <c r="G16" s="132">
        <f t="shared" si="0"/>
        <v>-0.10088704908338261</v>
      </c>
      <c r="H16" s="68">
        <f t="shared" si="1"/>
        <v>-853</v>
      </c>
      <c r="I16" s="52">
        <f t="shared" si="4"/>
        <v>0.0095476880715461</v>
      </c>
      <c r="J16" s="90">
        <f t="shared" si="2"/>
        <v>69</v>
      </c>
      <c r="L16" s="137" t="s">
        <v>390</v>
      </c>
      <c r="M16" s="157">
        <v>-0.3750663129973475</v>
      </c>
      <c r="N16" s="10"/>
      <c r="O16" s="10"/>
      <c r="P16" s="11"/>
      <c r="S16" s="4"/>
      <c r="T16" s="11"/>
    </row>
    <row r="17" spans="1:10" ht="15">
      <c r="A17" s="54">
        <v>16</v>
      </c>
      <c r="B17" s="133" t="s">
        <v>107</v>
      </c>
      <c r="C17" s="90">
        <v>22272</v>
      </c>
      <c r="D17" s="90">
        <v>20254</v>
      </c>
      <c r="E17" s="70">
        <v>20386</v>
      </c>
      <c r="F17" s="132">
        <f t="shared" si="3"/>
        <v>0.02556770437482912</v>
      </c>
      <c r="G17" s="132">
        <f t="shared" si="0"/>
        <v>-0.08468031609195402</v>
      </c>
      <c r="H17" s="68">
        <f t="shared" si="1"/>
        <v>-1886</v>
      </c>
      <c r="I17" s="52">
        <f t="shared" si="4"/>
        <v>0.0211101286083657</v>
      </c>
      <c r="J17" s="90">
        <f t="shared" si="2"/>
        <v>132</v>
      </c>
    </row>
    <row r="18" spans="1:10" ht="15">
      <c r="A18" s="54">
        <v>17</v>
      </c>
      <c r="B18" s="133" t="s">
        <v>108</v>
      </c>
      <c r="C18" s="90">
        <v>12787</v>
      </c>
      <c r="D18" s="90">
        <v>11953</v>
      </c>
      <c r="E18" s="70">
        <v>12001</v>
      </c>
      <c r="F18" s="132">
        <f t="shared" si="3"/>
        <v>0.015051408819892292</v>
      </c>
      <c r="G18" s="132">
        <f t="shared" si="0"/>
        <v>-0.0614686791272386</v>
      </c>
      <c r="H18" s="68">
        <f t="shared" si="1"/>
        <v>-786</v>
      </c>
      <c r="I18" s="52">
        <f t="shared" si="4"/>
        <v>0.008797752431694296</v>
      </c>
      <c r="J18" s="90">
        <f t="shared" si="2"/>
        <v>48</v>
      </c>
    </row>
    <row r="19" spans="1:10" ht="15">
      <c r="A19" s="54">
        <v>18</v>
      </c>
      <c r="B19" s="133" t="s">
        <v>109</v>
      </c>
      <c r="C19" s="90">
        <v>4817</v>
      </c>
      <c r="D19" s="90">
        <v>4326</v>
      </c>
      <c r="E19" s="70">
        <v>4386</v>
      </c>
      <c r="F19" s="132">
        <f t="shared" si="3"/>
        <v>0.0055008315210438785</v>
      </c>
      <c r="G19" s="132">
        <f t="shared" si="0"/>
        <v>-0.08947477683205314</v>
      </c>
      <c r="H19" s="68">
        <f t="shared" si="1"/>
        <v>-431</v>
      </c>
      <c r="I19" s="52">
        <f t="shared" si="4"/>
        <v>0.004824212847404887</v>
      </c>
      <c r="J19" s="90">
        <f t="shared" si="2"/>
        <v>60</v>
      </c>
    </row>
    <row r="20" spans="1:11" ht="15">
      <c r="A20" s="54">
        <v>19</v>
      </c>
      <c r="B20" s="133" t="s">
        <v>110</v>
      </c>
      <c r="C20" s="90">
        <v>9684</v>
      </c>
      <c r="D20" s="90">
        <v>8066</v>
      </c>
      <c r="E20" s="70">
        <v>8135</v>
      </c>
      <c r="F20" s="132">
        <f t="shared" si="3"/>
        <v>0.010202750666596433</v>
      </c>
      <c r="G20" s="132">
        <f t="shared" si="0"/>
        <v>-0.15995456422965718</v>
      </c>
      <c r="H20" s="68">
        <f t="shared" si="1"/>
        <v>-1549</v>
      </c>
      <c r="I20" s="52">
        <f t="shared" si="4"/>
        <v>0.017338064270603644</v>
      </c>
      <c r="J20" s="90">
        <f t="shared" si="2"/>
        <v>69</v>
      </c>
      <c r="K20" s="4"/>
    </row>
    <row r="21" spans="1:11" ht="15">
      <c r="A21" s="54">
        <v>20</v>
      </c>
      <c r="B21" s="133" t="s">
        <v>111</v>
      </c>
      <c r="C21" s="90">
        <v>19429</v>
      </c>
      <c r="D21" s="90">
        <v>17244</v>
      </c>
      <c r="E21" s="70">
        <v>17333</v>
      </c>
      <c r="F21" s="132">
        <f t="shared" si="3"/>
        <v>0.02173869419841622</v>
      </c>
      <c r="G21" s="132">
        <f t="shared" si="0"/>
        <v>-0.1078799732358845</v>
      </c>
      <c r="H21" s="68">
        <f t="shared" si="1"/>
        <v>-2096</v>
      </c>
      <c r="I21" s="52">
        <f t="shared" si="4"/>
        <v>0.023460673151184785</v>
      </c>
      <c r="J21" s="90">
        <f t="shared" si="2"/>
        <v>89</v>
      </c>
      <c r="K21" s="4"/>
    </row>
    <row r="22" spans="1:11" ht="15">
      <c r="A22" s="54">
        <v>21</v>
      </c>
      <c r="B22" s="133" t="s">
        <v>112</v>
      </c>
      <c r="C22" s="90">
        <v>8231</v>
      </c>
      <c r="D22" s="90">
        <v>7348</v>
      </c>
      <c r="E22" s="70">
        <v>7341</v>
      </c>
      <c r="F22" s="132">
        <f t="shared" si="3"/>
        <v>0.00920693210122734</v>
      </c>
      <c r="G22" s="132">
        <f t="shared" si="0"/>
        <v>-0.1081278095006682</v>
      </c>
      <c r="H22" s="68">
        <f t="shared" si="1"/>
        <v>-890</v>
      </c>
      <c r="I22" s="52">
        <f t="shared" si="4"/>
        <v>0.009961831633852319</v>
      </c>
      <c r="J22" s="90">
        <f t="shared" si="2"/>
        <v>-7</v>
      </c>
      <c r="K22" s="4"/>
    </row>
    <row r="23" spans="1:11" ht="15">
      <c r="A23" s="54">
        <v>22</v>
      </c>
      <c r="B23" s="133" t="s">
        <v>113</v>
      </c>
      <c r="C23" s="90">
        <v>10786</v>
      </c>
      <c r="D23" s="90">
        <v>9910</v>
      </c>
      <c r="E23" s="70">
        <v>9929</v>
      </c>
      <c r="F23" s="132">
        <f t="shared" si="3"/>
        <v>0.012452748785327103</v>
      </c>
      <c r="G23" s="132">
        <f t="shared" si="0"/>
        <v>-0.07945484887817542</v>
      </c>
      <c r="H23" s="68">
        <f t="shared" si="1"/>
        <v>-857</v>
      </c>
      <c r="I23" s="52">
        <f t="shared" si="4"/>
        <v>0.009592460348552177</v>
      </c>
      <c r="J23" s="90">
        <f t="shared" si="2"/>
        <v>19</v>
      </c>
      <c r="K23" s="4"/>
    </row>
    <row r="24" spans="1:11" ht="15">
      <c r="A24" s="54">
        <v>23</v>
      </c>
      <c r="B24" s="133" t="s">
        <v>114</v>
      </c>
      <c r="C24" s="90">
        <v>6937</v>
      </c>
      <c r="D24" s="90">
        <v>6019</v>
      </c>
      <c r="E24" s="70">
        <v>6136</v>
      </c>
      <c r="F24" s="132">
        <f t="shared" si="3"/>
        <v>0.007695645739426639</v>
      </c>
      <c r="G24" s="132">
        <f t="shared" si="0"/>
        <v>-0.11546778146172697</v>
      </c>
      <c r="H24" s="68">
        <f t="shared" si="1"/>
        <v>-801</v>
      </c>
      <c r="I24" s="52">
        <f t="shared" si="4"/>
        <v>0.008965648470467087</v>
      </c>
      <c r="J24" s="90">
        <f t="shared" si="2"/>
        <v>117</v>
      </c>
      <c r="K24" s="4"/>
    </row>
    <row r="25" spans="1:11" ht="15">
      <c r="A25" s="54">
        <v>24</v>
      </c>
      <c r="B25" s="133" t="s">
        <v>115</v>
      </c>
      <c r="C25" s="90">
        <v>5116</v>
      </c>
      <c r="D25" s="90">
        <v>4457</v>
      </c>
      <c r="E25" s="70">
        <v>4500</v>
      </c>
      <c r="F25" s="132">
        <f t="shared" si="3"/>
        <v>0.005643807990127098</v>
      </c>
      <c r="G25" s="132">
        <f t="shared" si="0"/>
        <v>-0.12040656763096169</v>
      </c>
      <c r="H25" s="68">
        <f t="shared" si="1"/>
        <v>-616</v>
      </c>
      <c r="I25" s="52">
        <f t="shared" si="4"/>
        <v>0.006894930658935987</v>
      </c>
      <c r="J25" s="90">
        <f t="shared" si="2"/>
        <v>43</v>
      </c>
      <c r="K25" s="4"/>
    </row>
    <row r="26" spans="1:11" ht="15">
      <c r="A26" s="54">
        <v>25</v>
      </c>
      <c r="B26" s="133" t="s">
        <v>116</v>
      </c>
      <c r="C26" s="90">
        <v>8732</v>
      </c>
      <c r="D26" s="90">
        <v>7448</v>
      </c>
      <c r="E26" s="70">
        <v>7472</v>
      </c>
      <c r="F26" s="132">
        <f t="shared" si="3"/>
        <v>0.009371229622717707</v>
      </c>
      <c r="G26" s="132">
        <f t="shared" si="0"/>
        <v>-0.14429683921209344</v>
      </c>
      <c r="H26" s="68">
        <f t="shared" si="1"/>
        <v>-1260</v>
      </c>
      <c r="I26" s="52">
        <f t="shared" si="4"/>
        <v>0.014103267256914518</v>
      </c>
      <c r="J26" s="90">
        <f t="shared" si="2"/>
        <v>24</v>
      </c>
      <c r="K26" s="4"/>
    </row>
    <row r="27" spans="1:11" ht="15">
      <c r="A27" s="54">
        <v>26</v>
      </c>
      <c r="B27" s="133" t="s">
        <v>117</v>
      </c>
      <c r="C27" s="90">
        <v>7490</v>
      </c>
      <c r="D27" s="90">
        <v>7057</v>
      </c>
      <c r="E27" s="70">
        <v>7077</v>
      </c>
      <c r="F27" s="132">
        <f t="shared" si="3"/>
        <v>0.008875828699139884</v>
      </c>
      <c r="G27" s="132">
        <f t="shared" si="0"/>
        <v>-0.05514018691588785</v>
      </c>
      <c r="H27" s="68">
        <f t="shared" si="1"/>
        <v>-413</v>
      </c>
      <c r="I27" s="52">
        <f t="shared" si="4"/>
        <v>0.004622737600877537</v>
      </c>
      <c r="J27" s="90">
        <f t="shared" si="2"/>
        <v>20</v>
      </c>
      <c r="K27" s="4"/>
    </row>
    <row r="28" spans="1:11" ht="15">
      <c r="A28" s="54">
        <v>27</v>
      </c>
      <c r="B28" s="133" t="s">
        <v>118</v>
      </c>
      <c r="C28" s="90">
        <v>18056</v>
      </c>
      <c r="D28" s="90">
        <v>17019</v>
      </c>
      <c r="E28" s="70">
        <v>17018</v>
      </c>
      <c r="F28" s="132">
        <f t="shared" si="3"/>
        <v>0.021343627639107327</v>
      </c>
      <c r="G28" s="132">
        <f t="shared" si="0"/>
        <v>-0.057487815684536994</v>
      </c>
      <c r="H28" s="68">
        <f t="shared" si="1"/>
        <v>-1038</v>
      </c>
      <c r="I28" s="52">
        <f t="shared" si="4"/>
        <v>0.011618405883077198</v>
      </c>
      <c r="J28" s="90">
        <f t="shared" si="2"/>
        <v>-1</v>
      </c>
      <c r="K28" s="4"/>
    </row>
    <row r="29" spans="1:11" ht="15">
      <c r="A29" s="54">
        <v>28</v>
      </c>
      <c r="B29" s="133" t="s">
        <v>119</v>
      </c>
      <c r="C29" s="90">
        <v>9637</v>
      </c>
      <c r="D29" s="90">
        <v>8261</v>
      </c>
      <c r="E29" s="70">
        <v>8376</v>
      </c>
      <c r="F29" s="132">
        <f t="shared" si="3"/>
        <v>0.010505007938956572</v>
      </c>
      <c r="G29" s="132">
        <f t="shared" si="0"/>
        <v>-0.13084984953823803</v>
      </c>
      <c r="H29" s="68">
        <f t="shared" si="1"/>
        <v>-1261</v>
      </c>
      <c r="I29" s="52">
        <f t="shared" si="4"/>
        <v>0.014114460326166037</v>
      </c>
      <c r="J29" s="90">
        <f t="shared" si="2"/>
        <v>115</v>
      </c>
      <c r="K29" s="4"/>
    </row>
    <row r="30" spans="1:11" ht="15">
      <c r="A30" s="54">
        <v>29</v>
      </c>
      <c r="B30" s="133" t="s">
        <v>120</v>
      </c>
      <c r="C30" s="90">
        <v>3205</v>
      </c>
      <c r="D30" s="90">
        <v>2504</v>
      </c>
      <c r="E30" s="70">
        <v>2568</v>
      </c>
      <c r="F30" s="132">
        <f t="shared" si="3"/>
        <v>0.003220733093032531</v>
      </c>
      <c r="G30" s="132">
        <f t="shared" si="0"/>
        <v>-0.19875195007800311</v>
      </c>
      <c r="H30" s="68">
        <f t="shared" si="1"/>
        <v>-637</v>
      </c>
      <c r="I30" s="52">
        <f t="shared" si="4"/>
        <v>0.007129985113217895</v>
      </c>
      <c r="J30" s="90">
        <f t="shared" si="2"/>
        <v>64</v>
      </c>
      <c r="K30" s="4"/>
    </row>
    <row r="31" spans="1:11" ht="15">
      <c r="A31" s="54">
        <v>30</v>
      </c>
      <c r="B31" s="133" t="s">
        <v>121</v>
      </c>
      <c r="C31" s="90">
        <v>1676</v>
      </c>
      <c r="D31" s="90">
        <v>1404</v>
      </c>
      <c r="E31" s="70">
        <v>1494</v>
      </c>
      <c r="F31" s="132">
        <f t="shared" si="3"/>
        <v>0.0018737442527221968</v>
      </c>
      <c r="G31" s="132">
        <f t="shared" si="0"/>
        <v>-0.10859188544152745</v>
      </c>
      <c r="H31" s="68">
        <f t="shared" si="1"/>
        <v>-182</v>
      </c>
      <c r="I31" s="52">
        <f t="shared" si="4"/>
        <v>0.0020371386037765418</v>
      </c>
      <c r="J31" s="90">
        <f t="shared" si="2"/>
        <v>90</v>
      </c>
      <c r="K31" s="4"/>
    </row>
    <row r="32" spans="1:11" ht="15">
      <c r="A32" s="54">
        <v>31</v>
      </c>
      <c r="B32" s="133" t="s">
        <v>122</v>
      </c>
      <c r="C32" s="90">
        <v>26370</v>
      </c>
      <c r="D32" s="90">
        <v>22935</v>
      </c>
      <c r="E32" s="70">
        <v>23098</v>
      </c>
      <c r="F32" s="132">
        <f t="shared" si="3"/>
        <v>0.028969039323545717</v>
      </c>
      <c r="G32" s="132">
        <f t="shared" si="0"/>
        <v>-0.12408039438756162</v>
      </c>
      <c r="H32" s="68">
        <f t="shared" si="1"/>
        <v>-3272</v>
      </c>
      <c r="I32" s="52">
        <f t="shared" si="4"/>
        <v>0.03662372259097167</v>
      </c>
      <c r="J32" s="90">
        <f t="shared" si="2"/>
        <v>163</v>
      </c>
      <c r="K32" s="4"/>
    </row>
    <row r="33" spans="1:12" ht="15">
      <c r="A33" s="54">
        <v>32</v>
      </c>
      <c r="B33" s="133" t="s">
        <v>123</v>
      </c>
      <c r="C33" s="90">
        <v>7190</v>
      </c>
      <c r="D33" s="90">
        <v>6683</v>
      </c>
      <c r="E33" s="70">
        <v>6723</v>
      </c>
      <c r="F33" s="132">
        <f t="shared" si="3"/>
        <v>0.008431849137249885</v>
      </c>
      <c r="G33" s="132">
        <f t="shared" si="0"/>
        <v>-0.06495132127955494</v>
      </c>
      <c r="H33" s="68">
        <f t="shared" si="1"/>
        <v>-467</v>
      </c>
      <c r="I33" s="52">
        <f t="shared" si="4"/>
        <v>0.0052271633404595876</v>
      </c>
      <c r="J33" s="90">
        <f t="shared" si="2"/>
        <v>40</v>
      </c>
      <c r="K33" s="4"/>
      <c r="L33" s="11"/>
    </row>
    <row r="34" spans="1:12" ht="15">
      <c r="A34" s="54">
        <v>33</v>
      </c>
      <c r="B34" s="133" t="s">
        <v>124</v>
      </c>
      <c r="C34" s="90">
        <v>35943</v>
      </c>
      <c r="D34" s="90">
        <v>31964</v>
      </c>
      <c r="E34" s="70">
        <v>31995</v>
      </c>
      <c r="F34" s="132">
        <f t="shared" si="3"/>
        <v>0.04012747480980367</v>
      </c>
      <c r="G34" s="132">
        <f t="shared" si="0"/>
        <v>-0.10984058091978967</v>
      </c>
      <c r="H34" s="68">
        <f t="shared" si="1"/>
        <v>-3948</v>
      </c>
      <c r="I34" s="52">
        <f t="shared" si="4"/>
        <v>0.044190237404998826</v>
      </c>
      <c r="J34" s="90">
        <f t="shared" si="2"/>
        <v>31</v>
      </c>
      <c r="K34" s="4"/>
      <c r="L34" s="11"/>
    </row>
    <row r="35" spans="1:10" ht="15">
      <c r="A35" s="54">
        <v>34</v>
      </c>
      <c r="B35" s="133" t="s">
        <v>125</v>
      </c>
      <c r="C35" s="90">
        <v>6428</v>
      </c>
      <c r="D35" s="90">
        <v>5928</v>
      </c>
      <c r="E35" s="70">
        <v>5942</v>
      </c>
      <c r="F35" s="132">
        <f t="shared" si="3"/>
        <v>0.007452334906074493</v>
      </c>
      <c r="G35" s="132">
        <f t="shared" si="0"/>
        <v>-0.07560672059738643</v>
      </c>
      <c r="H35" s="68">
        <f t="shared" si="1"/>
        <v>-486</v>
      </c>
      <c r="I35" s="52">
        <f t="shared" si="4"/>
        <v>0.005439831656238457</v>
      </c>
      <c r="J35" s="90">
        <f t="shared" si="2"/>
        <v>14</v>
      </c>
    </row>
    <row r="36" spans="1:10" ht="15.75" customHeight="1">
      <c r="A36" s="54">
        <v>35</v>
      </c>
      <c r="B36" s="133" t="s">
        <v>126</v>
      </c>
      <c r="C36" s="90">
        <v>30790</v>
      </c>
      <c r="D36" s="90">
        <v>28320</v>
      </c>
      <c r="E36" s="70">
        <v>28394</v>
      </c>
      <c r="F36" s="132">
        <f t="shared" si="3"/>
        <v>0.03561117423814863</v>
      </c>
      <c r="G36" s="132">
        <f t="shared" si="0"/>
        <v>-0.07781747320558623</v>
      </c>
      <c r="H36" s="68">
        <f t="shared" si="1"/>
        <v>-2396</v>
      </c>
      <c r="I36" s="52">
        <f t="shared" si="4"/>
        <v>0.026818593926640624</v>
      </c>
      <c r="J36" s="90">
        <f t="shared" si="2"/>
        <v>74</v>
      </c>
    </row>
    <row r="37" spans="1:10" ht="15">
      <c r="A37" s="54">
        <v>36</v>
      </c>
      <c r="B37" s="133" t="s">
        <v>127</v>
      </c>
      <c r="C37" s="90">
        <v>5084</v>
      </c>
      <c r="D37" s="90">
        <v>4641</v>
      </c>
      <c r="E37" s="70">
        <v>4660</v>
      </c>
      <c r="F37" s="132">
        <f t="shared" si="3"/>
        <v>0.005844476718664951</v>
      </c>
      <c r="G37" s="132">
        <f t="shared" si="0"/>
        <v>-0.08339889850511409</v>
      </c>
      <c r="H37" s="68">
        <f t="shared" si="1"/>
        <v>-424</v>
      </c>
      <c r="I37" s="52">
        <f t="shared" si="4"/>
        <v>0.004745861362644251</v>
      </c>
      <c r="J37" s="90">
        <f t="shared" si="2"/>
        <v>19</v>
      </c>
    </row>
    <row r="38" spans="1:10" ht="15">
      <c r="A38" s="54">
        <v>37</v>
      </c>
      <c r="B38" s="133" t="s">
        <v>128</v>
      </c>
      <c r="C38" s="90">
        <v>10704</v>
      </c>
      <c r="D38" s="90">
        <v>9387</v>
      </c>
      <c r="E38" s="70">
        <v>9400</v>
      </c>
      <c r="F38" s="132">
        <f t="shared" si="3"/>
        <v>0.011789287801598828</v>
      </c>
      <c r="G38" s="132">
        <f t="shared" si="0"/>
        <v>-0.1218236173393124</v>
      </c>
      <c r="H38" s="68">
        <f t="shared" si="1"/>
        <v>-1304</v>
      </c>
      <c r="I38" s="52">
        <f t="shared" si="4"/>
        <v>0.014595762303981375</v>
      </c>
      <c r="J38" s="90">
        <f t="shared" si="2"/>
        <v>13</v>
      </c>
    </row>
    <row r="39" spans="1:10" ht="15">
      <c r="A39" s="54">
        <v>38</v>
      </c>
      <c r="B39" s="133" t="s">
        <v>129</v>
      </c>
      <c r="C39" s="90">
        <v>13113</v>
      </c>
      <c r="D39" s="90">
        <v>12121</v>
      </c>
      <c r="E39" s="70">
        <v>12105</v>
      </c>
      <c r="F39" s="132">
        <f t="shared" si="3"/>
        <v>0.015181843493441895</v>
      </c>
      <c r="G39" s="132">
        <f t="shared" si="0"/>
        <v>-0.07687028140013727</v>
      </c>
      <c r="H39" s="68">
        <f t="shared" si="1"/>
        <v>-1008</v>
      </c>
      <c r="I39" s="52">
        <f t="shared" si="4"/>
        <v>0.011282613805531614</v>
      </c>
      <c r="J39" s="90">
        <f t="shared" si="2"/>
        <v>-16</v>
      </c>
    </row>
    <row r="40" spans="1:10" ht="15">
      <c r="A40" s="54">
        <v>39</v>
      </c>
      <c r="B40" s="133" t="s">
        <v>130</v>
      </c>
      <c r="C40" s="90">
        <v>5689</v>
      </c>
      <c r="D40" s="90">
        <v>5091</v>
      </c>
      <c r="E40" s="70">
        <v>5117</v>
      </c>
      <c r="F40" s="132">
        <f t="shared" si="3"/>
        <v>0.006417636774551191</v>
      </c>
      <c r="G40" s="132">
        <f t="shared" si="0"/>
        <v>-0.1005449112322025</v>
      </c>
      <c r="H40" s="68">
        <f t="shared" si="1"/>
        <v>-572</v>
      </c>
      <c r="I40" s="52">
        <f t="shared" si="4"/>
        <v>0.006402435611869131</v>
      </c>
      <c r="J40" s="90">
        <f t="shared" si="2"/>
        <v>26</v>
      </c>
    </row>
    <row r="41" spans="1:10" ht="15">
      <c r="A41" s="54">
        <v>40</v>
      </c>
      <c r="B41" s="133" t="s">
        <v>131</v>
      </c>
      <c r="C41" s="90">
        <v>4417</v>
      </c>
      <c r="D41" s="90">
        <v>3999</v>
      </c>
      <c r="E41" s="70">
        <v>4050</v>
      </c>
      <c r="F41" s="132">
        <f t="shared" si="3"/>
        <v>0.005079427191114388</v>
      </c>
      <c r="G41" s="132">
        <f t="shared" si="0"/>
        <v>-0.08308806882499434</v>
      </c>
      <c r="H41" s="68">
        <f t="shared" si="1"/>
        <v>-367</v>
      </c>
      <c r="I41" s="52">
        <f t="shared" si="4"/>
        <v>0.004107856415307642</v>
      </c>
      <c r="J41" s="90">
        <f t="shared" si="2"/>
        <v>51</v>
      </c>
    </row>
    <row r="42" spans="1:10" ht="15">
      <c r="A42" s="54">
        <v>41</v>
      </c>
      <c r="B42" s="133" t="s">
        <v>132</v>
      </c>
      <c r="C42" s="90">
        <v>3216</v>
      </c>
      <c r="D42" s="90">
        <v>2861</v>
      </c>
      <c r="E42" s="70">
        <v>2862</v>
      </c>
      <c r="F42" s="132">
        <f t="shared" si="3"/>
        <v>0.0035894618817208348</v>
      </c>
      <c r="G42" s="132">
        <f t="shared" si="0"/>
        <v>-0.11007462686567164</v>
      </c>
      <c r="H42" s="68">
        <f t="shared" si="1"/>
        <v>-354</v>
      </c>
      <c r="I42" s="52">
        <f t="shared" si="4"/>
        <v>0.0039623465150378885</v>
      </c>
      <c r="J42" s="90">
        <f t="shared" si="2"/>
        <v>1</v>
      </c>
    </row>
    <row r="43" spans="1:10" ht="15">
      <c r="A43" s="54">
        <v>42</v>
      </c>
      <c r="B43" s="133" t="s">
        <v>133</v>
      </c>
      <c r="C43" s="90">
        <v>49627</v>
      </c>
      <c r="D43" s="90">
        <v>45022</v>
      </c>
      <c r="E43" s="70">
        <v>45168</v>
      </c>
      <c r="F43" s="132">
        <f t="shared" si="3"/>
        <v>0.056648782066235734</v>
      </c>
      <c r="G43" s="132">
        <f t="shared" si="0"/>
        <v>-0.08985028311201564</v>
      </c>
      <c r="H43" s="68">
        <f t="shared" si="1"/>
        <v>-4459</v>
      </c>
      <c r="I43" s="52">
        <f t="shared" si="4"/>
        <v>0.04990989579252527</v>
      </c>
      <c r="J43" s="90">
        <f t="shared" si="2"/>
        <v>146</v>
      </c>
    </row>
    <row r="44" spans="1:10" ht="15">
      <c r="A44" s="54">
        <v>43</v>
      </c>
      <c r="B44" s="133" t="s">
        <v>134</v>
      </c>
      <c r="C44" s="90">
        <v>8891</v>
      </c>
      <c r="D44" s="90">
        <v>7803</v>
      </c>
      <c r="E44" s="70">
        <v>7861</v>
      </c>
      <c r="F44" s="132">
        <f t="shared" si="3"/>
        <v>0.00985910546897536</v>
      </c>
      <c r="G44" s="132">
        <f t="shared" si="0"/>
        <v>-0.11584748622202228</v>
      </c>
      <c r="H44" s="68">
        <f t="shared" si="1"/>
        <v>-1030</v>
      </c>
      <c r="I44" s="52">
        <f t="shared" si="4"/>
        <v>0.011528861329065042</v>
      </c>
      <c r="J44" s="90">
        <f t="shared" si="2"/>
        <v>58</v>
      </c>
    </row>
    <row r="45" spans="1:10" ht="15">
      <c r="A45" s="54">
        <v>44</v>
      </c>
      <c r="B45" s="133" t="s">
        <v>135</v>
      </c>
      <c r="C45" s="90">
        <v>15530</v>
      </c>
      <c r="D45" s="90">
        <v>14058</v>
      </c>
      <c r="E45" s="70">
        <v>14149</v>
      </c>
      <c r="F45" s="132">
        <f t="shared" si="3"/>
        <v>0.01774538650051296</v>
      </c>
      <c r="G45" s="132">
        <f t="shared" si="0"/>
        <v>-0.08892466194462331</v>
      </c>
      <c r="H45" s="68">
        <f t="shared" si="1"/>
        <v>-1381</v>
      </c>
      <c r="I45" s="52">
        <f t="shared" si="4"/>
        <v>0.015457628636348373</v>
      </c>
      <c r="J45" s="90">
        <f t="shared" si="2"/>
        <v>91</v>
      </c>
    </row>
    <row r="46" spans="1:10" ht="15">
      <c r="A46" s="54">
        <v>45</v>
      </c>
      <c r="B46" s="133" t="s">
        <v>136</v>
      </c>
      <c r="C46" s="90">
        <v>40025</v>
      </c>
      <c r="D46" s="90">
        <v>34630</v>
      </c>
      <c r="E46" s="70">
        <v>34951</v>
      </c>
      <c r="F46" s="132">
        <f t="shared" si="3"/>
        <v>0.0438348295695405</v>
      </c>
      <c r="G46" s="132">
        <f t="shared" si="0"/>
        <v>-0.12677076826983136</v>
      </c>
      <c r="H46" s="68">
        <f t="shared" si="1"/>
        <v>-5074</v>
      </c>
      <c r="I46" s="52">
        <f t="shared" si="4"/>
        <v>0.05679363338220974</v>
      </c>
      <c r="J46" s="90">
        <f t="shared" si="2"/>
        <v>321</v>
      </c>
    </row>
    <row r="47" spans="1:10" ht="15">
      <c r="A47" s="54">
        <v>46</v>
      </c>
      <c r="B47" s="133" t="s">
        <v>137</v>
      </c>
      <c r="C47" s="90">
        <v>12595</v>
      </c>
      <c r="D47" s="90">
        <v>11270</v>
      </c>
      <c r="E47" s="70">
        <v>11307</v>
      </c>
      <c r="F47" s="132">
        <f t="shared" si="3"/>
        <v>0.014181008209859356</v>
      </c>
      <c r="G47" s="132">
        <f t="shared" si="0"/>
        <v>-0.10226280269948393</v>
      </c>
      <c r="H47" s="68">
        <f t="shared" si="1"/>
        <v>-1288</v>
      </c>
      <c r="I47" s="52">
        <f t="shared" si="4"/>
        <v>0.014416673195957063</v>
      </c>
      <c r="J47" s="90">
        <f t="shared" si="2"/>
        <v>37</v>
      </c>
    </row>
    <row r="48" spans="1:10" ht="15">
      <c r="A48" s="54">
        <v>47</v>
      </c>
      <c r="B48" s="133" t="s">
        <v>138</v>
      </c>
      <c r="C48" s="90">
        <v>10156</v>
      </c>
      <c r="D48" s="90">
        <v>9083</v>
      </c>
      <c r="E48" s="70">
        <v>9205</v>
      </c>
      <c r="F48" s="132">
        <f t="shared" si="3"/>
        <v>0.011544722788693321</v>
      </c>
      <c r="G48" s="132">
        <f t="shared" si="0"/>
        <v>-0.09363922804253644</v>
      </c>
      <c r="H48" s="68">
        <f t="shared" si="1"/>
        <v>-951</v>
      </c>
      <c r="I48" s="52">
        <f t="shared" si="4"/>
        <v>0.010644608858195006</v>
      </c>
      <c r="J48" s="90">
        <f t="shared" si="2"/>
        <v>122</v>
      </c>
    </row>
    <row r="49" spans="1:10" ht="15">
      <c r="A49" s="54">
        <v>48</v>
      </c>
      <c r="B49" s="133" t="s">
        <v>139</v>
      </c>
      <c r="C49" s="90">
        <v>14385</v>
      </c>
      <c r="D49" s="90">
        <v>13081</v>
      </c>
      <c r="E49" s="70">
        <v>13198</v>
      </c>
      <c r="F49" s="132">
        <f t="shared" si="3"/>
        <v>0.0165526617452661</v>
      </c>
      <c r="G49" s="132">
        <f t="shared" si="0"/>
        <v>-0.08251651025373653</v>
      </c>
      <c r="H49" s="68">
        <f t="shared" si="1"/>
        <v>-1187</v>
      </c>
      <c r="I49" s="52">
        <f t="shared" si="4"/>
        <v>0.013286173201553599</v>
      </c>
      <c r="J49" s="90">
        <f t="shared" si="2"/>
        <v>117</v>
      </c>
    </row>
    <row r="50" spans="1:10" ht="15">
      <c r="A50" s="54">
        <v>49</v>
      </c>
      <c r="B50" s="133" t="s">
        <v>140</v>
      </c>
      <c r="C50" s="90">
        <v>2961</v>
      </c>
      <c r="D50" s="90">
        <v>2547</v>
      </c>
      <c r="E50" s="70">
        <v>2570</v>
      </c>
      <c r="F50" s="132">
        <f t="shared" si="3"/>
        <v>0.003223241452139254</v>
      </c>
      <c r="G50" s="132">
        <f t="shared" si="0"/>
        <v>-0.1320499831138129</v>
      </c>
      <c r="H50" s="68">
        <f t="shared" si="1"/>
        <v>-391</v>
      </c>
      <c r="I50" s="52">
        <f t="shared" si="4"/>
        <v>0.004376490077344109</v>
      </c>
      <c r="J50" s="90">
        <f t="shared" si="2"/>
        <v>23</v>
      </c>
    </row>
    <row r="51" spans="1:10" ht="15">
      <c r="A51" s="54">
        <v>50</v>
      </c>
      <c r="B51" s="133" t="s">
        <v>141</v>
      </c>
      <c r="C51" s="90">
        <v>9237</v>
      </c>
      <c r="D51" s="90">
        <v>8458</v>
      </c>
      <c r="E51" s="70">
        <v>8503</v>
      </c>
      <c r="F51" s="132">
        <f t="shared" si="3"/>
        <v>0.010664288742233493</v>
      </c>
      <c r="G51" s="132">
        <f t="shared" si="0"/>
        <v>-0.07946302912200931</v>
      </c>
      <c r="H51" s="68">
        <f t="shared" si="1"/>
        <v>-734</v>
      </c>
      <c r="I51" s="52">
        <f t="shared" si="4"/>
        <v>0.008215712830615283</v>
      </c>
      <c r="J51" s="90">
        <f t="shared" si="2"/>
        <v>45</v>
      </c>
    </row>
    <row r="52" spans="1:10" ht="15">
      <c r="A52" s="54">
        <v>51</v>
      </c>
      <c r="B52" s="133" t="s">
        <v>142</v>
      </c>
      <c r="C52" s="90">
        <v>13546</v>
      </c>
      <c r="D52" s="90">
        <v>13168</v>
      </c>
      <c r="E52" s="70">
        <v>13134</v>
      </c>
      <c r="F52" s="132">
        <f t="shared" si="3"/>
        <v>0.01647239425385096</v>
      </c>
      <c r="G52" s="132">
        <f t="shared" si="0"/>
        <v>-0.030414882622176287</v>
      </c>
      <c r="H52" s="68">
        <f t="shared" si="1"/>
        <v>-412</v>
      </c>
      <c r="I52" s="52">
        <f t="shared" si="4"/>
        <v>0.004611544531626017</v>
      </c>
      <c r="J52" s="90">
        <f t="shared" si="2"/>
        <v>-34</v>
      </c>
    </row>
    <row r="53" spans="1:10" ht="15">
      <c r="A53" s="54">
        <v>52</v>
      </c>
      <c r="B53" s="133" t="s">
        <v>143</v>
      </c>
      <c r="C53" s="90">
        <v>14109</v>
      </c>
      <c r="D53" s="90">
        <v>11635</v>
      </c>
      <c r="E53" s="70">
        <v>11798</v>
      </c>
      <c r="F53" s="132">
        <f t="shared" si="3"/>
        <v>0.01479681037055989</v>
      </c>
      <c r="G53" s="132">
        <f t="shared" si="0"/>
        <v>-0.16379615848040258</v>
      </c>
      <c r="H53" s="68">
        <f t="shared" si="1"/>
        <v>-2311</v>
      </c>
      <c r="I53" s="52">
        <f t="shared" si="4"/>
        <v>0.02586718304026147</v>
      </c>
      <c r="J53" s="90">
        <f t="shared" si="2"/>
        <v>163</v>
      </c>
    </row>
    <row r="54" spans="1:10" ht="15">
      <c r="A54" s="54">
        <v>53</v>
      </c>
      <c r="B54" s="133" t="s">
        <v>144</v>
      </c>
      <c r="C54" s="90">
        <v>10196</v>
      </c>
      <c r="D54" s="90">
        <v>8868</v>
      </c>
      <c r="E54" s="70">
        <v>8912</v>
      </c>
      <c r="F54" s="132">
        <f t="shared" si="3"/>
        <v>0.011177248179558378</v>
      </c>
      <c r="G54" s="132">
        <f t="shared" si="0"/>
        <v>-0.12593173793644566</v>
      </c>
      <c r="H54" s="68">
        <f t="shared" si="1"/>
        <v>-1284</v>
      </c>
      <c r="I54" s="52">
        <f t="shared" si="4"/>
        <v>0.014371900918950985</v>
      </c>
      <c r="J54" s="90">
        <f t="shared" si="2"/>
        <v>44</v>
      </c>
    </row>
    <row r="55" spans="1:10" ht="15">
      <c r="A55" s="54">
        <v>54</v>
      </c>
      <c r="B55" s="133" t="s">
        <v>145</v>
      </c>
      <c r="C55" s="90">
        <v>12054</v>
      </c>
      <c r="D55" s="90">
        <v>10405</v>
      </c>
      <c r="E55" s="70">
        <v>10522</v>
      </c>
      <c r="F55" s="132">
        <f t="shared" si="3"/>
        <v>0.013196477260470518</v>
      </c>
      <c r="G55" s="132">
        <f t="shared" si="0"/>
        <v>-0.12709474033515844</v>
      </c>
      <c r="H55" s="68">
        <f t="shared" si="1"/>
        <v>-1532</v>
      </c>
      <c r="I55" s="52">
        <f t="shared" si="4"/>
        <v>0.01714778209332781</v>
      </c>
      <c r="J55" s="90">
        <f t="shared" si="2"/>
        <v>117</v>
      </c>
    </row>
    <row r="56" spans="1:10" ht="15">
      <c r="A56" s="54">
        <v>55</v>
      </c>
      <c r="B56" s="133" t="s">
        <v>146</v>
      </c>
      <c r="C56" s="90">
        <v>26639</v>
      </c>
      <c r="D56" s="90">
        <v>23119</v>
      </c>
      <c r="E56" s="70">
        <v>23360</v>
      </c>
      <c r="F56" s="132">
        <f t="shared" si="3"/>
        <v>0.02929763436652645</v>
      </c>
      <c r="G56" s="132">
        <f t="shared" si="0"/>
        <v>-0.12309020608881714</v>
      </c>
      <c r="H56" s="68">
        <f t="shared" si="1"/>
        <v>-3279</v>
      </c>
      <c r="I56" s="52">
        <f t="shared" si="4"/>
        <v>0.036702074075732304</v>
      </c>
      <c r="J56" s="90">
        <f t="shared" si="2"/>
        <v>241</v>
      </c>
    </row>
    <row r="57" spans="1:10" ht="15">
      <c r="A57" s="54">
        <v>56</v>
      </c>
      <c r="B57" s="133" t="s">
        <v>147</v>
      </c>
      <c r="C57" s="90">
        <v>2348</v>
      </c>
      <c r="D57" s="90">
        <v>2039</v>
      </c>
      <c r="E57" s="70">
        <v>2032</v>
      </c>
      <c r="F57" s="132">
        <f t="shared" si="3"/>
        <v>0.0025484928524307253</v>
      </c>
      <c r="G57" s="132">
        <f t="shared" si="0"/>
        <v>-0.13458262350936967</v>
      </c>
      <c r="H57" s="68">
        <f t="shared" si="1"/>
        <v>-316</v>
      </c>
      <c r="I57" s="52">
        <f t="shared" si="4"/>
        <v>0.003537009883480149</v>
      </c>
      <c r="J57" s="90">
        <f t="shared" si="2"/>
        <v>-7</v>
      </c>
    </row>
    <row r="58" spans="1:10" ht="15">
      <c r="A58" s="54">
        <v>57</v>
      </c>
      <c r="B58" s="133" t="s">
        <v>148</v>
      </c>
      <c r="C58" s="90">
        <v>4026</v>
      </c>
      <c r="D58" s="90">
        <v>3516</v>
      </c>
      <c r="E58" s="70">
        <v>3553</v>
      </c>
      <c r="F58" s="132">
        <f t="shared" si="3"/>
        <v>0.0044560999530936845</v>
      </c>
      <c r="G58" s="132">
        <f t="shared" si="0"/>
        <v>-0.11748633879781421</v>
      </c>
      <c r="H58" s="68">
        <f t="shared" si="1"/>
        <v>-473</v>
      </c>
      <c r="I58" s="52">
        <f t="shared" si="4"/>
        <v>0.005294321755968705</v>
      </c>
      <c r="J58" s="90">
        <f t="shared" si="2"/>
        <v>37</v>
      </c>
    </row>
    <row r="59" spans="1:10" ht="15">
      <c r="A59" s="54">
        <v>58</v>
      </c>
      <c r="B59" s="133" t="s">
        <v>149</v>
      </c>
      <c r="C59" s="90">
        <v>15419</v>
      </c>
      <c r="D59" s="90">
        <v>13744</v>
      </c>
      <c r="E59" s="70">
        <v>13754</v>
      </c>
      <c r="F59" s="132">
        <f t="shared" si="3"/>
        <v>0.017249985576935137</v>
      </c>
      <c r="G59" s="132">
        <f t="shared" si="0"/>
        <v>-0.10798365652766068</v>
      </c>
      <c r="H59" s="68">
        <f t="shared" si="1"/>
        <v>-1665</v>
      </c>
      <c r="I59" s="52">
        <f t="shared" si="4"/>
        <v>0.0186364603037799</v>
      </c>
      <c r="J59" s="90">
        <f t="shared" si="2"/>
        <v>10</v>
      </c>
    </row>
    <row r="60" spans="1:10" ht="15">
      <c r="A60" s="54">
        <v>59</v>
      </c>
      <c r="B60" s="133" t="s">
        <v>150</v>
      </c>
      <c r="C60" s="90">
        <v>8545</v>
      </c>
      <c r="D60" s="90">
        <v>7901</v>
      </c>
      <c r="E60" s="70">
        <v>7946</v>
      </c>
      <c r="F60" s="132">
        <f t="shared" si="3"/>
        <v>0.009965710731011095</v>
      </c>
      <c r="G60" s="132">
        <f t="shared" si="0"/>
        <v>-0.07009947337624342</v>
      </c>
      <c r="H60" s="68">
        <f t="shared" si="1"/>
        <v>-599</v>
      </c>
      <c r="I60" s="52">
        <f t="shared" si="4"/>
        <v>0.006704648481660156</v>
      </c>
      <c r="J60" s="90">
        <f t="shared" si="2"/>
        <v>45</v>
      </c>
    </row>
    <row r="61" spans="1:10" ht="15">
      <c r="A61" s="54">
        <v>60</v>
      </c>
      <c r="B61" s="133" t="s">
        <v>151</v>
      </c>
      <c r="C61" s="90">
        <v>11910</v>
      </c>
      <c r="D61" s="90">
        <v>9984</v>
      </c>
      <c r="E61" s="70">
        <v>10128</v>
      </c>
      <c r="F61" s="132">
        <f t="shared" si="3"/>
        <v>0.012702330516446057</v>
      </c>
      <c r="G61" s="132">
        <f t="shared" si="0"/>
        <v>-0.14962216624685137</v>
      </c>
      <c r="H61" s="68">
        <f t="shared" si="1"/>
        <v>-1782</v>
      </c>
      <c r="I61" s="52">
        <f t="shared" si="4"/>
        <v>0.019946049406207676</v>
      </c>
      <c r="J61" s="90">
        <f t="shared" si="2"/>
        <v>144</v>
      </c>
    </row>
    <row r="62" spans="1:10" ht="15">
      <c r="A62" s="54">
        <v>61</v>
      </c>
      <c r="B62" s="133" t="s">
        <v>152</v>
      </c>
      <c r="C62" s="90">
        <v>7446</v>
      </c>
      <c r="D62" s="90">
        <v>6086</v>
      </c>
      <c r="E62" s="70">
        <v>6173</v>
      </c>
      <c r="F62" s="132">
        <f t="shared" si="3"/>
        <v>0.007742050382901018</v>
      </c>
      <c r="G62" s="132">
        <f t="shared" si="0"/>
        <v>-0.17096427612140747</v>
      </c>
      <c r="H62" s="68">
        <f t="shared" si="1"/>
        <v>-1273</v>
      </c>
      <c r="I62" s="52">
        <f t="shared" si="4"/>
        <v>0.014248777157184271</v>
      </c>
      <c r="J62" s="90">
        <f t="shared" si="2"/>
        <v>87</v>
      </c>
    </row>
    <row r="63" spans="1:10" ht="15">
      <c r="A63" s="54">
        <v>62</v>
      </c>
      <c r="B63" s="133" t="s">
        <v>153</v>
      </c>
      <c r="C63" s="90">
        <v>1360</v>
      </c>
      <c r="D63" s="90">
        <v>1241</v>
      </c>
      <c r="E63" s="70">
        <v>1242</v>
      </c>
      <c r="F63" s="132">
        <f t="shared" si="3"/>
        <v>0.0015576910052750791</v>
      </c>
      <c r="G63" s="132">
        <f t="shared" si="0"/>
        <v>-0.08676470588235294</v>
      </c>
      <c r="H63" s="68">
        <f t="shared" si="1"/>
        <v>-118</v>
      </c>
      <c r="I63" s="52">
        <f t="shared" si="4"/>
        <v>0.0013207821716792962</v>
      </c>
      <c r="J63" s="90">
        <f t="shared" si="2"/>
        <v>1</v>
      </c>
    </row>
    <row r="64" spans="1:10" ht="15">
      <c r="A64" s="54">
        <v>63</v>
      </c>
      <c r="B64" s="133" t="s">
        <v>154</v>
      </c>
      <c r="C64" s="90">
        <v>22287</v>
      </c>
      <c r="D64" s="90">
        <v>20539</v>
      </c>
      <c r="E64" s="70">
        <v>20605</v>
      </c>
      <c r="F64" s="132">
        <f t="shared" si="3"/>
        <v>0.025842369697015304</v>
      </c>
      <c r="G64" s="132">
        <f t="shared" si="0"/>
        <v>-0.07547000493561269</v>
      </c>
      <c r="H64" s="68">
        <f t="shared" si="1"/>
        <v>-1682</v>
      </c>
      <c r="I64" s="52">
        <f t="shared" si="4"/>
        <v>0.01882674248105573</v>
      </c>
      <c r="J64" s="90">
        <f t="shared" si="2"/>
        <v>66</v>
      </c>
    </row>
    <row r="65" spans="1:10" ht="15">
      <c r="A65" s="54">
        <v>64</v>
      </c>
      <c r="B65" s="133" t="s">
        <v>155</v>
      </c>
      <c r="C65" s="90">
        <v>8629</v>
      </c>
      <c r="D65" s="90">
        <v>7539</v>
      </c>
      <c r="E65" s="70">
        <v>7666</v>
      </c>
      <c r="F65" s="132">
        <f t="shared" si="3"/>
        <v>0.009614540456069853</v>
      </c>
      <c r="G65" s="132">
        <f t="shared" si="0"/>
        <v>-0.1116004171978213</v>
      </c>
      <c r="H65" s="68">
        <f t="shared" si="1"/>
        <v>-963</v>
      </c>
      <c r="I65" s="52">
        <f t="shared" si="4"/>
        <v>0.010778925689213239</v>
      </c>
      <c r="J65" s="90">
        <f t="shared" si="2"/>
        <v>127</v>
      </c>
    </row>
    <row r="66" spans="1:20" ht="15">
      <c r="A66" s="54">
        <v>65</v>
      </c>
      <c r="B66" s="133" t="s">
        <v>156</v>
      </c>
      <c r="C66" s="90">
        <v>3907</v>
      </c>
      <c r="D66" s="90">
        <v>3283</v>
      </c>
      <c r="E66" s="70">
        <v>3310</v>
      </c>
      <c r="F66" s="132">
        <f t="shared" si="3"/>
        <v>0.004151334321626821</v>
      </c>
      <c r="G66" s="132">
        <f aca="true" t="shared" si="5" ref="G66:G83">(E66-C66)/C66</f>
        <v>-0.15280266188891733</v>
      </c>
      <c r="H66" s="68">
        <f aca="true" t="shared" si="6" ref="H66:H82">E66-C66</f>
        <v>-597</v>
      </c>
      <c r="I66" s="52">
        <f t="shared" si="4"/>
        <v>0.006682262343157117</v>
      </c>
      <c r="J66" s="90">
        <f aca="true" t="shared" si="7" ref="J66:J82">E66-D66</f>
        <v>27</v>
      </c>
      <c r="S66" s="12"/>
      <c r="T66" s="12"/>
    </row>
    <row r="67" spans="1:10" ht="15">
      <c r="A67" s="54">
        <v>66</v>
      </c>
      <c r="B67" s="133" t="s">
        <v>157</v>
      </c>
      <c r="C67" s="90">
        <v>14797</v>
      </c>
      <c r="D67" s="90">
        <v>12938</v>
      </c>
      <c r="E67" s="70">
        <v>12958</v>
      </c>
      <c r="F67" s="132">
        <f aca="true" t="shared" si="8" ref="F67:F82">E67/$E$83</f>
        <v>0.01625165865245932</v>
      </c>
      <c r="G67" s="132">
        <f t="shared" si="5"/>
        <v>-0.12428194904372508</v>
      </c>
      <c r="H67" s="68">
        <f t="shared" si="6"/>
        <v>-1839</v>
      </c>
      <c r="I67" s="52">
        <f aca="true" t="shared" si="9" ref="I67:I83">H67/$H$83</f>
        <v>0.020584054353544285</v>
      </c>
      <c r="J67" s="90">
        <f t="shared" si="7"/>
        <v>20</v>
      </c>
    </row>
    <row r="68" spans="1:10" ht="15">
      <c r="A68" s="54">
        <v>67</v>
      </c>
      <c r="B68" s="133" t="s">
        <v>158</v>
      </c>
      <c r="C68" s="90">
        <v>1966</v>
      </c>
      <c r="D68" s="90">
        <v>1670</v>
      </c>
      <c r="E68" s="70">
        <v>1676</v>
      </c>
      <c r="F68" s="132">
        <f t="shared" si="8"/>
        <v>0.002102004931434004</v>
      </c>
      <c r="G68" s="132">
        <f t="shared" si="5"/>
        <v>-0.14750762970498474</v>
      </c>
      <c r="H68" s="68">
        <f t="shared" si="6"/>
        <v>-290</v>
      </c>
      <c r="I68" s="52">
        <f t="shared" si="9"/>
        <v>0.0032459900829406433</v>
      </c>
      <c r="J68" s="90">
        <f t="shared" si="7"/>
        <v>6</v>
      </c>
    </row>
    <row r="69" spans="1:10" ht="15">
      <c r="A69" s="54">
        <v>68</v>
      </c>
      <c r="B69" s="133" t="s">
        <v>159</v>
      </c>
      <c r="C69" s="90">
        <v>11442</v>
      </c>
      <c r="D69" s="90">
        <v>10448</v>
      </c>
      <c r="E69" s="70">
        <v>10441</v>
      </c>
      <c r="F69" s="132">
        <f t="shared" si="8"/>
        <v>0.013094888716648231</v>
      </c>
      <c r="G69" s="132">
        <f t="shared" si="5"/>
        <v>-0.0874847054710715</v>
      </c>
      <c r="H69" s="68">
        <f t="shared" si="6"/>
        <v>-1001</v>
      </c>
      <c r="I69" s="52">
        <f t="shared" si="9"/>
        <v>0.011204262320770979</v>
      </c>
      <c r="J69" s="90">
        <f t="shared" si="7"/>
        <v>-7</v>
      </c>
    </row>
    <row r="70" spans="1:10" ht="15">
      <c r="A70" s="54">
        <v>69</v>
      </c>
      <c r="B70" s="133" t="s">
        <v>160</v>
      </c>
      <c r="C70" s="90">
        <v>2021</v>
      </c>
      <c r="D70" s="90">
        <v>1622</v>
      </c>
      <c r="E70" s="70">
        <v>1668</v>
      </c>
      <c r="F70" s="132">
        <f t="shared" si="8"/>
        <v>0.002091971495007111</v>
      </c>
      <c r="G70" s="132">
        <f t="shared" si="5"/>
        <v>-0.17466600692726372</v>
      </c>
      <c r="H70" s="68">
        <f t="shared" si="6"/>
        <v>-353</v>
      </c>
      <c r="I70" s="52">
        <f t="shared" si="9"/>
        <v>0.003951153445786369</v>
      </c>
      <c r="J70" s="90">
        <f t="shared" si="7"/>
        <v>46</v>
      </c>
    </row>
    <row r="71" spans="1:10" ht="15">
      <c r="A71" s="54">
        <v>70</v>
      </c>
      <c r="B71" s="133" t="s">
        <v>161</v>
      </c>
      <c r="C71" s="90">
        <v>6652</v>
      </c>
      <c r="D71" s="90">
        <v>6057</v>
      </c>
      <c r="E71" s="70">
        <v>6224</v>
      </c>
      <c r="F71" s="132">
        <f t="shared" si="8"/>
        <v>0.007806013540122458</v>
      </c>
      <c r="G71" s="132">
        <f t="shared" si="5"/>
        <v>-0.06434155141310884</v>
      </c>
      <c r="H71" s="68">
        <f t="shared" si="6"/>
        <v>-428</v>
      </c>
      <c r="I71" s="52">
        <f t="shared" si="9"/>
        <v>0.004790633639650328</v>
      </c>
      <c r="J71" s="90">
        <f t="shared" si="7"/>
        <v>167</v>
      </c>
    </row>
    <row r="72" spans="1:10" ht="15">
      <c r="A72" s="54">
        <v>71</v>
      </c>
      <c r="B72" s="133" t="s">
        <v>162</v>
      </c>
      <c r="C72" s="90">
        <v>3873</v>
      </c>
      <c r="D72" s="90">
        <v>3344</v>
      </c>
      <c r="E72" s="70">
        <v>3414</v>
      </c>
      <c r="F72" s="132">
        <f t="shared" si="8"/>
        <v>0.004281768995176426</v>
      </c>
      <c r="G72" s="132">
        <f t="shared" si="5"/>
        <v>-0.1185127807900852</v>
      </c>
      <c r="H72" s="68">
        <f t="shared" si="6"/>
        <v>-459</v>
      </c>
      <c r="I72" s="52">
        <f t="shared" si="9"/>
        <v>0.0051376187864474315</v>
      </c>
      <c r="J72" s="90">
        <f t="shared" si="7"/>
        <v>70</v>
      </c>
    </row>
    <row r="73" spans="1:10" ht="15">
      <c r="A73" s="54">
        <v>72</v>
      </c>
      <c r="B73" s="133" t="s">
        <v>163</v>
      </c>
      <c r="C73" s="90">
        <v>1885</v>
      </c>
      <c r="D73" s="90">
        <v>1184</v>
      </c>
      <c r="E73" s="70">
        <v>1178</v>
      </c>
      <c r="F73" s="132">
        <f t="shared" si="8"/>
        <v>0.0014774235138599382</v>
      </c>
      <c r="G73" s="132">
        <f t="shared" si="5"/>
        <v>-0.3750663129973475</v>
      </c>
      <c r="H73" s="68">
        <f t="shared" si="6"/>
        <v>-707</v>
      </c>
      <c r="I73" s="52">
        <f t="shared" si="9"/>
        <v>0.007913499960824258</v>
      </c>
      <c r="J73" s="90">
        <f t="shared" si="7"/>
        <v>-6</v>
      </c>
    </row>
    <row r="74" spans="1:10" ht="15">
      <c r="A74" s="54">
        <v>73</v>
      </c>
      <c r="B74" s="133" t="s">
        <v>164</v>
      </c>
      <c r="C74" s="90">
        <v>1076</v>
      </c>
      <c r="D74" s="90">
        <v>920</v>
      </c>
      <c r="E74" s="70">
        <v>929</v>
      </c>
      <c r="F74" s="132">
        <f t="shared" si="8"/>
        <v>0.0011651328050729054</v>
      </c>
      <c r="G74" s="132">
        <f t="shared" si="5"/>
        <v>-0.1366171003717472</v>
      </c>
      <c r="H74" s="68">
        <f t="shared" si="6"/>
        <v>-147</v>
      </c>
      <c r="I74" s="52">
        <f t="shared" si="9"/>
        <v>0.0016453811799733604</v>
      </c>
      <c r="J74" s="90">
        <f t="shared" si="7"/>
        <v>9</v>
      </c>
    </row>
    <row r="75" spans="1:10" ht="15">
      <c r="A75" s="54">
        <v>74</v>
      </c>
      <c r="B75" s="133" t="s">
        <v>165</v>
      </c>
      <c r="C75" s="90">
        <v>802</v>
      </c>
      <c r="D75" s="90">
        <v>678</v>
      </c>
      <c r="E75" s="70">
        <v>718</v>
      </c>
      <c r="F75" s="132">
        <f t="shared" si="8"/>
        <v>0.0009005009193136126</v>
      </c>
      <c r="G75" s="132">
        <f t="shared" si="5"/>
        <v>-0.10473815461346633</v>
      </c>
      <c r="H75" s="68">
        <f t="shared" si="6"/>
        <v>-84</v>
      </c>
      <c r="I75" s="52">
        <f t="shared" si="9"/>
        <v>0.0009402178171276346</v>
      </c>
      <c r="J75" s="90">
        <f t="shared" si="7"/>
        <v>40</v>
      </c>
    </row>
    <row r="76" spans="1:10" ht="15">
      <c r="A76" s="54">
        <v>75</v>
      </c>
      <c r="B76" s="133" t="s">
        <v>166</v>
      </c>
      <c r="C76" s="90">
        <v>3628</v>
      </c>
      <c r="D76" s="90">
        <v>3308</v>
      </c>
      <c r="E76" s="70">
        <v>3369</v>
      </c>
      <c r="F76" s="132">
        <f t="shared" si="8"/>
        <v>0.0042253309152751545</v>
      </c>
      <c r="G76" s="132">
        <f t="shared" si="5"/>
        <v>-0.07138919514884234</v>
      </c>
      <c r="H76" s="68">
        <f t="shared" si="6"/>
        <v>-259</v>
      </c>
      <c r="I76" s="52">
        <f t="shared" si="9"/>
        <v>0.00289900493614354</v>
      </c>
      <c r="J76" s="90">
        <f t="shared" si="7"/>
        <v>61</v>
      </c>
    </row>
    <row r="77" spans="1:10" ht="15">
      <c r="A77" s="54">
        <v>76</v>
      </c>
      <c r="B77" s="133" t="s">
        <v>167</v>
      </c>
      <c r="C77" s="90">
        <v>2230</v>
      </c>
      <c r="D77" s="90">
        <v>1957</v>
      </c>
      <c r="E77" s="70">
        <v>1960</v>
      </c>
      <c r="F77" s="132">
        <f t="shared" si="8"/>
        <v>0.002458191924588692</v>
      </c>
      <c r="G77" s="132">
        <f t="shared" si="5"/>
        <v>-0.1210762331838565</v>
      </c>
      <c r="H77" s="68">
        <f t="shared" si="6"/>
        <v>-270</v>
      </c>
      <c r="I77" s="52">
        <f t="shared" si="9"/>
        <v>0.003022128697910254</v>
      </c>
      <c r="J77" s="90">
        <f t="shared" si="7"/>
        <v>3</v>
      </c>
    </row>
    <row r="78" spans="1:10" ht="15">
      <c r="A78" s="54">
        <v>77</v>
      </c>
      <c r="B78" s="133" t="s">
        <v>168</v>
      </c>
      <c r="C78" s="90">
        <v>1758</v>
      </c>
      <c r="D78" s="90">
        <v>1544</v>
      </c>
      <c r="E78" s="70">
        <v>1560</v>
      </c>
      <c r="F78" s="132">
        <f t="shared" si="8"/>
        <v>0.0019565201032440607</v>
      </c>
      <c r="G78" s="132">
        <f t="shared" si="5"/>
        <v>-0.11262798634812286</v>
      </c>
      <c r="H78" s="68">
        <f t="shared" si="6"/>
        <v>-198</v>
      </c>
      <c r="I78" s="52">
        <f t="shared" si="9"/>
        <v>0.002216227711800853</v>
      </c>
      <c r="J78" s="90">
        <f t="shared" si="7"/>
        <v>16</v>
      </c>
    </row>
    <row r="79" spans="1:10" ht="15">
      <c r="A79" s="54">
        <v>78</v>
      </c>
      <c r="B79" s="133" t="s">
        <v>169</v>
      </c>
      <c r="C79" s="90">
        <v>1368</v>
      </c>
      <c r="D79" s="90">
        <v>1234</v>
      </c>
      <c r="E79" s="70">
        <v>1247</v>
      </c>
      <c r="F79" s="132">
        <f t="shared" si="8"/>
        <v>0.0015639619030418871</v>
      </c>
      <c r="G79" s="132">
        <f t="shared" si="5"/>
        <v>-0.08845029239766082</v>
      </c>
      <c r="H79" s="68">
        <f t="shared" si="6"/>
        <v>-121</v>
      </c>
      <c r="I79" s="52">
        <f t="shared" si="9"/>
        <v>0.0013543613794338545</v>
      </c>
      <c r="J79" s="90">
        <f t="shared" si="7"/>
        <v>13</v>
      </c>
    </row>
    <row r="80" spans="1:10" ht="15">
      <c r="A80" s="54">
        <v>79</v>
      </c>
      <c r="B80" s="133" t="s">
        <v>170</v>
      </c>
      <c r="C80" s="90">
        <v>2695</v>
      </c>
      <c r="D80" s="90">
        <v>2414</v>
      </c>
      <c r="E80" s="70">
        <v>2365</v>
      </c>
      <c r="F80" s="132">
        <f t="shared" si="8"/>
        <v>0.0029661346437001306</v>
      </c>
      <c r="G80" s="132">
        <f t="shared" si="5"/>
        <v>-0.12244897959183673</v>
      </c>
      <c r="H80" s="68">
        <f t="shared" si="6"/>
        <v>-330</v>
      </c>
      <c r="I80" s="52">
        <f t="shared" si="9"/>
        <v>0.0036937128530014217</v>
      </c>
      <c r="J80" s="90">
        <f t="shared" si="7"/>
        <v>-49</v>
      </c>
    </row>
    <row r="81" spans="1:10" ht="15">
      <c r="A81" s="54">
        <v>80</v>
      </c>
      <c r="B81" s="133" t="s">
        <v>171</v>
      </c>
      <c r="C81" s="90">
        <v>6630</v>
      </c>
      <c r="D81" s="90">
        <v>5876</v>
      </c>
      <c r="E81" s="70">
        <v>5913</v>
      </c>
      <c r="F81" s="132">
        <f t="shared" si="8"/>
        <v>0.0074159636990270075</v>
      </c>
      <c r="G81" s="132">
        <f t="shared" si="5"/>
        <v>-0.1081447963800905</v>
      </c>
      <c r="H81" s="68">
        <f t="shared" si="6"/>
        <v>-717</v>
      </c>
      <c r="I81" s="52">
        <f t="shared" si="9"/>
        <v>0.008025430653339452</v>
      </c>
      <c r="J81" s="90">
        <f t="shared" si="7"/>
        <v>37</v>
      </c>
    </row>
    <row r="82" spans="1:10" ht="15">
      <c r="A82" s="54">
        <v>81</v>
      </c>
      <c r="B82" s="133" t="s">
        <v>172</v>
      </c>
      <c r="C82" s="90">
        <v>5126</v>
      </c>
      <c r="D82" s="90">
        <v>4586</v>
      </c>
      <c r="E82" s="70">
        <v>4578</v>
      </c>
      <c r="F82" s="132">
        <f t="shared" si="8"/>
        <v>0.005741633995289302</v>
      </c>
      <c r="G82" s="132">
        <f t="shared" si="5"/>
        <v>-0.10690596956691377</v>
      </c>
      <c r="H82" s="68">
        <f t="shared" si="6"/>
        <v>-548</v>
      </c>
      <c r="I82" s="52">
        <f t="shared" si="9"/>
        <v>0.006133801949832663</v>
      </c>
      <c r="J82" s="90">
        <f t="shared" si="7"/>
        <v>-8</v>
      </c>
    </row>
    <row r="83" spans="1:20" s="12" customFormat="1" ht="15">
      <c r="A83" s="171" t="s">
        <v>173</v>
      </c>
      <c r="B83" s="171"/>
      <c r="C83" s="83">
        <v>886675</v>
      </c>
      <c r="D83" s="83">
        <v>792615</v>
      </c>
      <c r="E83" s="85">
        <v>797334</v>
      </c>
      <c r="F83" s="132">
        <f>SUM(F2:F82)</f>
        <v>0.9999999999999999</v>
      </c>
      <c r="G83" s="132">
        <f t="shared" si="5"/>
        <v>-0.10075957932726196</v>
      </c>
      <c r="H83" s="68">
        <f>SUM(H2:H82)</f>
        <v>-89341</v>
      </c>
      <c r="I83" s="52">
        <f t="shared" si="9"/>
        <v>1</v>
      </c>
      <c r="J83" s="90">
        <f>SUM(J2:J82)</f>
        <v>4719</v>
      </c>
      <c r="S83" s="8"/>
      <c r="T83" s="8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H1">
      <pane ySplit="1" topLeftCell="A2" activePane="bottomLeft" state="frozen"/>
      <selection pane="topLeft" activeCell="W1" sqref="W1"/>
      <selection pane="bottomLeft" activeCell="L19" sqref="L19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7.57421875" style="8" customWidth="1"/>
    <col min="11" max="18" width="9.140625" style="8" customWidth="1"/>
    <col min="19" max="19" width="10.28125" style="8" bestFit="1" customWidth="1"/>
    <col min="20" max="16384" width="9.140625" style="8" customWidth="1"/>
  </cols>
  <sheetData>
    <row r="1" spans="1:10" ht="29.5" thickBot="1">
      <c r="A1" s="25" t="s">
        <v>91</v>
      </c>
      <c r="B1" s="25" t="s">
        <v>174</v>
      </c>
      <c r="C1" s="59">
        <v>42036</v>
      </c>
      <c r="D1" s="59">
        <v>42370</v>
      </c>
      <c r="E1" s="25">
        <v>42401</v>
      </c>
      <c r="F1" s="78" t="s">
        <v>297</v>
      </c>
      <c r="G1" s="18" t="s">
        <v>289</v>
      </c>
      <c r="H1" s="1" t="s">
        <v>290</v>
      </c>
      <c r="I1" s="1" t="s">
        <v>299</v>
      </c>
      <c r="J1" s="49" t="s">
        <v>293</v>
      </c>
    </row>
    <row r="2" spans="1:21" ht="15" thickBot="1">
      <c r="A2" s="54">
        <v>1</v>
      </c>
      <c r="B2" s="133" t="s">
        <v>92</v>
      </c>
      <c r="C2" s="42">
        <v>71084</v>
      </c>
      <c r="D2" s="42">
        <v>73498</v>
      </c>
      <c r="E2" s="42">
        <v>73931</v>
      </c>
      <c r="F2" s="132">
        <f aca="true" t="shared" si="0" ref="F2:F65">E2/$E$83</f>
        <v>0.02416627795648821</v>
      </c>
      <c r="G2" s="132">
        <f aca="true" t="shared" si="1" ref="G2:G65">(E2-C2)/C2</f>
        <v>0.04005120702267739</v>
      </c>
      <c r="H2" s="68">
        <f aca="true" t="shared" si="2" ref="H2:H65">E2-C2</f>
        <v>2847</v>
      </c>
      <c r="I2" s="52">
        <f>H2/$H$83</f>
        <v>0.02192057161336023</v>
      </c>
      <c r="J2" s="56">
        <f aca="true" t="shared" si="3" ref="J2:J65">E2-D2</f>
        <v>433</v>
      </c>
      <c r="L2" s="80" t="s">
        <v>391</v>
      </c>
      <c r="M2" s="157">
        <v>0.057903860901843775</v>
      </c>
      <c r="N2" s="10"/>
      <c r="O2" s="4"/>
      <c r="P2" s="11"/>
      <c r="S2" s="4"/>
      <c r="T2" s="10"/>
      <c r="U2" s="11"/>
    </row>
    <row r="3" spans="1:21" ht="15" thickBot="1">
      <c r="A3" s="54">
        <v>2</v>
      </c>
      <c r="B3" s="133" t="s">
        <v>93</v>
      </c>
      <c r="C3" s="42">
        <v>21618</v>
      </c>
      <c r="D3" s="42">
        <v>22316</v>
      </c>
      <c r="E3" s="42">
        <v>22674</v>
      </c>
      <c r="F3" s="132">
        <f t="shared" si="0"/>
        <v>0.0074115890003572755</v>
      </c>
      <c r="G3" s="132">
        <f t="shared" si="1"/>
        <v>0.04884818207049681</v>
      </c>
      <c r="H3" s="68">
        <f t="shared" si="2"/>
        <v>1056</v>
      </c>
      <c r="I3" s="52">
        <f aca="true" t="shared" si="4" ref="I3:I66">H3/$H$83</f>
        <v>0.008130707279138885</v>
      </c>
      <c r="J3" s="56">
        <f t="shared" si="3"/>
        <v>358</v>
      </c>
      <c r="L3" s="79" t="s">
        <v>392</v>
      </c>
      <c r="M3" s="157">
        <v>0.058447323127094844</v>
      </c>
      <c r="N3" s="10"/>
      <c r="O3" s="4"/>
      <c r="P3" s="11"/>
      <c r="S3" s="4"/>
      <c r="T3" s="10"/>
      <c r="U3" s="11"/>
    </row>
    <row r="4" spans="1:21" ht="15" thickBot="1">
      <c r="A4" s="54">
        <v>3</v>
      </c>
      <c r="B4" s="133" t="s">
        <v>94</v>
      </c>
      <c r="C4" s="42">
        <v>27532</v>
      </c>
      <c r="D4" s="42">
        <v>28684</v>
      </c>
      <c r="E4" s="42">
        <v>28887</v>
      </c>
      <c r="F4" s="132">
        <f t="shared" si="0"/>
        <v>0.009442470294315984</v>
      </c>
      <c r="G4" s="132">
        <f t="shared" si="1"/>
        <v>0.04921545837570827</v>
      </c>
      <c r="H4" s="68">
        <f t="shared" si="2"/>
        <v>1355</v>
      </c>
      <c r="I4" s="52">
        <f t="shared" si="4"/>
        <v>0.010432867768213247</v>
      </c>
      <c r="J4" s="56">
        <f t="shared" si="3"/>
        <v>203</v>
      </c>
      <c r="L4" s="79" t="s">
        <v>393</v>
      </c>
      <c r="M4" s="157">
        <v>0.05897367721350705</v>
      </c>
      <c r="N4" s="10"/>
      <c r="O4" s="4"/>
      <c r="P4" s="11"/>
      <c r="S4" s="4"/>
      <c r="T4" s="4"/>
      <c r="U4" s="11"/>
    </row>
    <row r="5" spans="1:21" ht="14.25" customHeight="1" thickBot="1">
      <c r="A5" s="54">
        <v>4</v>
      </c>
      <c r="B5" s="133" t="s">
        <v>95</v>
      </c>
      <c r="C5" s="42">
        <v>18805</v>
      </c>
      <c r="D5" s="42">
        <v>20200</v>
      </c>
      <c r="E5" s="42">
        <v>19914</v>
      </c>
      <c r="F5" s="132">
        <f t="shared" si="0"/>
        <v>0.006509410926749351</v>
      </c>
      <c r="G5" s="132">
        <f t="shared" si="1"/>
        <v>0.05897367721350705</v>
      </c>
      <c r="H5" s="68">
        <f t="shared" si="2"/>
        <v>1109</v>
      </c>
      <c r="I5" s="52">
        <f t="shared" si="4"/>
        <v>0.008538782549777484</v>
      </c>
      <c r="J5" s="56">
        <f t="shared" si="3"/>
        <v>-286</v>
      </c>
      <c r="L5" s="79" t="s">
        <v>394</v>
      </c>
      <c r="M5" s="157">
        <v>0.06177275838466804</v>
      </c>
      <c r="N5" s="10"/>
      <c r="O5" s="4"/>
      <c r="P5" s="11"/>
      <c r="S5" s="4"/>
      <c r="T5" s="4"/>
      <c r="U5" s="11"/>
    </row>
    <row r="6" spans="1:21" ht="15" thickBot="1">
      <c r="A6" s="54">
        <v>5</v>
      </c>
      <c r="B6" s="133" t="s">
        <v>96</v>
      </c>
      <c r="C6" s="42">
        <v>17470</v>
      </c>
      <c r="D6" s="42">
        <v>16774</v>
      </c>
      <c r="E6" s="42">
        <v>17008</v>
      </c>
      <c r="F6" s="132">
        <f t="shared" si="0"/>
        <v>0.005559508940552022</v>
      </c>
      <c r="G6" s="132">
        <f t="shared" si="1"/>
        <v>-0.026445334859759587</v>
      </c>
      <c r="H6" s="68">
        <f t="shared" si="2"/>
        <v>-462</v>
      </c>
      <c r="I6" s="52">
        <f t="shared" si="4"/>
        <v>-0.003557184434623262</v>
      </c>
      <c r="J6" s="56">
        <f t="shared" si="3"/>
        <v>234</v>
      </c>
      <c r="L6" s="79" t="s">
        <v>395</v>
      </c>
      <c r="M6" s="157">
        <v>0.06193057962103851</v>
      </c>
      <c r="N6" s="10"/>
      <c r="O6" s="4"/>
      <c r="P6" s="11"/>
      <c r="S6" s="4"/>
      <c r="T6" s="10"/>
      <c r="U6" s="11"/>
    </row>
    <row r="7" spans="1:21" ht="15" thickBot="1">
      <c r="A7" s="54">
        <v>6</v>
      </c>
      <c r="B7" s="133" t="s">
        <v>97</v>
      </c>
      <c r="C7" s="42">
        <v>393834</v>
      </c>
      <c r="D7" s="42">
        <v>406493</v>
      </c>
      <c r="E7" s="42">
        <v>409121</v>
      </c>
      <c r="F7" s="132">
        <f t="shared" si="0"/>
        <v>0.13373188248280712</v>
      </c>
      <c r="G7" s="132">
        <f t="shared" si="1"/>
        <v>0.038815846270256</v>
      </c>
      <c r="H7" s="68">
        <f t="shared" si="2"/>
        <v>15287</v>
      </c>
      <c r="I7" s="52">
        <f t="shared" si="4"/>
        <v>0.11770276721230694</v>
      </c>
      <c r="J7" s="56">
        <f t="shared" si="3"/>
        <v>2628</v>
      </c>
      <c r="L7" s="79" t="s">
        <v>396</v>
      </c>
      <c r="M7" s="157">
        <v>0.06335387088132868</v>
      </c>
      <c r="N7" s="10"/>
      <c r="O7" s="4"/>
      <c r="P7" s="11"/>
      <c r="S7" s="4"/>
      <c r="T7" s="4"/>
      <c r="U7" s="11"/>
    </row>
    <row r="8" spans="1:21" ht="15" thickBot="1">
      <c r="A8" s="54">
        <v>7</v>
      </c>
      <c r="B8" s="133" t="s">
        <v>98</v>
      </c>
      <c r="C8" s="42">
        <v>67806</v>
      </c>
      <c r="D8" s="42">
        <v>72183</v>
      </c>
      <c r="E8" s="42">
        <v>72721</v>
      </c>
      <c r="F8" s="132">
        <f t="shared" si="0"/>
        <v>0.02377075785900068</v>
      </c>
      <c r="G8" s="132">
        <f t="shared" si="1"/>
        <v>0.07248621065982361</v>
      </c>
      <c r="H8" s="68">
        <f t="shared" si="2"/>
        <v>4915</v>
      </c>
      <c r="I8" s="52">
        <f t="shared" si="4"/>
        <v>0.037843206701673876</v>
      </c>
      <c r="J8" s="56">
        <f t="shared" si="3"/>
        <v>538</v>
      </c>
      <c r="L8" s="79" t="s">
        <v>397</v>
      </c>
      <c r="M8" s="157">
        <v>0.06344580204013003</v>
      </c>
      <c r="N8" s="10"/>
      <c r="O8" s="4"/>
      <c r="P8" s="11"/>
      <c r="S8" s="4"/>
      <c r="T8" s="10"/>
      <c r="U8" s="11"/>
    </row>
    <row r="9" spans="1:21" ht="15" thickBot="1">
      <c r="A9" s="54">
        <v>8</v>
      </c>
      <c r="B9" s="133" t="s">
        <v>99</v>
      </c>
      <c r="C9" s="42">
        <v>9416</v>
      </c>
      <c r="D9" s="42">
        <v>9284</v>
      </c>
      <c r="E9" s="42">
        <v>9401</v>
      </c>
      <c r="F9" s="132">
        <f t="shared" si="0"/>
        <v>0.0030729623441985866</v>
      </c>
      <c r="G9" s="132">
        <f t="shared" si="1"/>
        <v>-0.0015930331350892098</v>
      </c>
      <c r="H9" s="68">
        <f t="shared" si="2"/>
        <v>-15</v>
      </c>
      <c r="I9" s="52">
        <f t="shared" si="4"/>
        <v>-0.00011549300112413188</v>
      </c>
      <c r="J9" s="56">
        <f t="shared" si="3"/>
        <v>117</v>
      </c>
      <c r="L9" s="79" t="s">
        <v>398</v>
      </c>
      <c r="M9" s="157">
        <v>0.06640516745187491</v>
      </c>
      <c r="N9" s="10"/>
      <c r="O9" s="4"/>
      <c r="P9" s="11"/>
      <c r="S9" s="4"/>
      <c r="T9" s="4"/>
      <c r="U9" s="11"/>
    </row>
    <row r="10" spans="1:21" ht="15" thickBot="1">
      <c r="A10" s="54">
        <v>9</v>
      </c>
      <c r="B10" s="133" t="s">
        <v>100</v>
      </c>
      <c r="C10" s="42">
        <v>37206</v>
      </c>
      <c r="D10" s="42">
        <v>38754</v>
      </c>
      <c r="E10" s="42">
        <v>39204</v>
      </c>
      <c r="F10" s="132">
        <f t="shared" si="0"/>
        <v>0.012814851158596041</v>
      </c>
      <c r="G10" s="132">
        <f t="shared" si="1"/>
        <v>0.05370101596516691</v>
      </c>
      <c r="H10" s="68">
        <f t="shared" si="2"/>
        <v>1998</v>
      </c>
      <c r="I10" s="52">
        <f t="shared" si="4"/>
        <v>0.015383667749734367</v>
      </c>
      <c r="J10" s="56">
        <f t="shared" si="3"/>
        <v>450</v>
      </c>
      <c r="L10" s="79" t="s">
        <v>378</v>
      </c>
      <c r="M10" s="157">
        <v>0.06776127182694813</v>
      </c>
      <c r="N10" s="10"/>
      <c r="O10" s="4"/>
      <c r="P10" s="11"/>
      <c r="S10" s="4"/>
      <c r="T10" s="4"/>
      <c r="U10" s="11"/>
    </row>
    <row r="11" spans="1:21" ht="15" thickBot="1">
      <c r="A11" s="54">
        <v>10</v>
      </c>
      <c r="B11" s="133" t="s">
        <v>101</v>
      </c>
      <c r="C11" s="42">
        <v>49985</v>
      </c>
      <c r="D11" s="42">
        <v>51516</v>
      </c>
      <c r="E11" s="42">
        <v>52847</v>
      </c>
      <c r="F11" s="132">
        <f t="shared" si="0"/>
        <v>0.01727442197679637</v>
      </c>
      <c r="G11" s="132">
        <f t="shared" si="1"/>
        <v>0.05725717715314595</v>
      </c>
      <c r="H11" s="68">
        <f t="shared" si="2"/>
        <v>2862</v>
      </c>
      <c r="I11" s="52">
        <f t="shared" si="4"/>
        <v>0.022036064614484364</v>
      </c>
      <c r="J11" s="56">
        <f t="shared" si="3"/>
        <v>1331</v>
      </c>
      <c r="L11" s="79" t="s">
        <v>399</v>
      </c>
      <c r="M11" s="157">
        <v>0.07248621065982361</v>
      </c>
      <c r="N11" s="10"/>
      <c r="O11" s="4"/>
      <c r="P11" s="11"/>
      <c r="S11" s="4"/>
      <c r="T11" s="4"/>
      <c r="U11" s="11"/>
    </row>
    <row r="12" spans="1:21" ht="15.75" customHeight="1" thickBot="1">
      <c r="A12" s="54">
        <v>11</v>
      </c>
      <c r="B12" s="133" t="s">
        <v>102</v>
      </c>
      <c r="C12" s="42">
        <v>9417</v>
      </c>
      <c r="D12" s="42">
        <v>9604</v>
      </c>
      <c r="E12" s="42">
        <v>9643</v>
      </c>
      <c r="F12" s="132">
        <f t="shared" si="0"/>
        <v>0.003152066363696093</v>
      </c>
      <c r="G12" s="132">
        <f t="shared" si="1"/>
        <v>0.023999150472549646</v>
      </c>
      <c r="H12" s="68">
        <f t="shared" si="2"/>
        <v>226</v>
      </c>
      <c r="I12" s="52">
        <f t="shared" si="4"/>
        <v>0.0017400945502702536</v>
      </c>
      <c r="J12" s="56">
        <f t="shared" si="3"/>
        <v>39</v>
      </c>
      <c r="L12" s="79" t="s">
        <v>390</v>
      </c>
      <c r="M12" s="157">
        <v>0.08852995297485176</v>
      </c>
      <c r="N12" s="10"/>
      <c r="O12" s="4"/>
      <c r="P12" s="11"/>
      <c r="S12" s="4"/>
      <c r="T12" s="10"/>
      <c r="U12" s="11"/>
    </row>
    <row r="13" spans="1:21" ht="15" thickBot="1">
      <c r="A13" s="54">
        <v>12</v>
      </c>
      <c r="B13" s="133" t="s">
        <v>103</v>
      </c>
      <c r="C13" s="42">
        <v>14170</v>
      </c>
      <c r="D13" s="42">
        <v>14875</v>
      </c>
      <c r="E13" s="42">
        <v>14972</v>
      </c>
      <c r="F13" s="132">
        <f t="shared" si="0"/>
        <v>0.004893989173209365</v>
      </c>
      <c r="G13" s="132">
        <f t="shared" si="1"/>
        <v>0.0565984474241355</v>
      </c>
      <c r="H13" s="68">
        <f t="shared" si="2"/>
        <v>802</v>
      </c>
      <c r="I13" s="52">
        <f t="shared" si="4"/>
        <v>0.0061750257934369175</v>
      </c>
      <c r="J13" s="56">
        <f t="shared" si="3"/>
        <v>97</v>
      </c>
      <c r="L13" s="79" t="s">
        <v>400</v>
      </c>
      <c r="M13" s="157">
        <v>0.09117993784160326</v>
      </c>
      <c r="N13" s="10"/>
      <c r="O13" s="4"/>
      <c r="P13" s="11"/>
      <c r="S13" s="4"/>
      <c r="T13" s="4"/>
      <c r="U13" s="11"/>
    </row>
    <row r="14" spans="1:21" ht="15" thickBot="1">
      <c r="A14" s="54">
        <v>13</v>
      </c>
      <c r="B14" s="133" t="s">
        <v>104</v>
      </c>
      <c r="C14" s="42">
        <v>14744</v>
      </c>
      <c r="D14" s="42">
        <v>15606</v>
      </c>
      <c r="E14" s="42">
        <v>16120</v>
      </c>
      <c r="F14" s="132">
        <f t="shared" si="0"/>
        <v>0.005269242951652081</v>
      </c>
      <c r="G14" s="132">
        <f t="shared" si="1"/>
        <v>0.09332609875203472</v>
      </c>
      <c r="H14" s="68">
        <f t="shared" si="2"/>
        <v>1376</v>
      </c>
      <c r="I14" s="52">
        <f t="shared" si="4"/>
        <v>0.010594557969787031</v>
      </c>
      <c r="J14" s="56">
        <f t="shared" si="3"/>
        <v>514</v>
      </c>
      <c r="L14" s="79" t="s">
        <v>401</v>
      </c>
      <c r="M14" s="157">
        <v>0.09332609875203472</v>
      </c>
      <c r="N14" s="10"/>
      <c r="O14" s="4"/>
      <c r="P14" s="11"/>
      <c r="S14" s="4"/>
      <c r="T14" s="4"/>
      <c r="U14" s="11"/>
    </row>
    <row r="15" spans="1:21" ht="15" thickBot="1">
      <c r="A15" s="54">
        <v>14</v>
      </c>
      <c r="B15" s="133" t="s">
        <v>105</v>
      </c>
      <c r="C15" s="42">
        <v>15215</v>
      </c>
      <c r="D15" s="42">
        <v>15356</v>
      </c>
      <c r="E15" s="42">
        <v>15427</v>
      </c>
      <c r="F15" s="132">
        <f t="shared" si="0"/>
        <v>0.005042717804909221</v>
      </c>
      <c r="G15" s="132">
        <f t="shared" si="1"/>
        <v>0.013933618139993428</v>
      </c>
      <c r="H15" s="68">
        <f t="shared" si="2"/>
        <v>212</v>
      </c>
      <c r="I15" s="52">
        <f t="shared" si="4"/>
        <v>0.0016323010825543972</v>
      </c>
      <c r="J15" s="56">
        <f t="shared" si="3"/>
        <v>71</v>
      </c>
      <c r="L15" s="79" t="s">
        <v>402</v>
      </c>
      <c r="M15" s="157">
        <v>0.11218842507186065</v>
      </c>
      <c r="N15" s="10"/>
      <c r="O15" s="4"/>
      <c r="P15" s="11"/>
      <c r="S15" s="4"/>
      <c r="T15" s="10"/>
      <c r="U15" s="11"/>
    </row>
    <row r="16" spans="1:21" ht="15">
      <c r="A16" s="54">
        <v>15</v>
      </c>
      <c r="B16" s="133" t="s">
        <v>106</v>
      </c>
      <c r="C16" s="42">
        <v>12283</v>
      </c>
      <c r="D16" s="42">
        <v>12817</v>
      </c>
      <c r="E16" s="42">
        <v>12968</v>
      </c>
      <c r="F16" s="132">
        <f t="shared" si="0"/>
        <v>0.004238929441502741</v>
      </c>
      <c r="G16" s="132">
        <f t="shared" si="1"/>
        <v>0.055768134820483595</v>
      </c>
      <c r="H16" s="68">
        <f t="shared" si="2"/>
        <v>685</v>
      </c>
      <c r="I16" s="52">
        <f t="shared" si="4"/>
        <v>0.005274180384668689</v>
      </c>
      <c r="J16" s="56">
        <f t="shared" si="3"/>
        <v>151</v>
      </c>
      <c r="L16" s="137" t="s">
        <v>403</v>
      </c>
      <c r="M16" s="157">
        <v>0.14765969691156725</v>
      </c>
      <c r="N16" s="10"/>
      <c r="O16" s="4"/>
      <c r="P16" s="11"/>
      <c r="S16" s="4"/>
      <c r="T16" s="4"/>
      <c r="U16" s="11"/>
    </row>
    <row r="17" spans="1:12" ht="15">
      <c r="A17" s="54">
        <v>16</v>
      </c>
      <c r="B17" s="133" t="s">
        <v>107</v>
      </c>
      <c r="C17" s="42">
        <v>77014</v>
      </c>
      <c r="D17" s="42">
        <v>80640</v>
      </c>
      <c r="E17" s="42">
        <v>81456</v>
      </c>
      <c r="F17" s="132">
        <f t="shared" si="0"/>
        <v>0.026626020711524312</v>
      </c>
      <c r="G17" s="132">
        <f t="shared" si="1"/>
        <v>0.05767782481107331</v>
      </c>
      <c r="H17" s="68">
        <f t="shared" si="2"/>
        <v>4442</v>
      </c>
      <c r="I17" s="52">
        <f t="shared" si="4"/>
        <v>0.03420132739955958</v>
      </c>
      <c r="J17" s="56">
        <f t="shared" si="3"/>
        <v>816</v>
      </c>
      <c r="L17" s="10"/>
    </row>
    <row r="18" spans="1:12" ht="15">
      <c r="A18" s="54">
        <v>17</v>
      </c>
      <c r="B18" s="133" t="s">
        <v>108</v>
      </c>
      <c r="C18" s="42">
        <v>23300</v>
      </c>
      <c r="D18" s="42">
        <v>24046</v>
      </c>
      <c r="E18" s="42">
        <v>24247</v>
      </c>
      <c r="F18" s="132">
        <f t="shared" si="0"/>
        <v>0.007925765127091068</v>
      </c>
      <c r="G18" s="132">
        <f t="shared" si="1"/>
        <v>0.04064377682403433</v>
      </c>
      <c r="H18" s="68">
        <f t="shared" si="2"/>
        <v>947</v>
      </c>
      <c r="I18" s="52">
        <f t="shared" si="4"/>
        <v>0.007291458137636859</v>
      </c>
      <c r="J18" s="56">
        <f t="shared" si="3"/>
        <v>201</v>
      </c>
      <c r="L18" s="4"/>
    </row>
    <row r="19" spans="1:12" ht="15">
      <c r="A19" s="54">
        <v>18</v>
      </c>
      <c r="B19" s="133" t="s">
        <v>109</v>
      </c>
      <c r="C19" s="42">
        <v>9787</v>
      </c>
      <c r="D19" s="42">
        <v>9835</v>
      </c>
      <c r="E19" s="42">
        <v>9852</v>
      </c>
      <c r="F19" s="132">
        <f t="shared" si="0"/>
        <v>0.0032203834714439393</v>
      </c>
      <c r="G19" s="132">
        <f t="shared" si="1"/>
        <v>0.006641463165423521</v>
      </c>
      <c r="H19" s="68">
        <f t="shared" si="2"/>
        <v>65</v>
      </c>
      <c r="I19" s="52">
        <f t="shared" si="4"/>
        <v>0.0005004696715379048</v>
      </c>
      <c r="J19" s="56">
        <f t="shared" si="3"/>
        <v>17</v>
      </c>
      <c r="K19" s="4"/>
      <c r="L19" s="4"/>
    </row>
    <row r="20" spans="1:12" ht="15">
      <c r="A20" s="54">
        <v>19</v>
      </c>
      <c r="B20" s="133" t="s">
        <v>110</v>
      </c>
      <c r="C20" s="42">
        <v>20305</v>
      </c>
      <c r="D20" s="42">
        <v>20651</v>
      </c>
      <c r="E20" s="42">
        <v>20872</v>
      </c>
      <c r="F20" s="132">
        <f t="shared" si="0"/>
        <v>0.006822558243603116</v>
      </c>
      <c r="G20" s="132">
        <f t="shared" si="1"/>
        <v>0.027924156611672003</v>
      </c>
      <c r="H20" s="68">
        <f t="shared" si="2"/>
        <v>567</v>
      </c>
      <c r="I20" s="52">
        <f t="shared" si="4"/>
        <v>0.004365635442492185</v>
      </c>
      <c r="J20" s="56">
        <f t="shared" si="3"/>
        <v>221</v>
      </c>
      <c r="K20" s="4"/>
      <c r="L20" s="4"/>
    </row>
    <row r="21" spans="1:12" ht="15">
      <c r="A21" s="54">
        <v>20</v>
      </c>
      <c r="B21" s="133" t="s">
        <v>111</v>
      </c>
      <c r="C21" s="42">
        <v>35294</v>
      </c>
      <c r="D21" s="42">
        <v>36241</v>
      </c>
      <c r="E21" s="42">
        <v>36732</v>
      </c>
      <c r="F21" s="132">
        <f t="shared" si="0"/>
        <v>0.012006813405712422</v>
      </c>
      <c r="G21" s="132">
        <f t="shared" si="1"/>
        <v>0.04074346914489715</v>
      </c>
      <c r="H21" s="68">
        <f t="shared" si="2"/>
        <v>1438</v>
      </c>
      <c r="I21" s="52">
        <f t="shared" si="4"/>
        <v>0.011071929041100109</v>
      </c>
      <c r="J21" s="56">
        <f t="shared" si="3"/>
        <v>491</v>
      </c>
      <c r="K21" s="4"/>
      <c r="L21" s="4"/>
    </row>
    <row r="22" spans="1:12" ht="15">
      <c r="A22" s="54">
        <v>21</v>
      </c>
      <c r="B22" s="133" t="s">
        <v>112</v>
      </c>
      <c r="C22" s="42">
        <v>61554</v>
      </c>
      <c r="D22" s="42">
        <v>62537</v>
      </c>
      <c r="E22" s="42">
        <v>62457</v>
      </c>
      <c r="F22" s="132">
        <f t="shared" si="0"/>
        <v>0.020415701428742807</v>
      </c>
      <c r="G22" s="132">
        <f t="shared" si="1"/>
        <v>0.014670045813432108</v>
      </c>
      <c r="H22" s="68">
        <f t="shared" si="2"/>
        <v>903</v>
      </c>
      <c r="I22" s="52">
        <f t="shared" si="4"/>
        <v>0.006952678667672739</v>
      </c>
      <c r="J22" s="56">
        <f t="shared" si="3"/>
        <v>-80</v>
      </c>
      <c r="K22" s="4"/>
      <c r="L22" s="4"/>
    </row>
    <row r="23" spans="1:12" ht="15">
      <c r="A23" s="54">
        <v>22</v>
      </c>
      <c r="B23" s="133" t="s">
        <v>113</v>
      </c>
      <c r="C23" s="42">
        <v>19935</v>
      </c>
      <c r="D23" s="42">
        <v>19893</v>
      </c>
      <c r="E23" s="42">
        <v>19967</v>
      </c>
      <c r="F23" s="132">
        <f t="shared" si="0"/>
        <v>0.006526735360771532</v>
      </c>
      <c r="G23" s="132">
        <f t="shared" si="1"/>
        <v>0.0016052169551040883</v>
      </c>
      <c r="H23" s="68">
        <f t="shared" si="2"/>
        <v>32</v>
      </c>
      <c r="I23" s="52">
        <f t="shared" si="4"/>
        <v>0.0002463850690648147</v>
      </c>
      <c r="J23" s="56">
        <f t="shared" si="3"/>
        <v>74</v>
      </c>
      <c r="K23" s="4"/>
      <c r="L23" s="4"/>
    </row>
    <row r="24" spans="1:12" ht="15">
      <c r="A24" s="54">
        <v>23</v>
      </c>
      <c r="B24" s="133" t="s">
        <v>114</v>
      </c>
      <c r="C24" s="42">
        <v>27178</v>
      </c>
      <c r="D24" s="42">
        <v>27397</v>
      </c>
      <c r="E24" s="42">
        <v>27786</v>
      </c>
      <c r="F24" s="132">
        <f t="shared" si="0"/>
        <v>0.009082579693213692</v>
      </c>
      <c r="G24" s="132">
        <f t="shared" si="1"/>
        <v>0.0223710353962764</v>
      </c>
      <c r="H24" s="68">
        <f t="shared" si="2"/>
        <v>608</v>
      </c>
      <c r="I24" s="52">
        <f t="shared" si="4"/>
        <v>0.004681316312231479</v>
      </c>
      <c r="J24" s="56">
        <f t="shared" si="3"/>
        <v>389</v>
      </c>
      <c r="K24" s="4"/>
      <c r="L24" s="4"/>
    </row>
    <row r="25" spans="1:12" ht="15">
      <c r="A25" s="54">
        <v>24</v>
      </c>
      <c r="B25" s="133" t="s">
        <v>115</v>
      </c>
      <c r="C25" s="42">
        <v>14232</v>
      </c>
      <c r="D25" s="42">
        <v>14532</v>
      </c>
      <c r="E25" s="42">
        <v>14465</v>
      </c>
      <c r="F25" s="132">
        <f t="shared" si="0"/>
        <v>0.004728262983600952</v>
      </c>
      <c r="G25" s="132">
        <f t="shared" si="1"/>
        <v>0.016371557054525015</v>
      </c>
      <c r="H25" s="68">
        <f t="shared" si="2"/>
        <v>233</v>
      </c>
      <c r="I25" s="52">
        <f t="shared" si="4"/>
        <v>0.001793991284128182</v>
      </c>
      <c r="J25" s="56">
        <f t="shared" si="3"/>
        <v>-67</v>
      </c>
      <c r="K25" s="4"/>
      <c r="L25" s="4"/>
    </row>
    <row r="26" spans="1:12" ht="15">
      <c r="A26" s="54">
        <v>25</v>
      </c>
      <c r="B26" s="133" t="s">
        <v>116</v>
      </c>
      <c r="C26" s="42">
        <v>38559</v>
      </c>
      <c r="D26" s="42">
        <v>38866</v>
      </c>
      <c r="E26" s="42">
        <v>39188</v>
      </c>
      <c r="F26" s="132">
        <f t="shared" si="0"/>
        <v>0.012809621140778025</v>
      </c>
      <c r="G26" s="132">
        <f t="shared" si="1"/>
        <v>0.016312663710158458</v>
      </c>
      <c r="H26" s="68">
        <f t="shared" si="2"/>
        <v>629</v>
      </c>
      <c r="I26" s="52">
        <f t="shared" si="4"/>
        <v>0.0048430065138052635</v>
      </c>
      <c r="J26" s="56">
        <f t="shared" si="3"/>
        <v>322</v>
      </c>
      <c r="K26" s="4"/>
      <c r="L26" s="4"/>
    </row>
    <row r="27" spans="1:12" ht="15">
      <c r="A27" s="54">
        <v>26</v>
      </c>
      <c r="B27" s="133" t="s">
        <v>117</v>
      </c>
      <c r="C27" s="42">
        <v>39778</v>
      </c>
      <c r="D27" s="42">
        <v>41139</v>
      </c>
      <c r="E27" s="42">
        <v>41645</v>
      </c>
      <c r="F27" s="132">
        <f t="shared" si="0"/>
        <v>0.013612755751957252</v>
      </c>
      <c r="G27" s="132">
        <f t="shared" si="1"/>
        <v>0.04693549198049173</v>
      </c>
      <c r="H27" s="68">
        <f t="shared" si="2"/>
        <v>1867</v>
      </c>
      <c r="I27" s="52">
        <f t="shared" si="4"/>
        <v>0.014375028873250281</v>
      </c>
      <c r="J27" s="56">
        <f t="shared" si="3"/>
        <v>506</v>
      </c>
      <c r="K27" s="4"/>
      <c r="L27" s="4"/>
    </row>
    <row r="28" spans="1:12" ht="15">
      <c r="A28" s="54">
        <v>27</v>
      </c>
      <c r="B28" s="133" t="s">
        <v>118</v>
      </c>
      <c r="C28" s="42">
        <v>49103</v>
      </c>
      <c r="D28" s="42">
        <v>51540</v>
      </c>
      <c r="E28" s="42">
        <v>51687</v>
      </c>
      <c r="F28" s="132">
        <f t="shared" si="0"/>
        <v>0.016895245684990144</v>
      </c>
      <c r="G28" s="132">
        <f t="shared" si="1"/>
        <v>0.05262407592204142</v>
      </c>
      <c r="H28" s="68">
        <f t="shared" si="2"/>
        <v>2584</v>
      </c>
      <c r="I28" s="52">
        <f t="shared" si="4"/>
        <v>0.019895594326983786</v>
      </c>
      <c r="J28" s="56">
        <f t="shared" si="3"/>
        <v>147</v>
      </c>
      <c r="K28" s="4"/>
      <c r="L28" s="4"/>
    </row>
    <row r="29" spans="1:12" ht="15">
      <c r="A29" s="54">
        <v>28</v>
      </c>
      <c r="B29" s="133" t="s">
        <v>119</v>
      </c>
      <c r="C29" s="42">
        <v>18083</v>
      </c>
      <c r="D29" s="42">
        <v>18408</v>
      </c>
      <c r="E29" s="42">
        <v>18452</v>
      </c>
      <c r="F29" s="132">
        <f t="shared" si="0"/>
        <v>0.006031518048628052</v>
      </c>
      <c r="G29" s="132">
        <f t="shared" si="1"/>
        <v>0.020405906099651608</v>
      </c>
      <c r="H29" s="68">
        <f t="shared" si="2"/>
        <v>369</v>
      </c>
      <c r="I29" s="52">
        <f t="shared" si="4"/>
        <v>0.002841127827653644</v>
      </c>
      <c r="J29" s="56">
        <f t="shared" si="3"/>
        <v>44</v>
      </c>
      <c r="K29" s="4"/>
      <c r="L29" s="4"/>
    </row>
    <row r="30" spans="1:12" ht="15">
      <c r="A30" s="54">
        <v>29</v>
      </c>
      <c r="B30" s="133" t="s">
        <v>120</v>
      </c>
      <c r="C30" s="42">
        <v>7397</v>
      </c>
      <c r="D30" s="42">
        <v>7241</v>
      </c>
      <c r="E30" s="42">
        <v>7261</v>
      </c>
      <c r="F30" s="132">
        <f t="shared" si="0"/>
        <v>0.002373447461038819</v>
      </c>
      <c r="G30" s="132">
        <f t="shared" si="1"/>
        <v>-0.0183858320940922</v>
      </c>
      <c r="H30" s="68">
        <f t="shared" si="2"/>
        <v>-136</v>
      </c>
      <c r="I30" s="52">
        <f t="shared" si="4"/>
        <v>-0.0010471365435254624</v>
      </c>
      <c r="J30" s="56">
        <f t="shared" si="3"/>
        <v>20</v>
      </c>
      <c r="K30" s="4"/>
      <c r="L30" s="4"/>
    </row>
    <row r="31" spans="1:12" ht="15">
      <c r="A31" s="54">
        <v>30</v>
      </c>
      <c r="B31" s="133" t="s">
        <v>121</v>
      </c>
      <c r="C31" s="42">
        <v>20852</v>
      </c>
      <c r="D31" s="42">
        <v>23842</v>
      </c>
      <c r="E31" s="42">
        <v>23931</v>
      </c>
      <c r="F31" s="132">
        <f t="shared" si="0"/>
        <v>0.007822472275185233</v>
      </c>
      <c r="G31" s="132">
        <f t="shared" si="1"/>
        <v>0.14765969691156725</v>
      </c>
      <c r="H31" s="68">
        <f t="shared" si="2"/>
        <v>3079</v>
      </c>
      <c r="I31" s="52">
        <f t="shared" si="4"/>
        <v>0.023706863364080136</v>
      </c>
      <c r="J31" s="56">
        <f t="shared" si="3"/>
        <v>89</v>
      </c>
      <c r="K31" s="4"/>
      <c r="L31" s="4"/>
    </row>
    <row r="32" spans="1:12" ht="15">
      <c r="A32" s="54">
        <v>31</v>
      </c>
      <c r="B32" s="133" t="s">
        <v>122</v>
      </c>
      <c r="C32" s="42">
        <v>46909</v>
      </c>
      <c r="D32" s="42">
        <v>48974</v>
      </c>
      <c r="E32" s="42">
        <v>50024</v>
      </c>
      <c r="F32" s="132">
        <f t="shared" si="0"/>
        <v>0.016351650708030005</v>
      </c>
      <c r="G32" s="132">
        <f t="shared" si="1"/>
        <v>0.06640516745187491</v>
      </c>
      <c r="H32" s="68">
        <f t="shared" si="2"/>
        <v>3115</v>
      </c>
      <c r="I32" s="52">
        <f t="shared" si="4"/>
        <v>0.023984046566778053</v>
      </c>
      <c r="J32" s="56">
        <f t="shared" si="3"/>
        <v>1050</v>
      </c>
      <c r="K32" s="4"/>
      <c r="L32" s="4"/>
    </row>
    <row r="33" spans="1:12" ht="15">
      <c r="A33" s="54">
        <v>32</v>
      </c>
      <c r="B33" s="133" t="s">
        <v>123</v>
      </c>
      <c r="C33" s="42">
        <v>23309</v>
      </c>
      <c r="D33" s="42">
        <v>26148</v>
      </c>
      <c r="E33" s="42">
        <v>25924</v>
      </c>
      <c r="F33" s="132">
        <f t="shared" si="0"/>
        <v>0.00847393636964197</v>
      </c>
      <c r="G33" s="132">
        <f t="shared" si="1"/>
        <v>0.11218842507186065</v>
      </c>
      <c r="H33" s="68">
        <f t="shared" si="2"/>
        <v>2615</v>
      </c>
      <c r="I33" s="52">
        <f t="shared" si="4"/>
        <v>0.020134279862640325</v>
      </c>
      <c r="J33" s="56">
        <f t="shared" si="3"/>
        <v>-224</v>
      </c>
      <c r="K33" s="4"/>
      <c r="L33" s="11"/>
    </row>
    <row r="34" spans="1:10" ht="15">
      <c r="A34" s="54">
        <v>33</v>
      </c>
      <c r="B34" s="133" t="s">
        <v>124</v>
      </c>
      <c r="C34" s="42">
        <v>59846</v>
      </c>
      <c r="D34" s="42">
        <v>62153</v>
      </c>
      <c r="E34" s="42">
        <v>62864</v>
      </c>
      <c r="F34" s="132">
        <f t="shared" si="0"/>
        <v>0.02054874000698861</v>
      </c>
      <c r="G34" s="132">
        <f t="shared" si="1"/>
        <v>0.0504294355512482</v>
      </c>
      <c r="H34" s="68">
        <f t="shared" si="2"/>
        <v>3018</v>
      </c>
      <c r="I34" s="52">
        <f t="shared" si="4"/>
        <v>0.023237191826175334</v>
      </c>
      <c r="J34" s="56">
        <f t="shared" si="3"/>
        <v>711</v>
      </c>
    </row>
    <row r="35" spans="1:10" ht="15">
      <c r="A35" s="54">
        <v>34</v>
      </c>
      <c r="B35" s="133" t="s">
        <v>125</v>
      </c>
      <c r="C35" s="42">
        <v>340871</v>
      </c>
      <c r="D35" s="42">
        <v>352799</v>
      </c>
      <c r="E35" s="42">
        <v>355493</v>
      </c>
      <c r="F35" s="132">
        <f t="shared" si="0"/>
        <v>0.1162021702612688</v>
      </c>
      <c r="G35" s="132">
        <f t="shared" si="1"/>
        <v>0.04289599291227473</v>
      </c>
      <c r="H35" s="68">
        <f t="shared" si="2"/>
        <v>14622</v>
      </c>
      <c r="I35" s="52">
        <f t="shared" si="4"/>
        <v>0.11258257749580375</v>
      </c>
      <c r="J35" s="56">
        <f t="shared" si="3"/>
        <v>2694</v>
      </c>
    </row>
    <row r="36" spans="1:10" ht="15">
      <c r="A36" s="54">
        <v>35</v>
      </c>
      <c r="B36" s="133" t="s">
        <v>126</v>
      </c>
      <c r="C36" s="42">
        <v>155171</v>
      </c>
      <c r="D36" s="42">
        <v>160411</v>
      </c>
      <c r="E36" s="42">
        <v>164156</v>
      </c>
      <c r="F36" s="132">
        <f t="shared" si="0"/>
        <v>0.05365867530839944</v>
      </c>
      <c r="G36" s="132">
        <f t="shared" si="1"/>
        <v>0.057903860901843775</v>
      </c>
      <c r="H36" s="68">
        <f t="shared" si="2"/>
        <v>8985</v>
      </c>
      <c r="I36" s="52">
        <f t="shared" si="4"/>
        <v>0.069180307673355</v>
      </c>
      <c r="J36" s="56">
        <f t="shared" si="3"/>
        <v>3745</v>
      </c>
    </row>
    <row r="37" spans="1:10" ht="15">
      <c r="A37" s="54">
        <v>36</v>
      </c>
      <c r="B37" s="133" t="s">
        <v>127</v>
      </c>
      <c r="C37" s="42">
        <v>13837</v>
      </c>
      <c r="D37" s="42">
        <v>14031</v>
      </c>
      <c r="E37" s="42">
        <v>14165</v>
      </c>
      <c r="F37" s="132">
        <f t="shared" si="0"/>
        <v>0.004630200149513135</v>
      </c>
      <c r="G37" s="132">
        <f t="shared" si="1"/>
        <v>0.0237045602370456</v>
      </c>
      <c r="H37" s="68">
        <f t="shared" si="2"/>
        <v>328</v>
      </c>
      <c r="I37" s="52">
        <f t="shared" si="4"/>
        <v>0.0025254469579143505</v>
      </c>
      <c r="J37" s="56">
        <f t="shared" si="3"/>
        <v>134</v>
      </c>
    </row>
    <row r="38" spans="1:10" ht="15">
      <c r="A38" s="54">
        <v>37</v>
      </c>
      <c r="B38" s="133" t="s">
        <v>128</v>
      </c>
      <c r="C38" s="42">
        <v>18124</v>
      </c>
      <c r="D38" s="42">
        <v>18464</v>
      </c>
      <c r="E38" s="42">
        <v>18571</v>
      </c>
      <c r="F38" s="132">
        <f t="shared" si="0"/>
        <v>0.006070416306149553</v>
      </c>
      <c r="G38" s="132">
        <f t="shared" si="1"/>
        <v>0.024663429706466563</v>
      </c>
      <c r="H38" s="68">
        <f t="shared" si="2"/>
        <v>447</v>
      </c>
      <c r="I38" s="52">
        <f t="shared" si="4"/>
        <v>0.00344169143349913</v>
      </c>
      <c r="J38" s="56">
        <f t="shared" si="3"/>
        <v>107</v>
      </c>
    </row>
    <row r="39" spans="1:10" ht="15">
      <c r="A39" s="54">
        <v>38</v>
      </c>
      <c r="B39" s="133" t="s">
        <v>129</v>
      </c>
      <c r="C39" s="42">
        <v>48580</v>
      </c>
      <c r="D39" s="42">
        <v>50571</v>
      </c>
      <c r="E39" s="42">
        <v>51301</v>
      </c>
      <c r="F39" s="132">
        <f t="shared" si="0"/>
        <v>0.016769071505130483</v>
      </c>
      <c r="G39" s="132">
        <f t="shared" si="1"/>
        <v>0.05601070399341293</v>
      </c>
      <c r="H39" s="68">
        <f t="shared" si="2"/>
        <v>2721</v>
      </c>
      <c r="I39" s="52">
        <f t="shared" si="4"/>
        <v>0.020950430403917523</v>
      </c>
      <c r="J39" s="56">
        <f t="shared" si="3"/>
        <v>730</v>
      </c>
    </row>
    <row r="40" spans="1:10" ht="15">
      <c r="A40" s="54">
        <v>39</v>
      </c>
      <c r="B40" s="133" t="s">
        <v>130</v>
      </c>
      <c r="C40" s="42">
        <v>13741</v>
      </c>
      <c r="D40" s="42">
        <v>13623</v>
      </c>
      <c r="E40" s="42">
        <v>13700</v>
      </c>
      <c r="F40" s="132">
        <f t="shared" si="0"/>
        <v>0.004478202756677017</v>
      </c>
      <c r="G40" s="132">
        <f t="shared" si="1"/>
        <v>-0.0029837711956917255</v>
      </c>
      <c r="H40" s="68">
        <f t="shared" si="2"/>
        <v>-41</v>
      </c>
      <c r="I40" s="52">
        <f t="shared" si="4"/>
        <v>-0.0003156808697392938</v>
      </c>
      <c r="J40" s="56">
        <f t="shared" si="3"/>
        <v>77</v>
      </c>
    </row>
    <row r="41" spans="1:10" ht="15">
      <c r="A41" s="54">
        <v>40</v>
      </c>
      <c r="B41" s="133" t="s">
        <v>131</v>
      </c>
      <c r="C41" s="42">
        <v>12003</v>
      </c>
      <c r="D41" s="42">
        <v>12536</v>
      </c>
      <c r="E41" s="42">
        <v>12570</v>
      </c>
      <c r="F41" s="132">
        <f t="shared" si="0"/>
        <v>0.004108832748279569</v>
      </c>
      <c r="G41" s="132">
        <f t="shared" si="1"/>
        <v>0.047238190452386905</v>
      </c>
      <c r="H41" s="68">
        <f t="shared" si="2"/>
        <v>567</v>
      </c>
      <c r="I41" s="52">
        <f t="shared" si="4"/>
        <v>0.004365635442492185</v>
      </c>
      <c r="J41" s="56">
        <f t="shared" si="3"/>
        <v>34</v>
      </c>
    </row>
    <row r="42" spans="1:10" ht="15">
      <c r="A42" s="54">
        <v>41</v>
      </c>
      <c r="B42" s="133" t="s">
        <v>132</v>
      </c>
      <c r="C42" s="42">
        <v>55195</v>
      </c>
      <c r="D42" s="42">
        <v>58058</v>
      </c>
      <c r="E42" s="42">
        <v>58421</v>
      </c>
      <c r="F42" s="132">
        <f t="shared" si="0"/>
        <v>0.019096429434148028</v>
      </c>
      <c r="G42" s="132">
        <f t="shared" si="1"/>
        <v>0.058447323127094844</v>
      </c>
      <c r="H42" s="68">
        <f t="shared" si="2"/>
        <v>3226</v>
      </c>
      <c r="I42" s="52">
        <f t="shared" si="4"/>
        <v>0.02483869477509663</v>
      </c>
      <c r="J42" s="56">
        <f t="shared" si="3"/>
        <v>363</v>
      </c>
    </row>
    <row r="43" spans="1:10" ht="15">
      <c r="A43" s="54">
        <v>42</v>
      </c>
      <c r="B43" s="133" t="s">
        <v>133</v>
      </c>
      <c r="C43" s="42">
        <v>74975</v>
      </c>
      <c r="D43" s="42">
        <v>78546</v>
      </c>
      <c r="E43" s="42">
        <v>79191</v>
      </c>
      <c r="F43" s="132">
        <f t="shared" si="0"/>
        <v>0.025885646314161286</v>
      </c>
      <c r="G43" s="132">
        <f t="shared" si="1"/>
        <v>0.056232077359119705</v>
      </c>
      <c r="H43" s="68">
        <f t="shared" si="2"/>
        <v>4216</v>
      </c>
      <c r="I43" s="52">
        <f t="shared" si="4"/>
        <v>0.03246123284928933</v>
      </c>
      <c r="J43" s="56">
        <f t="shared" si="3"/>
        <v>645</v>
      </c>
    </row>
    <row r="44" spans="1:10" ht="15">
      <c r="A44" s="54">
        <v>43</v>
      </c>
      <c r="B44" s="133" t="s">
        <v>134</v>
      </c>
      <c r="C44" s="42">
        <v>22064</v>
      </c>
      <c r="D44" s="42">
        <v>22443</v>
      </c>
      <c r="E44" s="42">
        <v>22569</v>
      </c>
      <c r="F44" s="132">
        <f t="shared" si="0"/>
        <v>0.00737726700842654</v>
      </c>
      <c r="G44" s="132">
        <f t="shared" si="1"/>
        <v>0.02288796229151559</v>
      </c>
      <c r="H44" s="68">
        <f t="shared" si="2"/>
        <v>505</v>
      </c>
      <c r="I44" s="52">
        <f t="shared" si="4"/>
        <v>0.0038882643711791063</v>
      </c>
      <c r="J44" s="56">
        <f t="shared" si="3"/>
        <v>126</v>
      </c>
    </row>
    <row r="45" spans="1:10" ht="15">
      <c r="A45" s="54">
        <v>44</v>
      </c>
      <c r="B45" s="133" t="s">
        <v>135</v>
      </c>
      <c r="C45" s="42">
        <v>38665</v>
      </c>
      <c r="D45" s="42">
        <v>39101</v>
      </c>
      <c r="E45" s="42">
        <v>39726</v>
      </c>
      <c r="F45" s="132">
        <f t="shared" si="0"/>
        <v>0.012985480489908843</v>
      </c>
      <c r="G45" s="132">
        <f t="shared" si="1"/>
        <v>0.027440837967153756</v>
      </c>
      <c r="H45" s="68">
        <f t="shared" si="2"/>
        <v>1061</v>
      </c>
      <c r="I45" s="52">
        <f t="shared" si="4"/>
        <v>0.008169204946180262</v>
      </c>
      <c r="J45" s="56">
        <f t="shared" si="3"/>
        <v>625</v>
      </c>
    </row>
    <row r="46" spans="1:10" ht="15">
      <c r="A46" s="54">
        <v>45</v>
      </c>
      <c r="B46" s="133" t="s">
        <v>136</v>
      </c>
      <c r="C46" s="42">
        <v>43027</v>
      </c>
      <c r="D46" s="42">
        <v>44573</v>
      </c>
      <c r="E46" s="42">
        <v>44866</v>
      </c>
      <c r="F46" s="132">
        <f t="shared" si="0"/>
        <v>0.01466562371394679</v>
      </c>
      <c r="G46" s="132">
        <f t="shared" si="1"/>
        <v>0.042740604736560765</v>
      </c>
      <c r="H46" s="68">
        <f t="shared" si="2"/>
        <v>1839</v>
      </c>
      <c r="I46" s="52">
        <f t="shared" si="4"/>
        <v>0.014159441937818568</v>
      </c>
      <c r="J46" s="56">
        <f t="shared" si="3"/>
        <v>293</v>
      </c>
    </row>
    <row r="47" spans="1:10" ht="15">
      <c r="A47" s="54">
        <v>46</v>
      </c>
      <c r="B47" s="133" t="s">
        <v>137</v>
      </c>
      <c r="C47" s="42">
        <v>35684</v>
      </c>
      <c r="D47" s="42">
        <v>37548</v>
      </c>
      <c r="E47" s="42">
        <v>37948</v>
      </c>
      <c r="F47" s="132">
        <f t="shared" si="0"/>
        <v>0.01240429475988171</v>
      </c>
      <c r="G47" s="132">
        <f t="shared" si="1"/>
        <v>0.06344580204013003</v>
      </c>
      <c r="H47" s="68">
        <f t="shared" si="2"/>
        <v>2264</v>
      </c>
      <c r="I47" s="52">
        <f t="shared" si="4"/>
        <v>0.017431743636335637</v>
      </c>
      <c r="J47" s="56">
        <f t="shared" si="3"/>
        <v>400</v>
      </c>
    </row>
    <row r="48" spans="1:10" ht="15">
      <c r="A48" s="54">
        <v>47</v>
      </c>
      <c r="B48" s="133" t="s">
        <v>138</v>
      </c>
      <c r="C48" s="42">
        <v>26756</v>
      </c>
      <c r="D48" s="42">
        <v>27759</v>
      </c>
      <c r="E48" s="42">
        <v>27503</v>
      </c>
      <c r="F48" s="132">
        <f t="shared" si="0"/>
        <v>0.008990073753057517</v>
      </c>
      <c r="G48" s="132">
        <f t="shared" si="1"/>
        <v>0.02791897144565705</v>
      </c>
      <c r="H48" s="68">
        <f t="shared" si="2"/>
        <v>747</v>
      </c>
      <c r="I48" s="52">
        <f t="shared" si="4"/>
        <v>0.005751551455981768</v>
      </c>
      <c r="J48" s="56">
        <f t="shared" si="3"/>
        <v>-256</v>
      </c>
    </row>
    <row r="49" spans="1:10" ht="15">
      <c r="A49" s="54">
        <v>48</v>
      </c>
      <c r="B49" s="133" t="s">
        <v>139</v>
      </c>
      <c r="C49" s="42">
        <v>35552</v>
      </c>
      <c r="D49" s="42">
        <v>36891</v>
      </c>
      <c r="E49" s="42">
        <v>37220</v>
      </c>
      <c r="F49" s="132">
        <f t="shared" si="0"/>
        <v>0.012166328949161939</v>
      </c>
      <c r="G49" s="132">
        <f t="shared" si="1"/>
        <v>0.04691719171917192</v>
      </c>
      <c r="H49" s="68">
        <f t="shared" si="2"/>
        <v>1668</v>
      </c>
      <c r="I49" s="52">
        <f t="shared" si="4"/>
        <v>0.012842821725003464</v>
      </c>
      <c r="J49" s="56">
        <f t="shared" si="3"/>
        <v>329</v>
      </c>
    </row>
    <row r="50" spans="1:10" ht="15">
      <c r="A50" s="54">
        <v>49</v>
      </c>
      <c r="B50" s="133" t="s">
        <v>140</v>
      </c>
      <c r="C50" s="42">
        <v>14841</v>
      </c>
      <c r="D50" s="42">
        <v>15431</v>
      </c>
      <c r="E50" s="42">
        <v>15254</v>
      </c>
      <c r="F50" s="132">
        <f t="shared" si="0"/>
        <v>0.0049861682372519135</v>
      </c>
      <c r="G50" s="132">
        <f t="shared" si="1"/>
        <v>0.027828313455966577</v>
      </c>
      <c r="H50" s="68">
        <f t="shared" si="2"/>
        <v>413</v>
      </c>
      <c r="I50" s="52">
        <f t="shared" si="4"/>
        <v>0.0031799072976177642</v>
      </c>
      <c r="J50" s="56">
        <f t="shared" si="3"/>
        <v>-177</v>
      </c>
    </row>
    <row r="51" spans="1:10" ht="15">
      <c r="A51" s="54">
        <v>50</v>
      </c>
      <c r="B51" s="133" t="s">
        <v>141</v>
      </c>
      <c r="C51" s="42">
        <v>11947</v>
      </c>
      <c r="D51" s="42">
        <v>12365</v>
      </c>
      <c r="E51" s="42">
        <v>12495</v>
      </c>
      <c r="F51" s="132">
        <f t="shared" si="0"/>
        <v>0.004084317039757615</v>
      </c>
      <c r="G51" s="132">
        <f t="shared" si="1"/>
        <v>0.04586925588013727</v>
      </c>
      <c r="H51" s="68">
        <f t="shared" si="2"/>
        <v>548</v>
      </c>
      <c r="I51" s="52">
        <f t="shared" si="4"/>
        <v>0.004219344307734951</v>
      </c>
      <c r="J51" s="56">
        <f t="shared" si="3"/>
        <v>130</v>
      </c>
    </row>
    <row r="52" spans="1:10" ht="15">
      <c r="A52" s="54">
        <v>51</v>
      </c>
      <c r="B52" s="133" t="s">
        <v>142</v>
      </c>
      <c r="C52" s="42">
        <v>14827</v>
      </c>
      <c r="D52" s="42">
        <v>14912</v>
      </c>
      <c r="E52" s="42">
        <v>15028</v>
      </c>
      <c r="F52" s="132">
        <f t="shared" si="0"/>
        <v>0.004912294235572424</v>
      </c>
      <c r="G52" s="132">
        <f t="shared" si="1"/>
        <v>0.013556349902205436</v>
      </c>
      <c r="H52" s="68">
        <f t="shared" si="2"/>
        <v>201</v>
      </c>
      <c r="I52" s="52">
        <f t="shared" si="4"/>
        <v>0.001547606215063367</v>
      </c>
      <c r="J52" s="56">
        <f t="shared" si="3"/>
        <v>116</v>
      </c>
    </row>
    <row r="53" spans="1:10" ht="15">
      <c r="A53" s="54">
        <v>52</v>
      </c>
      <c r="B53" s="133" t="s">
        <v>143</v>
      </c>
      <c r="C53" s="42">
        <v>25171</v>
      </c>
      <c r="D53" s="42">
        <v>25921</v>
      </c>
      <c r="E53" s="42">
        <v>26107</v>
      </c>
      <c r="F53" s="132">
        <f t="shared" si="0"/>
        <v>0.008533754698435538</v>
      </c>
      <c r="G53" s="132">
        <f t="shared" si="1"/>
        <v>0.037185650152953796</v>
      </c>
      <c r="H53" s="68">
        <f t="shared" si="2"/>
        <v>936</v>
      </c>
      <c r="I53" s="52">
        <f t="shared" si="4"/>
        <v>0.007206763270145829</v>
      </c>
      <c r="J53" s="56">
        <f t="shared" si="3"/>
        <v>186</v>
      </c>
    </row>
    <row r="54" spans="1:10" ht="15">
      <c r="A54" s="54">
        <v>53</v>
      </c>
      <c r="B54" s="133" t="s">
        <v>144</v>
      </c>
      <c r="C54" s="42">
        <v>15392</v>
      </c>
      <c r="D54" s="42">
        <v>15474</v>
      </c>
      <c r="E54" s="42">
        <v>15661</v>
      </c>
      <c r="F54" s="132">
        <f t="shared" si="0"/>
        <v>0.00511920681549772</v>
      </c>
      <c r="G54" s="132">
        <f t="shared" si="1"/>
        <v>0.017476611226611226</v>
      </c>
      <c r="H54" s="68">
        <f t="shared" si="2"/>
        <v>269</v>
      </c>
      <c r="I54" s="52">
        <f t="shared" si="4"/>
        <v>0.0020711744868260984</v>
      </c>
      <c r="J54" s="56">
        <f t="shared" si="3"/>
        <v>187</v>
      </c>
    </row>
    <row r="55" spans="1:10" ht="15">
      <c r="A55" s="54">
        <v>54</v>
      </c>
      <c r="B55" s="133" t="s">
        <v>145</v>
      </c>
      <c r="C55" s="42">
        <v>29475</v>
      </c>
      <c r="D55" s="42">
        <v>30270</v>
      </c>
      <c r="E55" s="42">
        <v>30370</v>
      </c>
      <c r="F55" s="132">
        <f t="shared" si="0"/>
        <v>0.00992722757082343</v>
      </c>
      <c r="G55" s="132">
        <f t="shared" si="1"/>
        <v>0.030364715860899068</v>
      </c>
      <c r="H55" s="68">
        <f t="shared" si="2"/>
        <v>895</v>
      </c>
      <c r="I55" s="52">
        <f t="shared" si="4"/>
        <v>0.006891082400406535</v>
      </c>
      <c r="J55" s="56">
        <f t="shared" si="3"/>
        <v>100</v>
      </c>
    </row>
    <row r="56" spans="1:10" ht="15">
      <c r="A56" s="54">
        <v>55</v>
      </c>
      <c r="B56" s="133" t="s">
        <v>146</v>
      </c>
      <c r="C56" s="42">
        <v>51951</v>
      </c>
      <c r="D56" s="42">
        <v>53636</v>
      </c>
      <c r="E56" s="42">
        <v>54294</v>
      </c>
      <c r="F56" s="132">
        <f t="shared" si="0"/>
        <v>0.01774741171321328</v>
      </c>
      <c r="G56" s="132">
        <f t="shared" si="1"/>
        <v>0.04510019056418548</v>
      </c>
      <c r="H56" s="68">
        <f t="shared" si="2"/>
        <v>2343</v>
      </c>
      <c r="I56" s="52">
        <f t="shared" si="4"/>
        <v>0.0180400067755894</v>
      </c>
      <c r="J56" s="56">
        <f t="shared" si="3"/>
        <v>658</v>
      </c>
    </row>
    <row r="57" spans="1:10" ht="15">
      <c r="A57" s="54">
        <v>56</v>
      </c>
      <c r="B57" s="133" t="s">
        <v>147</v>
      </c>
      <c r="C57" s="42">
        <v>15538</v>
      </c>
      <c r="D57" s="42">
        <v>15429</v>
      </c>
      <c r="E57" s="42">
        <v>15528</v>
      </c>
      <c r="F57" s="132">
        <f t="shared" si="0"/>
        <v>0.005075732292385454</v>
      </c>
      <c r="G57" s="132">
        <f t="shared" si="1"/>
        <v>-0.0006435834727764191</v>
      </c>
      <c r="H57" s="68">
        <f t="shared" si="2"/>
        <v>-10</v>
      </c>
      <c r="I57" s="52">
        <f t="shared" si="4"/>
        <v>-7.699533408275459E-05</v>
      </c>
      <c r="J57" s="56">
        <f t="shared" si="3"/>
        <v>99</v>
      </c>
    </row>
    <row r="58" spans="1:10" ht="15">
      <c r="A58" s="54">
        <v>57</v>
      </c>
      <c r="B58" s="133" t="s">
        <v>148</v>
      </c>
      <c r="C58" s="42">
        <v>10193</v>
      </c>
      <c r="D58" s="42">
        <v>10467</v>
      </c>
      <c r="E58" s="42">
        <v>10524</v>
      </c>
      <c r="F58" s="132">
        <f t="shared" si="0"/>
        <v>0.0034400442198006514</v>
      </c>
      <c r="G58" s="132">
        <f t="shared" si="1"/>
        <v>0.03247326596683999</v>
      </c>
      <c r="H58" s="68">
        <f t="shared" si="2"/>
        <v>331</v>
      </c>
      <c r="I58" s="52">
        <f t="shared" si="4"/>
        <v>0.002548545558139177</v>
      </c>
      <c r="J58" s="56">
        <f t="shared" si="3"/>
        <v>57</v>
      </c>
    </row>
    <row r="59" spans="1:10" ht="15">
      <c r="A59" s="54">
        <v>58</v>
      </c>
      <c r="B59" s="133" t="s">
        <v>149</v>
      </c>
      <c r="C59" s="42">
        <v>28529</v>
      </c>
      <c r="D59" s="42">
        <v>29483</v>
      </c>
      <c r="E59" s="42">
        <v>29506</v>
      </c>
      <c r="F59" s="132">
        <f t="shared" si="0"/>
        <v>0.009644806608650514</v>
      </c>
      <c r="G59" s="132">
        <f t="shared" si="1"/>
        <v>0.0342458550948158</v>
      </c>
      <c r="H59" s="68">
        <f t="shared" si="2"/>
        <v>977</v>
      </c>
      <c r="I59" s="52">
        <f t="shared" si="4"/>
        <v>0.007522444139885123</v>
      </c>
      <c r="J59" s="56">
        <f t="shared" si="3"/>
        <v>23</v>
      </c>
    </row>
    <row r="60" spans="1:10" ht="15">
      <c r="A60" s="54">
        <v>59</v>
      </c>
      <c r="B60" s="133" t="s">
        <v>150</v>
      </c>
      <c r="C60" s="42">
        <v>26559</v>
      </c>
      <c r="D60" s="42">
        <v>27709</v>
      </c>
      <c r="E60" s="42">
        <v>27989</v>
      </c>
      <c r="F60" s="132">
        <f t="shared" si="0"/>
        <v>0.009148935544279783</v>
      </c>
      <c r="G60" s="132">
        <f t="shared" si="1"/>
        <v>0.05384238864415076</v>
      </c>
      <c r="H60" s="68">
        <f t="shared" si="2"/>
        <v>1430</v>
      </c>
      <c r="I60" s="52">
        <f t="shared" si="4"/>
        <v>0.011010332773833906</v>
      </c>
      <c r="J60" s="56">
        <f t="shared" si="3"/>
        <v>280</v>
      </c>
    </row>
    <row r="61" spans="1:10" ht="15">
      <c r="A61" s="54">
        <v>60</v>
      </c>
      <c r="B61" s="133" t="s">
        <v>151</v>
      </c>
      <c r="C61" s="42">
        <v>25069</v>
      </c>
      <c r="D61" s="42">
        <v>25789</v>
      </c>
      <c r="E61" s="42">
        <v>25972</v>
      </c>
      <c r="F61" s="132">
        <f t="shared" si="0"/>
        <v>0.00848962642309602</v>
      </c>
      <c r="G61" s="132">
        <f t="shared" si="1"/>
        <v>0.036020583190394515</v>
      </c>
      <c r="H61" s="68">
        <f t="shared" si="2"/>
        <v>903</v>
      </c>
      <c r="I61" s="52">
        <f t="shared" si="4"/>
        <v>0.006952678667672739</v>
      </c>
      <c r="J61" s="56">
        <f t="shared" si="3"/>
        <v>183</v>
      </c>
    </row>
    <row r="62" spans="1:10" ht="15">
      <c r="A62" s="54">
        <v>61</v>
      </c>
      <c r="B62" s="133" t="s">
        <v>152</v>
      </c>
      <c r="C62" s="42">
        <v>36590</v>
      </c>
      <c r="D62" s="42">
        <v>37413</v>
      </c>
      <c r="E62" s="42">
        <v>37805</v>
      </c>
      <c r="F62" s="132">
        <f t="shared" si="0"/>
        <v>0.012357551475633183</v>
      </c>
      <c r="G62" s="132">
        <f t="shared" si="1"/>
        <v>0.03320579393276851</v>
      </c>
      <c r="H62" s="68">
        <f t="shared" si="2"/>
        <v>1215</v>
      </c>
      <c r="I62" s="52">
        <f t="shared" si="4"/>
        <v>0.009354933091054682</v>
      </c>
      <c r="J62" s="56">
        <f t="shared" si="3"/>
        <v>392</v>
      </c>
    </row>
    <row r="63" spans="1:10" ht="15">
      <c r="A63" s="54">
        <v>62</v>
      </c>
      <c r="B63" s="133" t="s">
        <v>153</v>
      </c>
      <c r="C63" s="42">
        <v>10125</v>
      </c>
      <c r="D63" s="42">
        <v>10491</v>
      </c>
      <c r="E63" s="42">
        <v>10492</v>
      </c>
      <c r="F63" s="132">
        <f t="shared" si="0"/>
        <v>0.0034295841841646174</v>
      </c>
      <c r="G63" s="132">
        <f t="shared" si="1"/>
        <v>0.03624691358024691</v>
      </c>
      <c r="H63" s="68">
        <f t="shared" si="2"/>
        <v>367</v>
      </c>
      <c r="I63" s="52">
        <f t="shared" si="4"/>
        <v>0.0028257287608370934</v>
      </c>
      <c r="J63" s="56">
        <f t="shared" si="3"/>
        <v>1</v>
      </c>
    </row>
    <row r="64" spans="1:10" ht="15">
      <c r="A64" s="54">
        <v>63</v>
      </c>
      <c r="B64" s="133" t="s">
        <v>154</v>
      </c>
      <c r="C64" s="42">
        <v>46655</v>
      </c>
      <c r="D64" s="42">
        <v>51066</v>
      </c>
      <c r="E64" s="42">
        <v>50909</v>
      </c>
      <c r="F64" s="132">
        <f t="shared" si="0"/>
        <v>0.016640936068589067</v>
      </c>
      <c r="G64" s="132">
        <f t="shared" si="1"/>
        <v>0.09117993784160326</v>
      </c>
      <c r="H64" s="68">
        <f t="shared" si="2"/>
        <v>4254</v>
      </c>
      <c r="I64" s="52">
        <f t="shared" si="4"/>
        <v>0.0327538151188038</v>
      </c>
      <c r="J64" s="56">
        <f t="shared" si="3"/>
        <v>-157</v>
      </c>
    </row>
    <row r="65" spans="1:10" ht="15">
      <c r="A65" s="54">
        <v>64</v>
      </c>
      <c r="B65" s="133" t="s">
        <v>155</v>
      </c>
      <c r="C65" s="42">
        <v>13094</v>
      </c>
      <c r="D65" s="42">
        <v>13479</v>
      </c>
      <c r="E65" s="42">
        <v>13656</v>
      </c>
      <c r="F65" s="132">
        <f t="shared" si="0"/>
        <v>0.00446382020767747</v>
      </c>
      <c r="G65" s="132">
        <f t="shared" si="1"/>
        <v>0.04292042156712998</v>
      </c>
      <c r="H65" s="68">
        <f t="shared" si="2"/>
        <v>562</v>
      </c>
      <c r="I65" s="52">
        <f t="shared" si="4"/>
        <v>0.004327137775450808</v>
      </c>
      <c r="J65" s="56">
        <f t="shared" si="3"/>
        <v>177</v>
      </c>
    </row>
    <row r="66" spans="1:10" ht="15">
      <c r="A66" s="54">
        <v>65</v>
      </c>
      <c r="B66" s="133" t="s">
        <v>156</v>
      </c>
      <c r="C66" s="42">
        <v>38215</v>
      </c>
      <c r="D66" s="42">
        <v>39919</v>
      </c>
      <c r="E66" s="42">
        <v>39963</v>
      </c>
      <c r="F66" s="132">
        <f aca="true" t="shared" si="5" ref="F66:F83">E66/$E$83</f>
        <v>0.01306295012883822</v>
      </c>
      <c r="G66" s="132">
        <f aca="true" t="shared" si="6" ref="G66:G83">(E66-C66)/C66</f>
        <v>0.04574120109904488</v>
      </c>
      <c r="H66" s="68">
        <f aca="true" t="shared" si="7" ref="H66:H83">E66-C66</f>
        <v>1748</v>
      </c>
      <c r="I66" s="52">
        <f t="shared" si="4"/>
        <v>0.013458784397665501</v>
      </c>
      <c r="J66" s="56">
        <f aca="true" t="shared" si="8" ref="J66:J83">E66-D66</f>
        <v>44</v>
      </c>
    </row>
    <row r="67" spans="1:10" ht="15">
      <c r="A67" s="54">
        <v>66</v>
      </c>
      <c r="B67" s="133" t="s">
        <v>157</v>
      </c>
      <c r="C67" s="42">
        <v>18696</v>
      </c>
      <c r="D67" s="42">
        <v>19054</v>
      </c>
      <c r="E67" s="42">
        <v>19244</v>
      </c>
      <c r="F67" s="132">
        <f t="shared" si="5"/>
        <v>0.006290403930619891</v>
      </c>
      <c r="G67" s="132">
        <f t="shared" si="6"/>
        <v>0.029311082584510057</v>
      </c>
      <c r="H67" s="68">
        <f t="shared" si="7"/>
        <v>548</v>
      </c>
      <c r="I67" s="52">
        <f aca="true" t="shared" si="9" ref="I67:I83">H67/$H$83</f>
        <v>0.004219344307734951</v>
      </c>
      <c r="J67" s="56">
        <f t="shared" si="8"/>
        <v>190</v>
      </c>
    </row>
    <row r="68" spans="1:20" ht="15">
      <c r="A68" s="54">
        <v>67</v>
      </c>
      <c r="B68" s="133" t="s">
        <v>158</v>
      </c>
      <c r="C68" s="42">
        <v>23114</v>
      </c>
      <c r="D68" s="42">
        <v>23257</v>
      </c>
      <c r="E68" s="42">
        <v>23422</v>
      </c>
      <c r="F68" s="132">
        <f t="shared" si="5"/>
        <v>0.007656092333349568</v>
      </c>
      <c r="G68" s="132">
        <f t="shared" si="6"/>
        <v>0.013325257419745608</v>
      </c>
      <c r="H68" s="68">
        <f t="shared" si="7"/>
        <v>308</v>
      </c>
      <c r="I68" s="52">
        <f t="shared" si="9"/>
        <v>0.0023714562897488413</v>
      </c>
      <c r="J68" s="56">
        <f t="shared" si="8"/>
        <v>165</v>
      </c>
      <c r="S68" s="12"/>
      <c r="T68" s="12"/>
    </row>
    <row r="69" spans="1:10" ht="15">
      <c r="A69" s="54">
        <v>68</v>
      </c>
      <c r="B69" s="133" t="s">
        <v>159</v>
      </c>
      <c r="C69" s="42">
        <v>13713</v>
      </c>
      <c r="D69" s="42">
        <v>13665</v>
      </c>
      <c r="E69" s="42">
        <v>13795</v>
      </c>
      <c r="F69" s="132">
        <f t="shared" si="5"/>
        <v>0.004509255987471492</v>
      </c>
      <c r="G69" s="132">
        <f t="shared" si="6"/>
        <v>0.005979727266097863</v>
      </c>
      <c r="H69" s="68">
        <f t="shared" si="7"/>
        <v>82</v>
      </c>
      <c r="I69" s="52">
        <f t="shared" si="9"/>
        <v>0.0006313617394785876</v>
      </c>
      <c r="J69" s="56">
        <f t="shared" si="8"/>
        <v>130</v>
      </c>
    </row>
    <row r="70" spans="1:10" ht="15">
      <c r="A70" s="54">
        <v>69</v>
      </c>
      <c r="B70" s="133" t="s">
        <v>160</v>
      </c>
      <c r="C70" s="42">
        <v>4961</v>
      </c>
      <c r="D70" s="42">
        <v>5040</v>
      </c>
      <c r="E70" s="42">
        <v>5022</v>
      </c>
      <c r="F70" s="132">
        <f t="shared" si="5"/>
        <v>0.0016415718426300713</v>
      </c>
      <c r="G70" s="132">
        <f t="shared" si="6"/>
        <v>0.012295908083047773</v>
      </c>
      <c r="H70" s="68">
        <f t="shared" si="7"/>
        <v>61</v>
      </c>
      <c r="I70" s="52">
        <f t="shared" si="9"/>
        <v>0.00046967153790480296</v>
      </c>
      <c r="J70" s="56">
        <f t="shared" si="8"/>
        <v>-18</v>
      </c>
    </row>
    <row r="71" spans="1:10" ht="15">
      <c r="A71" s="54">
        <v>70</v>
      </c>
      <c r="B71" s="133" t="s">
        <v>161</v>
      </c>
      <c r="C71" s="42">
        <v>9133</v>
      </c>
      <c r="D71" s="42">
        <v>9530</v>
      </c>
      <c r="E71" s="42">
        <v>9618</v>
      </c>
      <c r="F71" s="132">
        <f t="shared" si="5"/>
        <v>0.0031438944608554414</v>
      </c>
      <c r="G71" s="132">
        <f t="shared" si="6"/>
        <v>0.05310412788787912</v>
      </c>
      <c r="H71" s="68">
        <f t="shared" si="7"/>
        <v>485</v>
      </c>
      <c r="I71" s="52">
        <f t="shared" si="9"/>
        <v>0.003734273703013597</v>
      </c>
      <c r="J71" s="56">
        <f t="shared" si="8"/>
        <v>88</v>
      </c>
    </row>
    <row r="72" spans="1:10" ht="15">
      <c r="A72" s="54">
        <v>71</v>
      </c>
      <c r="B72" s="133" t="s">
        <v>162</v>
      </c>
      <c r="C72" s="42">
        <v>16491</v>
      </c>
      <c r="D72" s="42">
        <v>16920</v>
      </c>
      <c r="E72" s="42">
        <v>17046</v>
      </c>
      <c r="F72" s="132">
        <f t="shared" si="5"/>
        <v>0.005571930232869812</v>
      </c>
      <c r="G72" s="132">
        <f t="shared" si="6"/>
        <v>0.033654720756776425</v>
      </c>
      <c r="H72" s="68">
        <f t="shared" si="7"/>
        <v>555</v>
      </c>
      <c r="I72" s="52">
        <f t="shared" si="9"/>
        <v>0.00427324104159288</v>
      </c>
      <c r="J72" s="56">
        <f t="shared" si="8"/>
        <v>126</v>
      </c>
    </row>
    <row r="73" spans="1:10" ht="15">
      <c r="A73" s="54">
        <v>72</v>
      </c>
      <c r="B73" s="133" t="s">
        <v>163</v>
      </c>
      <c r="C73" s="42">
        <v>19564</v>
      </c>
      <c r="D73" s="42">
        <v>21163</v>
      </c>
      <c r="E73" s="42">
        <v>21296</v>
      </c>
      <c r="F73" s="132">
        <f t="shared" si="5"/>
        <v>0.006961153715780565</v>
      </c>
      <c r="G73" s="132">
        <f t="shared" si="6"/>
        <v>0.08852995297485176</v>
      </c>
      <c r="H73" s="68">
        <f t="shared" si="7"/>
        <v>1732</v>
      </c>
      <c r="I73" s="52">
        <f t="shared" si="9"/>
        <v>0.013335591863133094</v>
      </c>
      <c r="J73" s="56">
        <f t="shared" si="8"/>
        <v>133</v>
      </c>
    </row>
    <row r="74" spans="1:10" ht="15">
      <c r="A74" s="54">
        <v>73</v>
      </c>
      <c r="B74" s="133" t="s">
        <v>164</v>
      </c>
      <c r="C74" s="42">
        <v>23022</v>
      </c>
      <c r="D74" s="42">
        <v>24902</v>
      </c>
      <c r="E74" s="42">
        <v>24582</v>
      </c>
      <c r="F74" s="132">
        <f t="shared" si="5"/>
        <v>0.008035268625155797</v>
      </c>
      <c r="G74" s="132">
        <f t="shared" si="6"/>
        <v>0.06776127182694813</v>
      </c>
      <c r="H74" s="68">
        <f t="shared" si="7"/>
        <v>1560</v>
      </c>
      <c r="I74" s="52">
        <f t="shared" si="9"/>
        <v>0.012011272116909714</v>
      </c>
      <c r="J74" s="56">
        <f t="shared" si="8"/>
        <v>-320</v>
      </c>
    </row>
    <row r="75" spans="1:10" ht="15">
      <c r="A75" s="54">
        <v>74</v>
      </c>
      <c r="B75" s="133" t="s">
        <v>165</v>
      </c>
      <c r="C75" s="42">
        <v>8177</v>
      </c>
      <c r="D75" s="42">
        <v>8309</v>
      </c>
      <c r="E75" s="42">
        <v>8329</v>
      </c>
      <c r="F75" s="132">
        <f t="shared" si="5"/>
        <v>0.0027225511503914503</v>
      </c>
      <c r="G75" s="132">
        <f t="shared" si="6"/>
        <v>0.01858872447107741</v>
      </c>
      <c r="H75" s="68">
        <f t="shared" si="7"/>
        <v>152</v>
      </c>
      <c r="I75" s="52">
        <f t="shared" si="9"/>
        <v>0.0011703290780578697</v>
      </c>
      <c r="J75" s="56">
        <f t="shared" si="8"/>
        <v>20</v>
      </c>
    </row>
    <row r="76" spans="1:10" ht="15">
      <c r="A76" s="54">
        <v>75</v>
      </c>
      <c r="B76" s="133" t="s">
        <v>166</v>
      </c>
      <c r="C76" s="42">
        <v>5439</v>
      </c>
      <c r="D76" s="42">
        <v>5370</v>
      </c>
      <c r="E76" s="42">
        <v>5362</v>
      </c>
      <c r="F76" s="132">
        <f t="shared" si="5"/>
        <v>0.0017527097212629316</v>
      </c>
      <c r="G76" s="132">
        <f t="shared" si="6"/>
        <v>-0.014157014157014158</v>
      </c>
      <c r="H76" s="68">
        <f t="shared" si="7"/>
        <v>-77</v>
      </c>
      <c r="I76" s="52">
        <f t="shared" si="9"/>
        <v>-0.0005928640724372103</v>
      </c>
      <c r="J76" s="56">
        <f t="shared" si="8"/>
        <v>-8</v>
      </c>
    </row>
    <row r="77" spans="1:10" ht="15">
      <c r="A77" s="54">
        <v>76</v>
      </c>
      <c r="B77" s="133" t="s">
        <v>167</v>
      </c>
      <c r="C77" s="42">
        <v>7466</v>
      </c>
      <c r="D77" s="42">
        <v>7871</v>
      </c>
      <c r="E77" s="42">
        <v>7939</v>
      </c>
      <c r="F77" s="132">
        <f t="shared" si="5"/>
        <v>0.002595069466077287</v>
      </c>
      <c r="G77" s="132">
        <f t="shared" si="6"/>
        <v>0.06335387088132868</v>
      </c>
      <c r="H77" s="68">
        <f t="shared" si="7"/>
        <v>473</v>
      </c>
      <c r="I77" s="52">
        <f t="shared" si="9"/>
        <v>0.0036418793021142917</v>
      </c>
      <c r="J77" s="56">
        <f t="shared" si="8"/>
        <v>68</v>
      </c>
    </row>
    <row r="78" spans="1:10" ht="15">
      <c r="A78" s="54">
        <v>77</v>
      </c>
      <c r="B78" s="133" t="s">
        <v>168</v>
      </c>
      <c r="C78" s="42">
        <v>10418</v>
      </c>
      <c r="D78" s="42">
        <v>10688</v>
      </c>
      <c r="E78" s="42">
        <v>10740</v>
      </c>
      <c r="F78" s="132">
        <f t="shared" si="5"/>
        <v>0.00351064946034388</v>
      </c>
      <c r="G78" s="132">
        <f t="shared" si="6"/>
        <v>0.030908043770397388</v>
      </c>
      <c r="H78" s="68">
        <f t="shared" si="7"/>
        <v>322</v>
      </c>
      <c r="I78" s="52">
        <f t="shared" si="9"/>
        <v>0.0024792497574646975</v>
      </c>
      <c r="J78" s="56">
        <f t="shared" si="8"/>
        <v>52</v>
      </c>
    </row>
    <row r="79" spans="1:10" ht="15">
      <c r="A79" s="54">
        <v>78</v>
      </c>
      <c r="B79" s="133" t="s">
        <v>169</v>
      </c>
      <c r="C79" s="42">
        <v>11759</v>
      </c>
      <c r="D79" s="42">
        <v>12100</v>
      </c>
      <c r="E79" s="42">
        <v>12174</v>
      </c>
      <c r="F79" s="132">
        <f t="shared" si="5"/>
        <v>0.0039793898072836495</v>
      </c>
      <c r="G79" s="132">
        <f t="shared" si="6"/>
        <v>0.035292116676588145</v>
      </c>
      <c r="H79" s="68">
        <f t="shared" si="7"/>
        <v>415</v>
      </c>
      <c r="I79" s="52">
        <f t="shared" si="9"/>
        <v>0.0031953063644343154</v>
      </c>
      <c r="J79" s="56">
        <f t="shared" si="8"/>
        <v>74</v>
      </c>
    </row>
    <row r="80" spans="1:10" ht="15">
      <c r="A80" s="54">
        <v>79</v>
      </c>
      <c r="B80" s="133" t="s">
        <v>170</v>
      </c>
      <c r="C80" s="42">
        <v>5844</v>
      </c>
      <c r="D80" s="42">
        <v>6149</v>
      </c>
      <c r="E80" s="42">
        <v>6205</v>
      </c>
      <c r="F80" s="132">
        <f t="shared" si="5"/>
        <v>0.0020282662850497</v>
      </c>
      <c r="G80" s="132">
        <f t="shared" si="6"/>
        <v>0.06177275838466804</v>
      </c>
      <c r="H80" s="68">
        <f t="shared" si="7"/>
        <v>361</v>
      </c>
      <c r="I80" s="52">
        <f t="shared" si="9"/>
        <v>0.0027795315603874405</v>
      </c>
      <c r="J80" s="56">
        <f t="shared" si="8"/>
        <v>56</v>
      </c>
    </row>
    <row r="81" spans="1:10" ht="15">
      <c r="A81" s="54">
        <v>80</v>
      </c>
      <c r="B81" s="133" t="s">
        <v>171</v>
      </c>
      <c r="C81" s="42">
        <v>17891</v>
      </c>
      <c r="D81" s="42">
        <v>18669</v>
      </c>
      <c r="E81" s="42">
        <v>18999</v>
      </c>
      <c r="F81" s="132">
        <f t="shared" si="5"/>
        <v>0.006210319282781506</v>
      </c>
      <c r="G81" s="132">
        <f t="shared" si="6"/>
        <v>0.06193057962103851</v>
      </c>
      <c r="H81" s="68">
        <f t="shared" si="7"/>
        <v>1108</v>
      </c>
      <c r="I81" s="52">
        <f t="shared" si="9"/>
        <v>0.008531083016369208</v>
      </c>
      <c r="J81" s="56">
        <f t="shared" si="8"/>
        <v>330</v>
      </c>
    </row>
    <row r="82" spans="1:10" ht="15">
      <c r="A82" s="54">
        <v>81</v>
      </c>
      <c r="B82" s="133" t="s">
        <v>172</v>
      </c>
      <c r="C82" s="42">
        <v>12261</v>
      </c>
      <c r="D82" s="42">
        <v>12767</v>
      </c>
      <c r="E82" s="42">
        <v>12889</v>
      </c>
      <c r="F82" s="132">
        <f t="shared" si="5"/>
        <v>0.004213106228526282</v>
      </c>
      <c r="G82" s="132">
        <f t="shared" si="6"/>
        <v>0.05121931326971699</v>
      </c>
      <c r="H82" s="68">
        <f t="shared" si="7"/>
        <v>628</v>
      </c>
      <c r="I82" s="52">
        <f t="shared" si="9"/>
        <v>0.004835306980396988</v>
      </c>
      <c r="J82" s="56">
        <f t="shared" si="8"/>
        <v>122</v>
      </c>
    </row>
    <row r="83" spans="1:20" s="12" customFormat="1" ht="15">
      <c r="A83" s="171" t="s">
        <v>173</v>
      </c>
      <c r="B83" s="171"/>
      <c r="C83" s="89">
        <v>2929385</v>
      </c>
      <c r="D83" s="89">
        <v>3034105</v>
      </c>
      <c r="E83" s="83">
        <v>3059263</v>
      </c>
      <c r="F83" s="132">
        <f t="shared" si="5"/>
        <v>1</v>
      </c>
      <c r="G83" s="132">
        <f t="shared" si="6"/>
        <v>0.044336268534180386</v>
      </c>
      <c r="H83" s="68">
        <f t="shared" si="7"/>
        <v>129878</v>
      </c>
      <c r="I83" s="52">
        <f t="shared" si="9"/>
        <v>1</v>
      </c>
      <c r="J83" s="56">
        <f t="shared" si="8"/>
        <v>25158</v>
      </c>
      <c r="S83" s="8"/>
      <c r="T83" s="8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143"/>
  <sheetViews>
    <sheetView workbookViewId="0" topLeftCell="I1">
      <pane ySplit="1" topLeftCell="A2" activePane="bottomLeft" state="frozen"/>
      <selection pane="bottomLeft" activeCell="L20" sqref="L20"/>
    </sheetView>
  </sheetViews>
  <sheetFormatPr defaultColWidth="9.140625" defaultRowHeight="15"/>
  <cols>
    <col min="1" max="1" width="12.7109375" style="8" bestFit="1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9.140625" style="8" customWidth="1"/>
    <col min="7" max="8" width="33.140625" style="8" customWidth="1"/>
    <col min="9" max="9" width="18.421875" style="8" customWidth="1"/>
    <col min="10" max="10" width="33.140625" style="8" customWidth="1"/>
    <col min="11" max="11" width="9.140625" style="8" customWidth="1"/>
    <col min="12" max="12" width="22.28125" style="8" customWidth="1"/>
    <col min="13" max="18" width="9.140625" style="8" customWidth="1"/>
    <col min="19" max="19" width="11.7109375" style="8" bestFit="1" customWidth="1"/>
    <col min="20" max="16384" width="9.140625" style="8" customWidth="1"/>
  </cols>
  <sheetData>
    <row r="1" spans="1:10" ht="29">
      <c r="A1" s="59" t="s">
        <v>91</v>
      </c>
      <c r="B1" s="59" t="s">
        <v>174</v>
      </c>
      <c r="C1" s="59">
        <v>42036</v>
      </c>
      <c r="D1" s="59">
        <v>42005</v>
      </c>
      <c r="E1" s="59">
        <v>42401</v>
      </c>
      <c r="F1" s="1" t="s">
        <v>297</v>
      </c>
      <c r="G1" s="1" t="s">
        <v>294</v>
      </c>
      <c r="H1" s="1" t="s">
        <v>295</v>
      </c>
      <c r="I1" s="1" t="s">
        <v>299</v>
      </c>
      <c r="J1" s="49" t="s">
        <v>296</v>
      </c>
    </row>
    <row r="2" spans="1:20" ht="15">
      <c r="A2" s="54">
        <v>1</v>
      </c>
      <c r="B2" s="133" t="s">
        <v>92</v>
      </c>
      <c r="C2" s="90">
        <v>38411</v>
      </c>
      <c r="D2" s="68">
        <v>38776</v>
      </c>
      <c r="E2" s="90">
        <v>38811</v>
      </c>
      <c r="F2" s="132">
        <f aca="true" t="shared" si="0" ref="F2:F65">E2/$E$83</f>
        <v>0.02268773455859142</v>
      </c>
      <c r="G2" s="132">
        <f aca="true" t="shared" si="1" ref="G2:G65">(E2-C2)/C2</f>
        <v>0.010413683580224415</v>
      </c>
      <c r="H2" s="68">
        <f aca="true" t="shared" si="2" ref="H2:H65">E2-C2</f>
        <v>400</v>
      </c>
      <c r="I2" s="52">
        <f>H2/$H$83</f>
        <v>0.009279881217520415</v>
      </c>
      <c r="J2" s="90">
        <f aca="true" t="shared" si="3" ref="J2:J65">E2-D2</f>
        <v>35</v>
      </c>
      <c r="L2" s="133" t="s">
        <v>204</v>
      </c>
      <c r="M2" s="132">
        <v>0.05475670079374209</v>
      </c>
      <c r="O2" s="5"/>
      <c r="P2" s="11"/>
      <c r="S2" s="5"/>
      <c r="T2" s="11"/>
    </row>
    <row r="3" spans="1:20" ht="15">
      <c r="A3" s="54">
        <v>2</v>
      </c>
      <c r="B3" s="133" t="s">
        <v>93</v>
      </c>
      <c r="C3" s="90">
        <v>5749</v>
      </c>
      <c r="D3" s="68">
        <v>5999</v>
      </c>
      <c r="E3" s="90">
        <v>6025</v>
      </c>
      <c r="F3" s="132">
        <f t="shared" si="0"/>
        <v>0.0035220324319268585</v>
      </c>
      <c r="G3" s="132">
        <f t="shared" si="1"/>
        <v>0.048008349278135326</v>
      </c>
      <c r="H3" s="68">
        <f t="shared" si="2"/>
        <v>276</v>
      </c>
      <c r="I3" s="52">
        <f aca="true" t="shared" si="4" ref="I3:I66">H3/$H$83</f>
        <v>0.006403118040089087</v>
      </c>
      <c r="J3" s="90">
        <f t="shared" si="3"/>
        <v>26</v>
      </c>
      <c r="L3" s="133" t="s">
        <v>223</v>
      </c>
      <c r="M3" s="132">
        <v>0.055522740696987594</v>
      </c>
      <c r="O3" s="10"/>
      <c r="P3" s="11"/>
      <c r="S3" s="5"/>
      <c r="T3" s="11"/>
    </row>
    <row r="4" spans="1:20" ht="15">
      <c r="A4" s="54">
        <v>3</v>
      </c>
      <c r="B4" s="133" t="s">
        <v>94</v>
      </c>
      <c r="C4" s="90">
        <v>11436</v>
      </c>
      <c r="D4" s="68">
        <v>12022</v>
      </c>
      <c r="E4" s="90">
        <v>12006</v>
      </c>
      <c r="F4" s="132">
        <f t="shared" si="0"/>
        <v>0.007018343797130932</v>
      </c>
      <c r="G4" s="132">
        <f t="shared" si="1"/>
        <v>0.049842602308499476</v>
      </c>
      <c r="H4" s="68">
        <f t="shared" si="2"/>
        <v>570</v>
      </c>
      <c r="I4" s="52">
        <f t="shared" si="4"/>
        <v>0.013223830734966592</v>
      </c>
      <c r="J4" s="90">
        <f t="shared" si="3"/>
        <v>-16</v>
      </c>
      <c r="L4" s="133" t="s">
        <v>250</v>
      </c>
      <c r="M4" s="132">
        <v>0.055632823365785816</v>
      </c>
      <c r="O4" s="5"/>
      <c r="P4" s="11"/>
      <c r="S4" s="4"/>
      <c r="T4" s="11"/>
    </row>
    <row r="5" spans="1:20" ht="15">
      <c r="A5" s="54">
        <v>4</v>
      </c>
      <c r="B5" s="133" t="s">
        <v>95</v>
      </c>
      <c r="C5" s="90">
        <v>2196</v>
      </c>
      <c r="D5" s="68">
        <v>2311</v>
      </c>
      <c r="E5" s="90">
        <v>2290</v>
      </c>
      <c r="F5" s="132">
        <f t="shared" si="0"/>
        <v>0.001338664608981329</v>
      </c>
      <c r="G5" s="132">
        <f t="shared" si="1"/>
        <v>0.042805100182149364</v>
      </c>
      <c r="H5" s="68">
        <f t="shared" si="2"/>
        <v>94</v>
      </c>
      <c r="I5" s="52">
        <f t="shared" si="4"/>
        <v>0.002180772086117298</v>
      </c>
      <c r="J5" s="90">
        <f t="shared" si="3"/>
        <v>-21</v>
      </c>
      <c r="L5" s="133" t="s">
        <v>227</v>
      </c>
      <c r="M5" s="132">
        <v>0.05611122224444889</v>
      </c>
      <c r="O5" s="5"/>
      <c r="P5" s="11"/>
      <c r="S5" s="5"/>
      <c r="T5" s="11"/>
    </row>
    <row r="6" spans="1:20" ht="15">
      <c r="A6" s="54">
        <v>5</v>
      </c>
      <c r="B6" s="133" t="s">
        <v>96</v>
      </c>
      <c r="C6" s="90">
        <v>5372</v>
      </c>
      <c r="D6" s="68">
        <v>5402</v>
      </c>
      <c r="E6" s="90">
        <v>5383</v>
      </c>
      <c r="F6" s="132">
        <f t="shared" si="0"/>
        <v>0.0031467386856534906</v>
      </c>
      <c r="G6" s="132">
        <f t="shared" si="1"/>
        <v>0.0020476545048399106</v>
      </c>
      <c r="H6" s="68">
        <f t="shared" si="2"/>
        <v>11</v>
      </c>
      <c r="I6" s="52">
        <f t="shared" si="4"/>
        <v>0.00025519673348181144</v>
      </c>
      <c r="J6" s="90">
        <f t="shared" si="3"/>
        <v>-19</v>
      </c>
      <c r="L6" s="133" t="s">
        <v>218</v>
      </c>
      <c r="M6" s="132">
        <v>0.056282203725723345</v>
      </c>
      <c r="O6" s="5"/>
      <c r="P6" s="11"/>
      <c r="S6" s="5"/>
      <c r="T6" s="11"/>
    </row>
    <row r="7" spans="1:20" ht="15">
      <c r="A7" s="54">
        <v>6</v>
      </c>
      <c r="B7" s="133" t="s">
        <v>97</v>
      </c>
      <c r="C7" s="90">
        <v>133419</v>
      </c>
      <c r="D7" s="68">
        <v>135508</v>
      </c>
      <c r="E7" s="90">
        <v>135134</v>
      </c>
      <c r="F7" s="132">
        <f t="shared" si="0"/>
        <v>0.07899524160265628</v>
      </c>
      <c r="G7" s="132">
        <f t="shared" si="1"/>
        <v>0.012854241150061086</v>
      </c>
      <c r="H7" s="68">
        <f t="shared" si="2"/>
        <v>1715</v>
      </c>
      <c r="I7" s="52">
        <f t="shared" si="4"/>
        <v>0.039787490720118786</v>
      </c>
      <c r="J7" s="90">
        <f t="shared" si="3"/>
        <v>-374</v>
      </c>
      <c r="L7" s="133" t="s">
        <v>184</v>
      </c>
      <c r="M7" s="132">
        <v>0.059748427672955975</v>
      </c>
      <c r="O7" s="5"/>
      <c r="P7" s="11"/>
      <c r="S7" s="5"/>
      <c r="T7" s="11"/>
    </row>
    <row r="8" spans="1:20" ht="15">
      <c r="A8" s="54">
        <v>7</v>
      </c>
      <c r="B8" s="133" t="s">
        <v>98</v>
      </c>
      <c r="C8" s="90">
        <v>64980</v>
      </c>
      <c r="D8" s="68">
        <v>66661</v>
      </c>
      <c r="E8" s="90">
        <v>66519</v>
      </c>
      <c r="F8" s="132">
        <f t="shared" si="0"/>
        <v>0.03888499175756725</v>
      </c>
      <c r="G8" s="132">
        <f t="shared" si="1"/>
        <v>0.02368421052631579</v>
      </c>
      <c r="H8" s="68">
        <f t="shared" si="2"/>
        <v>1539</v>
      </c>
      <c r="I8" s="52">
        <f t="shared" si="4"/>
        <v>0.0357043429844098</v>
      </c>
      <c r="J8" s="90">
        <f t="shared" si="3"/>
        <v>-142</v>
      </c>
      <c r="L8" s="133" t="s">
        <v>202</v>
      </c>
      <c r="M8" s="132">
        <v>0.06452114427860696</v>
      </c>
      <c r="O8" s="5"/>
      <c r="P8" s="11"/>
      <c r="S8" s="5"/>
      <c r="T8" s="11"/>
    </row>
    <row r="9" spans="1:20" ht="15">
      <c r="A9" s="54">
        <v>8</v>
      </c>
      <c r="B9" s="133" t="s">
        <v>99</v>
      </c>
      <c r="C9" s="90">
        <v>3180</v>
      </c>
      <c r="D9" s="68">
        <v>3369</v>
      </c>
      <c r="E9" s="90">
        <v>3370</v>
      </c>
      <c r="F9" s="132">
        <f t="shared" si="0"/>
        <v>0.0019699998830860605</v>
      </c>
      <c r="G9" s="132">
        <f t="shared" si="1"/>
        <v>0.059748427672955975</v>
      </c>
      <c r="H9" s="68">
        <f t="shared" si="2"/>
        <v>190</v>
      </c>
      <c r="I9" s="52">
        <f t="shared" si="4"/>
        <v>0.0044079435783221975</v>
      </c>
      <c r="J9" s="90">
        <f t="shared" si="3"/>
        <v>1</v>
      </c>
      <c r="L9" s="133" t="s">
        <v>238</v>
      </c>
      <c r="M9" s="132">
        <v>0.06547500497908783</v>
      </c>
      <c r="O9" s="4"/>
      <c r="P9" s="11"/>
      <c r="S9" s="4"/>
      <c r="T9" s="11"/>
    </row>
    <row r="10" spans="1:20" ht="15">
      <c r="A10" s="54">
        <v>9</v>
      </c>
      <c r="B10" s="133" t="s">
        <v>100</v>
      </c>
      <c r="C10" s="90">
        <v>24119</v>
      </c>
      <c r="D10" s="68">
        <v>25217</v>
      </c>
      <c r="E10" s="90">
        <v>25307</v>
      </c>
      <c r="F10" s="132">
        <f t="shared" si="0"/>
        <v>0.014793705353489296</v>
      </c>
      <c r="G10" s="132">
        <f t="shared" si="1"/>
        <v>0.049255773456610974</v>
      </c>
      <c r="H10" s="68">
        <f t="shared" si="2"/>
        <v>1188</v>
      </c>
      <c r="I10" s="52">
        <f t="shared" si="4"/>
        <v>0.027561247216035634</v>
      </c>
      <c r="J10" s="90">
        <f t="shared" si="3"/>
        <v>90</v>
      </c>
      <c r="L10" s="133" t="s">
        <v>242</v>
      </c>
      <c r="M10" s="132">
        <v>0.06690400196415419</v>
      </c>
      <c r="O10" s="5"/>
      <c r="P10" s="11"/>
      <c r="S10" s="5"/>
      <c r="T10" s="11"/>
    </row>
    <row r="11" spans="1:20" ht="15">
      <c r="A11" s="54">
        <v>10</v>
      </c>
      <c r="B11" s="133" t="s">
        <v>101</v>
      </c>
      <c r="C11" s="90">
        <v>26030</v>
      </c>
      <c r="D11" s="68">
        <v>26841</v>
      </c>
      <c r="E11" s="90">
        <v>26825</v>
      </c>
      <c r="F11" s="132">
        <f t="shared" si="0"/>
        <v>0.01568108215542539</v>
      </c>
      <c r="G11" s="132">
        <f t="shared" si="1"/>
        <v>0.03054168267383788</v>
      </c>
      <c r="H11" s="68">
        <f t="shared" si="2"/>
        <v>795</v>
      </c>
      <c r="I11" s="52">
        <f t="shared" si="4"/>
        <v>0.018443763919821825</v>
      </c>
      <c r="J11" s="90">
        <f t="shared" si="3"/>
        <v>-16</v>
      </c>
      <c r="L11" s="133" t="s">
        <v>200</v>
      </c>
      <c r="M11" s="132">
        <v>0.07366236846005632</v>
      </c>
      <c r="O11" s="5"/>
      <c r="P11" s="11"/>
      <c r="S11" s="4"/>
      <c r="T11" s="11"/>
    </row>
    <row r="12" spans="1:20" ht="15">
      <c r="A12" s="54">
        <v>11</v>
      </c>
      <c r="B12" s="133" t="s">
        <v>102</v>
      </c>
      <c r="C12" s="90">
        <v>4244</v>
      </c>
      <c r="D12" s="68">
        <v>4376</v>
      </c>
      <c r="E12" s="90">
        <v>4399</v>
      </c>
      <c r="F12" s="132">
        <f t="shared" si="0"/>
        <v>0.0025715221025802907</v>
      </c>
      <c r="G12" s="132">
        <f t="shared" si="1"/>
        <v>0.036522148916116874</v>
      </c>
      <c r="H12" s="68">
        <f t="shared" si="2"/>
        <v>155</v>
      </c>
      <c r="I12" s="52">
        <f t="shared" si="4"/>
        <v>0.003595953971789161</v>
      </c>
      <c r="J12" s="90">
        <f t="shared" si="3"/>
        <v>23</v>
      </c>
      <c r="L12" s="133" t="s">
        <v>287</v>
      </c>
      <c r="M12" s="132">
        <v>0.07613836594639711</v>
      </c>
      <c r="O12" s="5"/>
      <c r="P12" s="11"/>
      <c r="S12" s="5"/>
      <c r="T12" s="11"/>
    </row>
    <row r="13" spans="1:20" ht="15">
      <c r="A13" s="54">
        <v>12</v>
      </c>
      <c r="B13" s="133" t="s">
        <v>103</v>
      </c>
      <c r="C13" s="90">
        <v>1672</v>
      </c>
      <c r="D13" s="68">
        <v>1934</v>
      </c>
      <c r="E13" s="90">
        <v>1908</v>
      </c>
      <c r="F13" s="132">
        <f t="shared" si="0"/>
        <v>0.0011153589842516924</v>
      </c>
      <c r="G13" s="132">
        <f t="shared" si="1"/>
        <v>0.14114832535885166</v>
      </c>
      <c r="H13" s="68">
        <f t="shared" si="2"/>
        <v>236</v>
      </c>
      <c r="I13" s="52">
        <f t="shared" si="4"/>
        <v>0.005475129918337045</v>
      </c>
      <c r="J13" s="90">
        <f t="shared" si="3"/>
        <v>-26</v>
      </c>
      <c r="L13" s="133" t="s">
        <v>251</v>
      </c>
      <c r="M13" s="132">
        <v>0.07614046603216278</v>
      </c>
      <c r="O13" s="5"/>
      <c r="P13" s="11"/>
      <c r="S13" s="5"/>
      <c r="T13" s="11"/>
    </row>
    <row r="14" spans="1:20" ht="15">
      <c r="A14" s="54">
        <v>13</v>
      </c>
      <c r="B14" s="133" t="s">
        <v>104</v>
      </c>
      <c r="C14" s="90">
        <v>2336</v>
      </c>
      <c r="D14" s="68">
        <v>2375</v>
      </c>
      <c r="E14" s="90">
        <v>2382</v>
      </c>
      <c r="F14" s="132">
        <f t="shared" si="0"/>
        <v>0.00139244502121988</v>
      </c>
      <c r="G14" s="132">
        <f t="shared" si="1"/>
        <v>0.019691780821917807</v>
      </c>
      <c r="H14" s="68">
        <f t="shared" si="2"/>
        <v>46</v>
      </c>
      <c r="I14" s="52">
        <f t="shared" si="4"/>
        <v>0.0010671863400148478</v>
      </c>
      <c r="J14" s="90">
        <f t="shared" si="3"/>
        <v>7</v>
      </c>
      <c r="L14" s="133" t="s">
        <v>179</v>
      </c>
      <c r="M14" s="132">
        <v>0.07755458515283843</v>
      </c>
      <c r="O14" s="5"/>
      <c r="P14" s="11"/>
      <c r="S14" s="5"/>
      <c r="T14" s="11"/>
    </row>
    <row r="15" spans="1:20" ht="15">
      <c r="A15" s="54">
        <v>14</v>
      </c>
      <c r="B15" s="133" t="s">
        <v>105</v>
      </c>
      <c r="C15" s="90">
        <v>6646</v>
      </c>
      <c r="D15" s="68">
        <v>6938</v>
      </c>
      <c r="E15" s="90">
        <v>6916</v>
      </c>
      <c r="F15" s="132">
        <f t="shared" si="0"/>
        <v>0.004042884033063262</v>
      </c>
      <c r="G15" s="132">
        <f t="shared" si="1"/>
        <v>0.040625940415287394</v>
      </c>
      <c r="H15" s="68">
        <f t="shared" si="2"/>
        <v>270</v>
      </c>
      <c r="I15" s="52">
        <f t="shared" si="4"/>
        <v>0.00626391982182628</v>
      </c>
      <c r="J15" s="90">
        <f t="shared" si="3"/>
        <v>-22</v>
      </c>
      <c r="L15" s="133" t="s">
        <v>232</v>
      </c>
      <c r="M15" s="132">
        <v>0.07835616438356165</v>
      </c>
      <c r="O15" s="5"/>
      <c r="P15" s="11"/>
      <c r="S15" s="5"/>
      <c r="T15" s="11"/>
    </row>
    <row r="16" spans="1:20" ht="15">
      <c r="A16" s="54">
        <v>15</v>
      </c>
      <c r="B16" s="133" t="s">
        <v>106</v>
      </c>
      <c r="C16" s="90">
        <v>5483</v>
      </c>
      <c r="D16" s="68">
        <v>5673</v>
      </c>
      <c r="E16" s="90">
        <v>5643</v>
      </c>
      <c r="F16" s="132">
        <f t="shared" si="0"/>
        <v>0.003298726807197222</v>
      </c>
      <c r="G16" s="132">
        <f t="shared" si="1"/>
        <v>0.029181105234360752</v>
      </c>
      <c r="H16" s="68">
        <f t="shared" si="2"/>
        <v>160</v>
      </c>
      <c r="I16" s="52">
        <f t="shared" si="4"/>
        <v>0.003711952487008166</v>
      </c>
      <c r="J16" s="90">
        <f t="shared" si="3"/>
        <v>-30</v>
      </c>
      <c r="L16" s="133" t="s">
        <v>191</v>
      </c>
      <c r="M16" s="132">
        <v>0.14114832535885166</v>
      </c>
      <c r="O16" s="5"/>
      <c r="P16" s="11"/>
      <c r="S16" s="5"/>
      <c r="T16" s="11"/>
    </row>
    <row r="17" spans="1:20" ht="15">
      <c r="A17" s="54">
        <v>16</v>
      </c>
      <c r="B17" s="133" t="s">
        <v>107</v>
      </c>
      <c r="C17" s="90">
        <v>68735</v>
      </c>
      <c r="D17" s="68">
        <v>70660</v>
      </c>
      <c r="E17" s="90">
        <v>70815</v>
      </c>
      <c r="F17" s="132">
        <f t="shared" si="0"/>
        <v>0.0413963031812283</v>
      </c>
      <c r="G17" s="132">
        <f t="shared" si="1"/>
        <v>0.030261147886811668</v>
      </c>
      <c r="H17" s="68">
        <f t="shared" si="2"/>
        <v>2080</v>
      </c>
      <c r="I17" s="52">
        <f t="shared" si="4"/>
        <v>0.04825538233110616</v>
      </c>
      <c r="J17" s="90">
        <f t="shared" si="3"/>
        <v>155</v>
      </c>
      <c r="S17" s="10"/>
      <c r="T17" s="10"/>
    </row>
    <row r="18" spans="1:12" ht="15">
      <c r="A18" s="54">
        <v>17</v>
      </c>
      <c r="B18" s="133" t="s">
        <v>108</v>
      </c>
      <c r="C18" s="90">
        <v>12682</v>
      </c>
      <c r="D18" s="68">
        <v>13251</v>
      </c>
      <c r="E18" s="90">
        <v>13257</v>
      </c>
      <c r="F18" s="132">
        <f t="shared" si="0"/>
        <v>0.007749640489635579</v>
      </c>
      <c r="G18" s="132">
        <f t="shared" si="1"/>
        <v>0.04533985175839773</v>
      </c>
      <c r="H18" s="68">
        <f t="shared" si="2"/>
        <v>575</v>
      </c>
      <c r="I18" s="52">
        <f t="shared" si="4"/>
        <v>0.013339829250185597</v>
      </c>
      <c r="J18" s="90">
        <f t="shared" si="3"/>
        <v>6</v>
      </c>
      <c r="L18" s="5"/>
    </row>
    <row r="19" spans="1:12" ht="15">
      <c r="A19" s="54">
        <v>18</v>
      </c>
      <c r="B19" s="133" t="s">
        <v>109</v>
      </c>
      <c r="C19" s="90">
        <v>2715</v>
      </c>
      <c r="D19" s="68">
        <v>2851</v>
      </c>
      <c r="E19" s="90">
        <v>2826</v>
      </c>
      <c r="F19" s="132">
        <f t="shared" si="0"/>
        <v>0.0016519939672407142</v>
      </c>
      <c r="G19" s="132">
        <f t="shared" si="1"/>
        <v>0.04088397790055249</v>
      </c>
      <c r="H19" s="68">
        <f t="shared" si="2"/>
        <v>111</v>
      </c>
      <c r="I19" s="52">
        <f t="shared" si="4"/>
        <v>0.002575167037861915</v>
      </c>
      <c r="J19" s="90">
        <f t="shared" si="3"/>
        <v>-25</v>
      </c>
      <c r="L19" s="5"/>
    </row>
    <row r="20" spans="1:12" ht="15">
      <c r="A20" s="54">
        <v>19</v>
      </c>
      <c r="B20" s="133" t="s">
        <v>110</v>
      </c>
      <c r="C20" s="90">
        <v>7758</v>
      </c>
      <c r="D20" s="68">
        <v>7952</v>
      </c>
      <c r="E20" s="90">
        <v>7938</v>
      </c>
      <c r="F20" s="132">
        <f t="shared" si="0"/>
        <v>0.004640314264669777</v>
      </c>
      <c r="G20" s="132">
        <f t="shared" si="1"/>
        <v>0.02320185614849188</v>
      </c>
      <c r="H20" s="68">
        <f t="shared" si="2"/>
        <v>180</v>
      </c>
      <c r="I20" s="52">
        <f t="shared" si="4"/>
        <v>0.0041759465478841875</v>
      </c>
      <c r="J20" s="90">
        <f t="shared" si="3"/>
        <v>-14</v>
      </c>
      <c r="K20" s="5"/>
      <c r="L20" s="5"/>
    </row>
    <row r="21" spans="1:12" ht="15">
      <c r="A21" s="54">
        <v>20</v>
      </c>
      <c r="B21" s="133" t="s">
        <v>111</v>
      </c>
      <c r="C21" s="90">
        <v>23174</v>
      </c>
      <c r="D21" s="68">
        <v>23859</v>
      </c>
      <c r="E21" s="90">
        <v>23837</v>
      </c>
      <c r="F21" s="132">
        <f t="shared" si="0"/>
        <v>0.013934387897068967</v>
      </c>
      <c r="G21" s="132">
        <f t="shared" si="1"/>
        <v>0.028609648744282387</v>
      </c>
      <c r="H21" s="68">
        <f t="shared" si="2"/>
        <v>663</v>
      </c>
      <c r="I21" s="52">
        <f t="shared" si="4"/>
        <v>0.01538140311804009</v>
      </c>
      <c r="J21" s="90">
        <f t="shared" si="3"/>
        <v>-22</v>
      </c>
      <c r="K21" s="4"/>
      <c r="L21" s="5"/>
    </row>
    <row r="22" spans="1:12" ht="15">
      <c r="A22" s="54">
        <v>21</v>
      </c>
      <c r="B22" s="133" t="s">
        <v>112</v>
      </c>
      <c r="C22" s="90">
        <v>12576</v>
      </c>
      <c r="D22" s="68">
        <v>12870</v>
      </c>
      <c r="E22" s="90">
        <v>12892</v>
      </c>
      <c r="F22" s="132">
        <f t="shared" si="0"/>
        <v>0.00753627254977611</v>
      </c>
      <c r="G22" s="132">
        <f t="shared" si="1"/>
        <v>0.025127226463104325</v>
      </c>
      <c r="H22" s="68">
        <f t="shared" si="2"/>
        <v>316</v>
      </c>
      <c r="I22" s="52">
        <f t="shared" si="4"/>
        <v>0.007331106161841129</v>
      </c>
      <c r="J22" s="90">
        <f t="shared" si="3"/>
        <v>22</v>
      </c>
      <c r="K22" s="5"/>
      <c r="L22" s="5"/>
    </row>
    <row r="23" spans="1:12" ht="15">
      <c r="A23" s="54">
        <v>22</v>
      </c>
      <c r="B23" s="133" t="s">
        <v>113</v>
      </c>
      <c r="C23" s="90">
        <v>9150</v>
      </c>
      <c r="D23" s="68">
        <v>9224</v>
      </c>
      <c r="E23" s="90">
        <v>9211</v>
      </c>
      <c r="F23" s="132">
        <f t="shared" si="0"/>
        <v>0.005384471490535817</v>
      </c>
      <c r="G23" s="132">
        <f t="shared" si="1"/>
        <v>0.006666666666666667</v>
      </c>
      <c r="H23" s="68">
        <f t="shared" si="2"/>
        <v>61</v>
      </c>
      <c r="I23" s="52">
        <f t="shared" si="4"/>
        <v>0.0014151818856718635</v>
      </c>
      <c r="J23" s="90">
        <f t="shared" si="3"/>
        <v>-13</v>
      </c>
      <c r="K23" s="5"/>
      <c r="L23" s="5"/>
    </row>
    <row r="24" spans="1:12" ht="15">
      <c r="A24" s="54">
        <v>23</v>
      </c>
      <c r="B24" s="133" t="s">
        <v>114</v>
      </c>
      <c r="C24" s="90">
        <v>6432</v>
      </c>
      <c r="D24" s="68">
        <v>6872</v>
      </c>
      <c r="E24" s="90">
        <v>6847</v>
      </c>
      <c r="F24" s="132">
        <f t="shared" si="0"/>
        <v>0.004002548723884349</v>
      </c>
      <c r="G24" s="132">
        <f t="shared" si="1"/>
        <v>0.06452114427860696</v>
      </c>
      <c r="H24" s="68">
        <f t="shared" si="2"/>
        <v>415</v>
      </c>
      <c r="I24" s="52">
        <f t="shared" si="4"/>
        <v>0.009627876763177431</v>
      </c>
      <c r="J24" s="90">
        <f t="shared" si="3"/>
        <v>-25</v>
      </c>
      <c r="K24" s="5"/>
      <c r="L24" s="5"/>
    </row>
    <row r="25" spans="1:12" ht="15">
      <c r="A25" s="54">
        <v>24</v>
      </c>
      <c r="B25" s="133" t="s">
        <v>115</v>
      </c>
      <c r="C25" s="90">
        <v>3066</v>
      </c>
      <c r="D25" s="68">
        <v>3204</v>
      </c>
      <c r="E25" s="90">
        <v>3225</v>
      </c>
      <c r="F25" s="132">
        <f t="shared" si="0"/>
        <v>0.0018852372768405176</v>
      </c>
      <c r="G25" s="132">
        <f t="shared" si="1"/>
        <v>0.05185909980430528</v>
      </c>
      <c r="H25" s="68">
        <f t="shared" si="2"/>
        <v>159</v>
      </c>
      <c r="I25" s="52">
        <f t="shared" si="4"/>
        <v>0.003688752783964365</v>
      </c>
      <c r="J25" s="90">
        <f t="shared" si="3"/>
        <v>21</v>
      </c>
      <c r="K25" s="5"/>
      <c r="L25" s="5"/>
    </row>
    <row r="26" spans="1:12" ht="15">
      <c r="A26" s="54">
        <v>25</v>
      </c>
      <c r="B26" s="133" t="s">
        <v>116</v>
      </c>
      <c r="C26" s="90">
        <v>8693</v>
      </c>
      <c r="D26" s="68">
        <v>9198</v>
      </c>
      <c r="E26" s="90">
        <v>9169</v>
      </c>
      <c r="F26" s="132">
        <f t="shared" si="0"/>
        <v>0.005359919563209522</v>
      </c>
      <c r="G26" s="132">
        <f t="shared" si="1"/>
        <v>0.05475670079374209</v>
      </c>
      <c r="H26" s="68">
        <f t="shared" si="2"/>
        <v>476</v>
      </c>
      <c r="I26" s="52">
        <f t="shared" si="4"/>
        <v>0.011043058648849295</v>
      </c>
      <c r="J26" s="90">
        <f t="shared" si="3"/>
        <v>-29</v>
      </c>
      <c r="K26" s="5"/>
      <c r="L26" s="5"/>
    </row>
    <row r="27" spans="1:12" ht="15">
      <c r="A27" s="54">
        <v>26</v>
      </c>
      <c r="B27" s="133" t="s">
        <v>117</v>
      </c>
      <c r="C27" s="90">
        <v>18749</v>
      </c>
      <c r="D27" s="68">
        <v>19225</v>
      </c>
      <c r="E27" s="90">
        <v>19193</v>
      </c>
      <c r="F27" s="132">
        <f t="shared" si="0"/>
        <v>0.011219646218418622</v>
      </c>
      <c r="G27" s="132">
        <f t="shared" si="1"/>
        <v>0.02368126300069337</v>
      </c>
      <c r="H27" s="68">
        <f t="shared" si="2"/>
        <v>444</v>
      </c>
      <c r="I27" s="52">
        <f t="shared" si="4"/>
        <v>0.01030066815144766</v>
      </c>
      <c r="J27" s="90">
        <f t="shared" si="3"/>
        <v>-32</v>
      </c>
      <c r="K27" s="4"/>
      <c r="L27" s="5"/>
    </row>
    <row r="28" spans="1:12" ht="15">
      <c r="A28" s="54">
        <v>27</v>
      </c>
      <c r="B28" s="133" t="s">
        <v>118</v>
      </c>
      <c r="C28" s="90">
        <v>31340</v>
      </c>
      <c r="D28" s="68">
        <v>31672</v>
      </c>
      <c r="E28" s="90">
        <v>31730</v>
      </c>
      <c r="F28" s="132">
        <f t="shared" si="0"/>
        <v>0.018548396525317715</v>
      </c>
      <c r="G28" s="132">
        <f t="shared" si="1"/>
        <v>0.01244416081684748</v>
      </c>
      <c r="H28" s="68">
        <f t="shared" si="2"/>
        <v>390</v>
      </c>
      <c r="I28" s="52">
        <f t="shared" si="4"/>
        <v>0.009047884187082406</v>
      </c>
      <c r="J28" s="90">
        <f t="shared" si="3"/>
        <v>58</v>
      </c>
      <c r="K28" s="5"/>
      <c r="L28" s="5"/>
    </row>
    <row r="29" spans="1:12" ht="15">
      <c r="A29" s="54">
        <v>28</v>
      </c>
      <c r="B29" s="133" t="s">
        <v>119</v>
      </c>
      <c r="C29" s="90">
        <v>7338</v>
      </c>
      <c r="D29" s="68">
        <v>7553</v>
      </c>
      <c r="E29" s="90">
        <v>7556</v>
      </c>
      <c r="F29" s="132">
        <f t="shared" si="0"/>
        <v>0.00441700863994014</v>
      </c>
      <c r="G29" s="132">
        <f t="shared" si="1"/>
        <v>0.029708367402562007</v>
      </c>
      <c r="H29" s="68">
        <f t="shared" si="2"/>
        <v>218</v>
      </c>
      <c r="I29" s="52">
        <f t="shared" si="4"/>
        <v>0.005057535263548627</v>
      </c>
      <c r="J29" s="90">
        <f t="shared" si="3"/>
        <v>3</v>
      </c>
      <c r="K29" s="5"/>
      <c r="L29" s="5"/>
    </row>
    <row r="30" spans="1:12" ht="15">
      <c r="A30" s="54">
        <v>29</v>
      </c>
      <c r="B30" s="133" t="s">
        <v>120</v>
      </c>
      <c r="C30" s="90">
        <v>1879</v>
      </c>
      <c r="D30" s="68">
        <v>1942</v>
      </c>
      <c r="E30" s="90">
        <v>1920</v>
      </c>
      <c r="F30" s="132">
        <f t="shared" si="0"/>
        <v>0.0011223738206306338</v>
      </c>
      <c r="G30" s="132">
        <f t="shared" si="1"/>
        <v>0.021820117083555083</v>
      </c>
      <c r="H30" s="68">
        <f t="shared" si="2"/>
        <v>41</v>
      </c>
      <c r="I30" s="52">
        <f t="shared" si="4"/>
        <v>0.0009511878247958427</v>
      </c>
      <c r="J30" s="90">
        <f t="shared" si="3"/>
        <v>-22</v>
      </c>
      <c r="K30" s="4"/>
      <c r="L30" s="5"/>
    </row>
    <row r="31" spans="1:12" ht="15">
      <c r="A31" s="54">
        <v>30</v>
      </c>
      <c r="B31" s="133" t="s">
        <v>121</v>
      </c>
      <c r="C31" s="90">
        <v>1094</v>
      </c>
      <c r="D31" s="68">
        <v>1151</v>
      </c>
      <c r="E31" s="90">
        <v>1100</v>
      </c>
      <c r="F31" s="132">
        <f t="shared" si="0"/>
        <v>0.0006430266680696339</v>
      </c>
      <c r="G31" s="132">
        <f t="shared" si="1"/>
        <v>0.005484460694698354</v>
      </c>
      <c r="H31" s="68">
        <f t="shared" si="2"/>
        <v>6</v>
      </c>
      <c r="I31" s="52">
        <f t="shared" si="4"/>
        <v>0.00013919821826280623</v>
      </c>
      <c r="J31" s="90">
        <f t="shared" si="3"/>
        <v>-51</v>
      </c>
      <c r="K31" s="5"/>
      <c r="L31" s="5"/>
    </row>
    <row r="32" spans="1:12" ht="15">
      <c r="A32" s="54">
        <v>31</v>
      </c>
      <c r="B32" s="133" t="s">
        <v>122</v>
      </c>
      <c r="C32" s="90">
        <v>20506</v>
      </c>
      <c r="D32" s="68">
        <v>21004</v>
      </c>
      <c r="E32" s="90">
        <v>20979</v>
      </c>
      <c r="F32" s="132">
        <f t="shared" si="0"/>
        <v>0.01226368769948441</v>
      </c>
      <c r="G32" s="132">
        <f t="shared" si="1"/>
        <v>0.02306641958451185</v>
      </c>
      <c r="H32" s="68">
        <f t="shared" si="2"/>
        <v>473</v>
      </c>
      <c r="I32" s="52">
        <f t="shared" si="4"/>
        <v>0.010973459539717892</v>
      </c>
      <c r="J32" s="90">
        <f t="shared" si="3"/>
        <v>-25</v>
      </c>
      <c r="K32" s="5"/>
      <c r="L32" s="5"/>
    </row>
    <row r="33" spans="1:12" ht="15">
      <c r="A33" s="54">
        <v>32</v>
      </c>
      <c r="B33" s="133" t="s">
        <v>123</v>
      </c>
      <c r="C33" s="90">
        <v>7989</v>
      </c>
      <c r="D33" s="68">
        <v>8398</v>
      </c>
      <c r="E33" s="90">
        <v>8423</v>
      </c>
      <c r="F33" s="132">
        <f t="shared" si="0"/>
        <v>0.004923830568318661</v>
      </c>
      <c r="G33" s="132">
        <f t="shared" si="1"/>
        <v>0.05432469645762924</v>
      </c>
      <c r="H33" s="68">
        <f t="shared" si="2"/>
        <v>434</v>
      </c>
      <c r="I33" s="52">
        <f t="shared" si="4"/>
        <v>0.010068671121009651</v>
      </c>
      <c r="J33" s="90">
        <f t="shared" si="3"/>
        <v>25</v>
      </c>
      <c r="K33" s="5"/>
      <c r="L33" s="11"/>
    </row>
    <row r="34" spans="1:12" ht="15">
      <c r="A34" s="54">
        <v>33</v>
      </c>
      <c r="B34" s="133" t="s">
        <v>124</v>
      </c>
      <c r="C34" s="90">
        <v>33073</v>
      </c>
      <c r="D34" s="68">
        <v>34365</v>
      </c>
      <c r="E34" s="90">
        <v>34448</v>
      </c>
      <c r="F34" s="132">
        <f t="shared" si="0"/>
        <v>0.020137256965147954</v>
      </c>
      <c r="G34" s="132">
        <f t="shared" si="1"/>
        <v>0.041574698394460735</v>
      </c>
      <c r="H34" s="68">
        <f t="shared" si="2"/>
        <v>1375</v>
      </c>
      <c r="I34" s="52">
        <f t="shared" si="4"/>
        <v>0.03189959168522643</v>
      </c>
      <c r="J34" s="90">
        <f t="shared" si="3"/>
        <v>83</v>
      </c>
      <c r="K34" s="5"/>
      <c r="L34" s="11"/>
    </row>
    <row r="35" spans="1:10" ht="15">
      <c r="A35" s="54">
        <v>34</v>
      </c>
      <c r="B35" s="133" t="s">
        <v>125</v>
      </c>
      <c r="C35" s="90">
        <v>492939</v>
      </c>
      <c r="D35" s="68">
        <v>499969</v>
      </c>
      <c r="E35" s="90">
        <v>500117</v>
      </c>
      <c r="F35" s="132">
        <f t="shared" si="0"/>
        <v>0.2923532437772556</v>
      </c>
      <c r="G35" s="132">
        <f t="shared" si="1"/>
        <v>0.014561639472632516</v>
      </c>
      <c r="H35" s="68">
        <f t="shared" si="2"/>
        <v>7178</v>
      </c>
      <c r="I35" s="52">
        <f t="shared" si="4"/>
        <v>0.16652746844840385</v>
      </c>
      <c r="J35" s="90">
        <f t="shared" si="3"/>
        <v>148</v>
      </c>
    </row>
    <row r="36" spans="1:10" ht="15">
      <c r="A36" s="54">
        <v>35</v>
      </c>
      <c r="B36" s="133" t="s">
        <v>126</v>
      </c>
      <c r="C36" s="90">
        <v>116915</v>
      </c>
      <c r="D36" s="68">
        <v>119869</v>
      </c>
      <c r="E36" s="90">
        <v>119942</v>
      </c>
      <c r="F36" s="132">
        <f t="shared" si="0"/>
        <v>0.0701144587469164</v>
      </c>
      <c r="G36" s="132">
        <f t="shared" si="1"/>
        <v>0.025890604285164435</v>
      </c>
      <c r="H36" s="68">
        <f t="shared" si="2"/>
        <v>3027</v>
      </c>
      <c r="I36" s="52">
        <f t="shared" si="4"/>
        <v>0.07022550111358575</v>
      </c>
      <c r="J36" s="90">
        <f t="shared" si="3"/>
        <v>73</v>
      </c>
    </row>
    <row r="37" spans="1:10" ht="15">
      <c r="A37" s="54">
        <v>36</v>
      </c>
      <c r="B37" s="133" t="s">
        <v>127</v>
      </c>
      <c r="C37" s="90">
        <v>2523</v>
      </c>
      <c r="D37" s="68">
        <v>2678</v>
      </c>
      <c r="E37" s="90">
        <v>2665</v>
      </c>
      <c r="F37" s="132">
        <f t="shared" si="0"/>
        <v>0.0015578782458232495</v>
      </c>
      <c r="G37" s="132">
        <f t="shared" si="1"/>
        <v>0.056282203725723345</v>
      </c>
      <c r="H37" s="68">
        <f t="shared" si="2"/>
        <v>142</v>
      </c>
      <c r="I37" s="52">
        <f t="shared" si="4"/>
        <v>0.0032943578322197475</v>
      </c>
      <c r="J37" s="90">
        <f t="shared" si="3"/>
        <v>-13</v>
      </c>
    </row>
    <row r="38" spans="1:10" ht="15">
      <c r="A38" s="54">
        <v>37</v>
      </c>
      <c r="B38" s="133" t="s">
        <v>128</v>
      </c>
      <c r="C38" s="90">
        <v>6292</v>
      </c>
      <c r="D38" s="68">
        <v>6632</v>
      </c>
      <c r="E38" s="90">
        <v>6629</v>
      </c>
      <c r="F38" s="132">
        <f t="shared" si="0"/>
        <v>0.0038751125296669123</v>
      </c>
      <c r="G38" s="132">
        <f t="shared" si="1"/>
        <v>0.05356007628734902</v>
      </c>
      <c r="H38" s="68">
        <f t="shared" si="2"/>
        <v>337</v>
      </c>
      <c r="I38" s="52">
        <f t="shared" si="4"/>
        <v>0.00781829992576095</v>
      </c>
      <c r="J38" s="90">
        <f t="shared" si="3"/>
        <v>-3</v>
      </c>
    </row>
    <row r="39" spans="1:10" ht="15">
      <c r="A39" s="54">
        <v>38</v>
      </c>
      <c r="B39" s="133" t="s">
        <v>129</v>
      </c>
      <c r="C39" s="90">
        <v>27831</v>
      </c>
      <c r="D39" s="68">
        <v>28706</v>
      </c>
      <c r="E39" s="90">
        <v>28723</v>
      </c>
      <c r="F39" s="132">
        <f t="shared" si="0"/>
        <v>0.016790595442694633</v>
      </c>
      <c r="G39" s="132">
        <f t="shared" si="1"/>
        <v>0.03205059106751464</v>
      </c>
      <c r="H39" s="68">
        <f t="shared" si="2"/>
        <v>892</v>
      </c>
      <c r="I39" s="52">
        <f t="shared" si="4"/>
        <v>0.02069413511507053</v>
      </c>
      <c r="J39" s="90">
        <f t="shared" si="3"/>
        <v>17</v>
      </c>
    </row>
    <row r="40" spans="1:10" ht="15">
      <c r="A40" s="54">
        <v>39</v>
      </c>
      <c r="B40" s="133" t="s">
        <v>130</v>
      </c>
      <c r="C40" s="90">
        <v>7384</v>
      </c>
      <c r="D40" s="68">
        <v>7699</v>
      </c>
      <c r="E40" s="90">
        <v>7729</v>
      </c>
      <c r="F40" s="132">
        <f t="shared" si="0"/>
        <v>0.004518139197736546</v>
      </c>
      <c r="G40" s="132">
        <f t="shared" si="1"/>
        <v>0.04672264355362947</v>
      </c>
      <c r="H40" s="68">
        <f t="shared" si="2"/>
        <v>345</v>
      </c>
      <c r="I40" s="52">
        <f t="shared" si="4"/>
        <v>0.008003897550111359</v>
      </c>
      <c r="J40" s="90">
        <f t="shared" si="3"/>
        <v>30</v>
      </c>
    </row>
    <row r="41" spans="1:10" ht="15">
      <c r="A41" s="54">
        <v>40</v>
      </c>
      <c r="B41" s="133" t="s">
        <v>131</v>
      </c>
      <c r="C41" s="90">
        <v>3386</v>
      </c>
      <c r="D41" s="68">
        <v>3592</v>
      </c>
      <c r="E41" s="90">
        <v>3574</v>
      </c>
      <c r="F41" s="132">
        <f t="shared" si="0"/>
        <v>0.0020892521015280652</v>
      </c>
      <c r="G41" s="132">
        <f t="shared" si="1"/>
        <v>0.055522740696987594</v>
      </c>
      <c r="H41" s="68">
        <f t="shared" si="2"/>
        <v>188</v>
      </c>
      <c r="I41" s="52">
        <f t="shared" si="4"/>
        <v>0.004361544172234596</v>
      </c>
      <c r="J41" s="90">
        <f t="shared" si="3"/>
        <v>-18</v>
      </c>
    </row>
    <row r="42" spans="1:10" ht="15">
      <c r="A42" s="54">
        <v>41</v>
      </c>
      <c r="B42" s="133" t="s">
        <v>132</v>
      </c>
      <c r="C42" s="90">
        <v>40240</v>
      </c>
      <c r="D42" s="68">
        <v>42133</v>
      </c>
      <c r="E42" s="90">
        <v>42392</v>
      </c>
      <c r="F42" s="132">
        <f t="shared" si="0"/>
        <v>0.0247810786480072</v>
      </c>
      <c r="G42" s="132">
        <f t="shared" si="1"/>
        <v>0.053479125248508945</v>
      </c>
      <c r="H42" s="68">
        <f t="shared" si="2"/>
        <v>2152</v>
      </c>
      <c r="I42" s="52">
        <f t="shared" si="4"/>
        <v>0.049925760950259836</v>
      </c>
      <c r="J42" s="90">
        <f t="shared" si="3"/>
        <v>259</v>
      </c>
    </row>
    <row r="43" spans="1:10" ht="15">
      <c r="A43" s="54">
        <v>42</v>
      </c>
      <c r="B43" s="133" t="s">
        <v>133</v>
      </c>
      <c r="C43" s="90">
        <v>40196</v>
      </c>
      <c r="D43" s="68">
        <v>41881</v>
      </c>
      <c r="E43" s="90">
        <v>41918</v>
      </c>
      <c r="F43" s="132">
        <f t="shared" si="0"/>
        <v>0.024503992611039013</v>
      </c>
      <c r="G43" s="132">
        <f t="shared" si="1"/>
        <v>0.04284008359040701</v>
      </c>
      <c r="H43" s="68">
        <f t="shared" si="2"/>
        <v>1722</v>
      </c>
      <c r="I43" s="52">
        <f t="shared" si="4"/>
        <v>0.03994988864142539</v>
      </c>
      <c r="J43" s="90">
        <f t="shared" si="3"/>
        <v>37</v>
      </c>
    </row>
    <row r="44" spans="1:10" ht="15">
      <c r="A44" s="54">
        <v>43</v>
      </c>
      <c r="B44" s="133" t="s">
        <v>134</v>
      </c>
      <c r="C44" s="90">
        <v>9763</v>
      </c>
      <c r="D44" s="68">
        <v>9877</v>
      </c>
      <c r="E44" s="90">
        <v>9871</v>
      </c>
      <c r="F44" s="132">
        <f t="shared" si="0"/>
        <v>0.005770287491377597</v>
      </c>
      <c r="G44" s="132">
        <f t="shared" si="1"/>
        <v>0.01106217351224009</v>
      </c>
      <c r="H44" s="68">
        <f t="shared" si="2"/>
        <v>108</v>
      </c>
      <c r="I44" s="52">
        <f t="shared" si="4"/>
        <v>0.0025055679287305124</v>
      </c>
      <c r="J44" s="90">
        <f t="shared" si="3"/>
        <v>-6</v>
      </c>
    </row>
    <row r="45" spans="1:10" ht="15">
      <c r="A45" s="54">
        <v>44</v>
      </c>
      <c r="B45" s="133" t="s">
        <v>135</v>
      </c>
      <c r="C45" s="90">
        <v>9998</v>
      </c>
      <c r="D45" s="68">
        <v>10544</v>
      </c>
      <c r="E45" s="90">
        <v>10559</v>
      </c>
      <c r="F45" s="132">
        <f t="shared" si="0"/>
        <v>0.006172471443770241</v>
      </c>
      <c r="G45" s="132">
        <f t="shared" si="1"/>
        <v>0.05611122224444889</v>
      </c>
      <c r="H45" s="68">
        <f t="shared" si="2"/>
        <v>561</v>
      </c>
      <c r="I45" s="52">
        <f t="shared" si="4"/>
        <v>0.013015033407572383</v>
      </c>
      <c r="J45" s="90">
        <f t="shared" si="3"/>
        <v>15</v>
      </c>
    </row>
    <row r="46" spans="1:10" ht="15">
      <c r="A46" s="54">
        <v>45</v>
      </c>
      <c r="B46" s="133" t="s">
        <v>136</v>
      </c>
      <c r="C46" s="90">
        <v>25160</v>
      </c>
      <c r="D46" s="68">
        <v>26005</v>
      </c>
      <c r="E46" s="90">
        <v>26057</v>
      </c>
      <c r="F46" s="132">
        <f t="shared" si="0"/>
        <v>0.015232132627173137</v>
      </c>
      <c r="G46" s="132">
        <f t="shared" si="1"/>
        <v>0.03565182829888712</v>
      </c>
      <c r="H46" s="68">
        <f t="shared" si="2"/>
        <v>897</v>
      </c>
      <c r="I46" s="52">
        <f t="shared" si="4"/>
        <v>0.020810133630289534</v>
      </c>
      <c r="J46" s="90">
        <f t="shared" si="3"/>
        <v>52</v>
      </c>
    </row>
    <row r="47" spans="1:10" ht="15">
      <c r="A47" s="54">
        <v>46</v>
      </c>
      <c r="B47" s="133" t="s">
        <v>137</v>
      </c>
      <c r="C47" s="90">
        <v>12936</v>
      </c>
      <c r="D47" s="68">
        <v>13590</v>
      </c>
      <c r="E47" s="90">
        <v>13621</v>
      </c>
      <c r="F47" s="132">
        <f t="shared" si="0"/>
        <v>0.007962423859796803</v>
      </c>
      <c r="G47" s="132">
        <f t="shared" si="1"/>
        <v>0.05295299938157081</v>
      </c>
      <c r="H47" s="68">
        <f t="shared" si="2"/>
        <v>685</v>
      </c>
      <c r="I47" s="52">
        <f t="shared" si="4"/>
        <v>0.015891796585003712</v>
      </c>
      <c r="J47" s="90">
        <f t="shared" si="3"/>
        <v>31</v>
      </c>
    </row>
    <row r="48" spans="1:10" ht="15">
      <c r="A48" s="54">
        <v>47</v>
      </c>
      <c r="B48" s="133" t="s">
        <v>138</v>
      </c>
      <c r="C48" s="90">
        <v>4799</v>
      </c>
      <c r="D48" s="68">
        <v>4878</v>
      </c>
      <c r="E48" s="90">
        <v>4872</v>
      </c>
      <c r="F48" s="132">
        <f t="shared" si="0"/>
        <v>0.0028480235698502333</v>
      </c>
      <c r="G48" s="132">
        <f t="shared" si="1"/>
        <v>0.01521150239633257</v>
      </c>
      <c r="H48" s="68">
        <f t="shared" si="2"/>
        <v>73</v>
      </c>
      <c r="I48" s="52">
        <f t="shared" si="4"/>
        <v>0.0016935783221974758</v>
      </c>
      <c r="J48" s="90">
        <f t="shared" si="3"/>
        <v>-6</v>
      </c>
    </row>
    <row r="49" spans="1:10" ht="15">
      <c r="A49" s="54">
        <v>48</v>
      </c>
      <c r="B49" s="133" t="s">
        <v>139</v>
      </c>
      <c r="C49" s="90">
        <v>31330</v>
      </c>
      <c r="D49" s="68">
        <v>32197</v>
      </c>
      <c r="E49" s="90">
        <v>32033</v>
      </c>
      <c r="F49" s="132">
        <f t="shared" si="0"/>
        <v>0.018725521143885985</v>
      </c>
      <c r="G49" s="132">
        <f t="shared" si="1"/>
        <v>0.022438557293329078</v>
      </c>
      <c r="H49" s="68">
        <f t="shared" si="2"/>
        <v>703</v>
      </c>
      <c r="I49" s="52">
        <f t="shared" si="4"/>
        <v>0.01630939123979213</v>
      </c>
      <c r="J49" s="90">
        <f t="shared" si="3"/>
        <v>-164</v>
      </c>
    </row>
    <row r="50" spans="1:10" ht="15">
      <c r="A50" s="54">
        <v>49</v>
      </c>
      <c r="B50" s="133" t="s">
        <v>140</v>
      </c>
      <c r="C50" s="90">
        <v>1825</v>
      </c>
      <c r="D50" s="68">
        <v>1937</v>
      </c>
      <c r="E50" s="90">
        <v>1968</v>
      </c>
      <c r="F50" s="132">
        <f t="shared" si="0"/>
        <v>0.0011504331661463996</v>
      </c>
      <c r="G50" s="132">
        <f t="shared" si="1"/>
        <v>0.07835616438356165</v>
      </c>
      <c r="H50" s="68">
        <f t="shared" si="2"/>
        <v>143</v>
      </c>
      <c r="I50" s="52">
        <f t="shared" si="4"/>
        <v>0.003317557535263549</v>
      </c>
      <c r="J50" s="90">
        <f t="shared" si="3"/>
        <v>31</v>
      </c>
    </row>
    <row r="51" spans="1:10" ht="15">
      <c r="A51" s="54">
        <v>50</v>
      </c>
      <c r="B51" s="133" t="s">
        <v>141</v>
      </c>
      <c r="C51" s="90">
        <v>5557</v>
      </c>
      <c r="D51" s="68">
        <v>5759</v>
      </c>
      <c r="E51" s="90">
        <v>5755</v>
      </c>
      <c r="F51" s="132">
        <f t="shared" si="0"/>
        <v>0.003364198613400676</v>
      </c>
      <c r="G51" s="132">
        <f t="shared" si="1"/>
        <v>0.03563073600863775</v>
      </c>
      <c r="H51" s="68">
        <f t="shared" si="2"/>
        <v>198</v>
      </c>
      <c r="I51" s="52">
        <f t="shared" si="4"/>
        <v>0.004593541202672606</v>
      </c>
      <c r="J51" s="90">
        <f t="shared" si="3"/>
        <v>-4</v>
      </c>
    </row>
    <row r="52" spans="1:10" ht="15">
      <c r="A52" s="54">
        <v>51</v>
      </c>
      <c r="B52" s="133" t="s">
        <v>142</v>
      </c>
      <c r="C52" s="90">
        <v>5166</v>
      </c>
      <c r="D52" s="68">
        <v>5290</v>
      </c>
      <c r="E52" s="90">
        <v>5267</v>
      </c>
      <c r="F52" s="132">
        <f t="shared" si="0"/>
        <v>0.0030789286006570565</v>
      </c>
      <c r="G52" s="132">
        <f t="shared" si="1"/>
        <v>0.019550909794812235</v>
      </c>
      <c r="H52" s="68">
        <f t="shared" si="2"/>
        <v>101</v>
      </c>
      <c r="I52" s="52">
        <f t="shared" si="4"/>
        <v>0.002343170007423905</v>
      </c>
      <c r="J52" s="90">
        <f t="shared" si="3"/>
        <v>-23</v>
      </c>
    </row>
    <row r="53" spans="1:10" ht="15">
      <c r="A53" s="54">
        <v>52</v>
      </c>
      <c r="B53" s="133" t="s">
        <v>143</v>
      </c>
      <c r="C53" s="90">
        <v>10955</v>
      </c>
      <c r="D53" s="68">
        <v>11207</v>
      </c>
      <c r="E53" s="90">
        <v>11176</v>
      </c>
      <c r="F53" s="132">
        <f t="shared" si="0"/>
        <v>0.00653315094758748</v>
      </c>
      <c r="G53" s="132">
        <f t="shared" si="1"/>
        <v>0.020173436786855316</v>
      </c>
      <c r="H53" s="68">
        <f t="shared" si="2"/>
        <v>221</v>
      </c>
      <c r="I53" s="52">
        <f t="shared" si="4"/>
        <v>0.005127134372680029</v>
      </c>
      <c r="J53" s="90">
        <f t="shared" si="3"/>
        <v>-31</v>
      </c>
    </row>
    <row r="54" spans="1:10" ht="15">
      <c r="A54" s="54">
        <v>53</v>
      </c>
      <c r="B54" s="133" t="s">
        <v>144</v>
      </c>
      <c r="C54" s="90">
        <v>5975</v>
      </c>
      <c r="D54" s="68">
        <v>6036</v>
      </c>
      <c r="E54" s="90">
        <v>6032</v>
      </c>
      <c r="F54" s="132">
        <f t="shared" si="0"/>
        <v>0.0035261244198145744</v>
      </c>
      <c r="G54" s="132">
        <f t="shared" si="1"/>
        <v>0.009539748953974895</v>
      </c>
      <c r="H54" s="68">
        <f t="shared" si="2"/>
        <v>57</v>
      </c>
      <c r="I54" s="52">
        <f t="shared" si="4"/>
        <v>0.0013223830734966592</v>
      </c>
      <c r="J54" s="90">
        <f t="shared" si="3"/>
        <v>-4</v>
      </c>
    </row>
    <row r="55" spans="1:10" ht="15">
      <c r="A55" s="54">
        <v>54</v>
      </c>
      <c r="B55" s="133" t="s">
        <v>145</v>
      </c>
      <c r="C55" s="90">
        <v>20084</v>
      </c>
      <c r="D55" s="68">
        <v>21337</v>
      </c>
      <c r="E55" s="90">
        <v>21399</v>
      </c>
      <c r="F55" s="132">
        <f t="shared" si="0"/>
        <v>0.01250920697274736</v>
      </c>
      <c r="G55" s="132">
        <f t="shared" si="1"/>
        <v>0.06547500497908783</v>
      </c>
      <c r="H55" s="68">
        <f t="shared" si="2"/>
        <v>1315</v>
      </c>
      <c r="I55" s="52">
        <f t="shared" si="4"/>
        <v>0.030507609502598367</v>
      </c>
      <c r="J55" s="90">
        <f t="shared" si="3"/>
        <v>62</v>
      </c>
    </row>
    <row r="56" spans="1:10" ht="15">
      <c r="A56" s="54">
        <v>55</v>
      </c>
      <c r="B56" s="133" t="s">
        <v>146</v>
      </c>
      <c r="C56" s="90">
        <v>22599</v>
      </c>
      <c r="D56" s="68">
        <v>23305</v>
      </c>
      <c r="E56" s="90">
        <v>23331</v>
      </c>
      <c r="F56" s="132">
        <f t="shared" si="0"/>
        <v>0.013638595629756936</v>
      </c>
      <c r="G56" s="132">
        <f t="shared" si="1"/>
        <v>0.03239081375282092</v>
      </c>
      <c r="H56" s="68">
        <f t="shared" si="2"/>
        <v>732</v>
      </c>
      <c r="I56" s="52">
        <f t="shared" si="4"/>
        <v>0.01698218262806236</v>
      </c>
      <c r="J56" s="90">
        <f t="shared" si="3"/>
        <v>26</v>
      </c>
    </row>
    <row r="57" spans="1:10" ht="15">
      <c r="A57" s="54">
        <v>56</v>
      </c>
      <c r="B57" s="133" t="s">
        <v>147</v>
      </c>
      <c r="C57" s="90">
        <v>1868</v>
      </c>
      <c r="D57" s="68">
        <v>1959</v>
      </c>
      <c r="E57" s="90">
        <v>1959</v>
      </c>
      <c r="F57" s="132">
        <f t="shared" si="0"/>
        <v>0.0011451720388621935</v>
      </c>
      <c r="G57" s="132">
        <f t="shared" si="1"/>
        <v>0.0487152034261242</v>
      </c>
      <c r="H57" s="68">
        <f t="shared" si="2"/>
        <v>91</v>
      </c>
      <c r="I57" s="52">
        <f t="shared" si="4"/>
        <v>0.0021111729769858947</v>
      </c>
      <c r="J57" s="90">
        <f t="shared" si="3"/>
        <v>0</v>
      </c>
    </row>
    <row r="58" spans="1:10" ht="15">
      <c r="A58" s="54">
        <v>57</v>
      </c>
      <c r="B58" s="133" t="s">
        <v>148</v>
      </c>
      <c r="C58" s="90">
        <v>3622</v>
      </c>
      <c r="D58" s="68">
        <v>3747</v>
      </c>
      <c r="E58" s="90">
        <v>3770</v>
      </c>
      <c r="F58" s="132">
        <f t="shared" si="0"/>
        <v>0.002203827762384109</v>
      </c>
      <c r="G58" s="132">
        <f t="shared" si="1"/>
        <v>0.040861402540033134</v>
      </c>
      <c r="H58" s="68">
        <f t="shared" si="2"/>
        <v>148</v>
      </c>
      <c r="I58" s="52">
        <f t="shared" si="4"/>
        <v>0.003433556050482554</v>
      </c>
      <c r="J58" s="90">
        <f t="shared" si="3"/>
        <v>23</v>
      </c>
    </row>
    <row r="59" spans="1:10" ht="15">
      <c r="A59" s="54">
        <v>58</v>
      </c>
      <c r="B59" s="133" t="s">
        <v>149</v>
      </c>
      <c r="C59" s="90">
        <v>8146</v>
      </c>
      <c r="D59" s="68">
        <v>8706</v>
      </c>
      <c r="E59" s="90">
        <v>8691</v>
      </c>
      <c r="F59" s="132">
        <f t="shared" si="0"/>
        <v>0.0050804952474483535</v>
      </c>
      <c r="G59" s="132">
        <f t="shared" si="1"/>
        <v>0.06690400196415419</v>
      </c>
      <c r="H59" s="68">
        <f t="shared" si="2"/>
        <v>545</v>
      </c>
      <c r="I59" s="52">
        <f t="shared" si="4"/>
        <v>0.012643838158871566</v>
      </c>
      <c r="J59" s="90">
        <f t="shared" si="3"/>
        <v>-15</v>
      </c>
    </row>
    <row r="60" spans="1:10" ht="15">
      <c r="A60" s="54">
        <v>59</v>
      </c>
      <c r="B60" s="133" t="s">
        <v>150</v>
      </c>
      <c r="C60" s="90">
        <v>21066</v>
      </c>
      <c r="D60" s="68">
        <v>21890</v>
      </c>
      <c r="E60" s="90">
        <v>21894</v>
      </c>
      <c r="F60" s="132">
        <f t="shared" si="0"/>
        <v>0.012798568973378695</v>
      </c>
      <c r="G60" s="132">
        <f t="shared" si="1"/>
        <v>0.039305041298775274</v>
      </c>
      <c r="H60" s="68">
        <f t="shared" si="2"/>
        <v>828</v>
      </c>
      <c r="I60" s="52">
        <f t="shared" si="4"/>
        <v>0.01920935412026726</v>
      </c>
      <c r="J60" s="90">
        <f t="shared" si="3"/>
        <v>4</v>
      </c>
    </row>
    <row r="61" spans="1:10" ht="15">
      <c r="A61" s="54">
        <v>60</v>
      </c>
      <c r="B61" s="133" t="s">
        <v>151</v>
      </c>
      <c r="C61" s="90">
        <v>7414</v>
      </c>
      <c r="D61" s="68">
        <v>7581</v>
      </c>
      <c r="E61" s="90">
        <v>7602</v>
      </c>
      <c r="F61" s="132">
        <f t="shared" si="0"/>
        <v>0.004443898846059416</v>
      </c>
      <c r="G61" s="132">
        <f t="shared" si="1"/>
        <v>0.025357431885621798</v>
      </c>
      <c r="H61" s="68">
        <f t="shared" si="2"/>
        <v>188</v>
      </c>
      <c r="I61" s="52">
        <f t="shared" si="4"/>
        <v>0.004361544172234596</v>
      </c>
      <c r="J61" s="90">
        <f t="shared" si="3"/>
        <v>21</v>
      </c>
    </row>
    <row r="62" spans="1:10" ht="15">
      <c r="A62" s="54">
        <v>61</v>
      </c>
      <c r="B62" s="133" t="s">
        <v>152</v>
      </c>
      <c r="C62" s="90">
        <v>15854</v>
      </c>
      <c r="D62" s="68">
        <v>15944</v>
      </c>
      <c r="E62" s="90">
        <v>15961</v>
      </c>
      <c r="F62" s="132">
        <f t="shared" si="0"/>
        <v>0.009330316953690389</v>
      </c>
      <c r="G62" s="132">
        <f t="shared" si="1"/>
        <v>0.006749085404314369</v>
      </c>
      <c r="H62" s="68">
        <f t="shared" si="2"/>
        <v>107</v>
      </c>
      <c r="I62" s="52">
        <f t="shared" si="4"/>
        <v>0.002482368225686711</v>
      </c>
      <c r="J62" s="90">
        <f t="shared" si="3"/>
        <v>17</v>
      </c>
    </row>
    <row r="63" spans="1:10" ht="15">
      <c r="A63" s="54">
        <v>62</v>
      </c>
      <c r="B63" s="133" t="s">
        <v>153</v>
      </c>
      <c r="C63" s="90">
        <v>1013</v>
      </c>
      <c r="D63" s="68">
        <v>1060</v>
      </c>
      <c r="E63" s="90">
        <v>1064</v>
      </c>
      <c r="F63" s="132">
        <f t="shared" si="0"/>
        <v>0.0006219821589328096</v>
      </c>
      <c r="G63" s="132">
        <f t="shared" si="1"/>
        <v>0.050345508390918066</v>
      </c>
      <c r="H63" s="68">
        <f t="shared" si="2"/>
        <v>51</v>
      </c>
      <c r="I63" s="52">
        <f t="shared" si="4"/>
        <v>0.001183184855233853</v>
      </c>
      <c r="J63" s="90">
        <f t="shared" si="3"/>
        <v>4</v>
      </c>
    </row>
    <row r="64" spans="1:10" ht="15">
      <c r="A64" s="54">
        <v>63</v>
      </c>
      <c r="B64" s="133" t="s">
        <v>154</v>
      </c>
      <c r="C64" s="90">
        <v>10783</v>
      </c>
      <c r="D64" s="68">
        <v>11521</v>
      </c>
      <c r="E64" s="90">
        <v>11604</v>
      </c>
      <c r="F64" s="132">
        <f t="shared" si="0"/>
        <v>0.006783346778436393</v>
      </c>
      <c r="G64" s="132">
        <f t="shared" si="1"/>
        <v>0.07613836594639711</v>
      </c>
      <c r="H64" s="68">
        <f t="shared" si="2"/>
        <v>821</v>
      </c>
      <c r="I64" s="52">
        <f t="shared" si="4"/>
        <v>0.019046956198960654</v>
      </c>
      <c r="J64" s="90">
        <f t="shared" si="3"/>
        <v>83</v>
      </c>
    </row>
    <row r="65" spans="1:10" ht="15">
      <c r="A65" s="54">
        <v>64</v>
      </c>
      <c r="B65" s="133" t="s">
        <v>155</v>
      </c>
      <c r="C65" s="90">
        <v>7871</v>
      </c>
      <c r="D65" s="68">
        <v>8084</v>
      </c>
      <c r="E65" s="90">
        <v>8082</v>
      </c>
      <c r="F65" s="132">
        <f t="shared" si="0"/>
        <v>0.004724492301217074</v>
      </c>
      <c r="G65" s="132">
        <f t="shared" si="1"/>
        <v>0.026807267183331217</v>
      </c>
      <c r="H65" s="68">
        <f t="shared" si="2"/>
        <v>211</v>
      </c>
      <c r="I65" s="52">
        <f t="shared" si="4"/>
        <v>0.004895137342242019</v>
      </c>
      <c r="J65" s="90">
        <f t="shared" si="3"/>
        <v>-2</v>
      </c>
    </row>
    <row r="66" spans="1:10" ht="15">
      <c r="A66" s="54">
        <v>65</v>
      </c>
      <c r="B66" s="133" t="s">
        <v>156</v>
      </c>
      <c r="C66" s="90">
        <v>6471</v>
      </c>
      <c r="D66" s="68">
        <v>6788</v>
      </c>
      <c r="E66" s="90">
        <v>6831</v>
      </c>
      <c r="F66" s="132">
        <f aca="true" t="shared" si="5" ref="F66:F83">E66/$E$83</f>
        <v>0.0039931956087124265</v>
      </c>
      <c r="G66" s="132">
        <f aca="true" t="shared" si="6" ref="G66:G83">(E66-C66)/C66</f>
        <v>0.055632823365785816</v>
      </c>
      <c r="H66" s="68">
        <f aca="true" t="shared" si="7" ref="H66:H83">E66-C66</f>
        <v>360</v>
      </c>
      <c r="I66" s="52">
        <f t="shared" si="4"/>
        <v>0.008351893095768375</v>
      </c>
      <c r="J66" s="90">
        <f aca="true" t="shared" si="8" ref="J66:J83">E66-D66</f>
        <v>43</v>
      </c>
    </row>
    <row r="67" spans="1:10" ht="15">
      <c r="A67" s="54">
        <v>66</v>
      </c>
      <c r="B67" s="133" t="s">
        <v>157</v>
      </c>
      <c r="C67" s="90">
        <v>5086</v>
      </c>
      <c r="D67" s="68">
        <v>5315</v>
      </c>
      <c r="E67" s="90">
        <v>5329</v>
      </c>
      <c r="F67" s="132">
        <f t="shared" si="5"/>
        <v>0.0031151719219482538</v>
      </c>
      <c r="G67" s="132">
        <f t="shared" si="6"/>
        <v>0.047778214707038934</v>
      </c>
      <c r="H67" s="68">
        <f t="shared" si="7"/>
        <v>243</v>
      </c>
      <c r="I67" s="52">
        <f aca="true" t="shared" si="9" ref="I67:I83">H67/$H$83</f>
        <v>0.005637527839643652</v>
      </c>
      <c r="J67" s="90">
        <f t="shared" si="8"/>
        <v>14</v>
      </c>
    </row>
    <row r="68" spans="1:12" ht="15">
      <c r="A68" s="54">
        <v>67</v>
      </c>
      <c r="B68" s="133" t="s">
        <v>158</v>
      </c>
      <c r="C68" s="90">
        <v>10513</v>
      </c>
      <c r="D68" s="68">
        <v>10614</v>
      </c>
      <c r="E68" s="90">
        <v>10536</v>
      </c>
      <c r="F68" s="132">
        <f t="shared" si="5"/>
        <v>0.006159026340710603</v>
      </c>
      <c r="G68" s="132">
        <f t="shared" si="6"/>
        <v>0.0021877675259202893</v>
      </c>
      <c r="H68" s="68">
        <f t="shared" si="7"/>
        <v>23</v>
      </c>
      <c r="I68" s="52">
        <f t="shared" si="9"/>
        <v>0.0005335931700074239</v>
      </c>
      <c r="J68" s="90">
        <f t="shared" si="8"/>
        <v>-78</v>
      </c>
      <c r="K68" s="12"/>
      <c r="L68" s="12"/>
    </row>
    <row r="69" spans="1:10" ht="15">
      <c r="A69" s="54">
        <v>68</v>
      </c>
      <c r="B69" s="133" t="s">
        <v>159</v>
      </c>
      <c r="C69" s="90">
        <v>5725</v>
      </c>
      <c r="D69" s="68">
        <v>6151</v>
      </c>
      <c r="E69" s="90">
        <v>6169</v>
      </c>
      <c r="F69" s="132">
        <f t="shared" si="5"/>
        <v>0.003606210468474156</v>
      </c>
      <c r="G69" s="132">
        <f t="shared" si="6"/>
        <v>0.07755458515283843</v>
      </c>
      <c r="H69" s="68">
        <f t="shared" si="7"/>
        <v>444</v>
      </c>
      <c r="I69" s="52">
        <f t="shared" si="9"/>
        <v>0.01030066815144766</v>
      </c>
      <c r="J69" s="90">
        <f t="shared" si="8"/>
        <v>18</v>
      </c>
    </row>
    <row r="70" spans="1:10" ht="15">
      <c r="A70" s="54">
        <v>69</v>
      </c>
      <c r="B70" s="133" t="s">
        <v>160</v>
      </c>
      <c r="C70" s="90">
        <v>980</v>
      </c>
      <c r="D70" s="68">
        <v>1036</v>
      </c>
      <c r="E70" s="90">
        <v>1025</v>
      </c>
      <c r="F70" s="132">
        <f t="shared" si="5"/>
        <v>0.0005991839407012498</v>
      </c>
      <c r="G70" s="132">
        <f t="shared" si="6"/>
        <v>0.04591836734693878</v>
      </c>
      <c r="H70" s="68">
        <f t="shared" si="7"/>
        <v>45</v>
      </c>
      <c r="I70" s="52">
        <f t="shared" si="9"/>
        <v>0.0010439866369710469</v>
      </c>
      <c r="J70" s="90">
        <f t="shared" si="8"/>
        <v>-11</v>
      </c>
    </row>
    <row r="71" spans="1:10" ht="15">
      <c r="A71" s="54">
        <v>70</v>
      </c>
      <c r="B71" s="133" t="s">
        <v>161</v>
      </c>
      <c r="C71" s="90">
        <v>3774</v>
      </c>
      <c r="D71" s="68">
        <v>3987</v>
      </c>
      <c r="E71" s="90">
        <v>3980</v>
      </c>
      <c r="F71" s="132">
        <f t="shared" si="5"/>
        <v>0.0023265873990155846</v>
      </c>
      <c r="G71" s="132">
        <f t="shared" si="6"/>
        <v>0.054583995760466346</v>
      </c>
      <c r="H71" s="68">
        <f t="shared" si="7"/>
        <v>206</v>
      </c>
      <c r="I71" s="52">
        <f t="shared" si="9"/>
        <v>0.004779138827023014</v>
      </c>
      <c r="J71" s="90">
        <f t="shared" si="8"/>
        <v>-7</v>
      </c>
    </row>
    <row r="72" spans="1:10" ht="15">
      <c r="A72" s="54">
        <v>71</v>
      </c>
      <c r="B72" s="133" t="s">
        <v>162</v>
      </c>
      <c r="C72" s="90">
        <v>4383</v>
      </c>
      <c r="D72" s="68">
        <v>4546</v>
      </c>
      <c r="E72" s="90">
        <v>4537</v>
      </c>
      <c r="F72" s="132">
        <f t="shared" si="5"/>
        <v>0.0026521927209381176</v>
      </c>
      <c r="G72" s="132">
        <f t="shared" si="6"/>
        <v>0.0351357517681953</v>
      </c>
      <c r="H72" s="68">
        <f t="shared" si="7"/>
        <v>154</v>
      </c>
      <c r="I72" s="52">
        <f t="shared" si="9"/>
        <v>0.00357275426874536</v>
      </c>
      <c r="J72" s="90">
        <f t="shared" si="8"/>
        <v>-9</v>
      </c>
    </row>
    <row r="73" spans="1:10" ht="15">
      <c r="A73" s="54">
        <v>72</v>
      </c>
      <c r="B73" s="133" t="s">
        <v>163</v>
      </c>
      <c r="C73" s="90">
        <v>3327</v>
      </c>
      <c r="D73" s="68">
        <v>3477</v>
      </c>
      <c r="E73" s="90">
        <v>3486</v>
      </c>
      <c r="F73" s="132">
        <f t="shared" si="5"/>
        <v>0.0020378099680824946</v>
      </c>
      <c r="G73" s="132">
        <f t="shared" si="6"/>
        <v>0.047790802524797116</v>
      </c>
      <c r="H73" s="68">
        <f t="shared" si="7"/>
        <v>159</v>
      </c>
      <c r="I73" s="52">
        <f t="shared" si="9"/>
        <v>0.003688752783964365</v>
      </c>
      <c r="J73" s="90">
        <f t="shared" si="8"/>
        <v>9</v>
      </c>
    </row>
    <row r="74" spans="1:10" ht="15">
      <c r="A74" s="54">
        <v>73</v>
      </c>
      <c r="B74" s="133" t="s">
        <v>164</v>
      </c>
      <c r="C74" s="90">
        <v>1956</v>
      </c>
      <c r="D74" s="68">
        <v>1216</v>
      </c>
      <c r="E74" s="90">
        <v>1304</v>
      </c>
      <c r="F74" s="132">
        <f t="shared" si="5"/>
        <v>0.0007622788865116388</v>
      </c>
      <c r="G74" s="132">
        <f t="shared" si="6"/>
        <v>-0.3333333333333333</v>
      </c>
      <c r="H74" s="68">
        <f t="shared" si="7"/>
        <v>-652</v>
      </c>
      <c r="I74" s="52">
        <f t="shared" si="9"/>
        <v>-0.015126206384558277</v>
      </c>
      <c r="J74" s="90">
        <f t="shared" si="8"/>
        <v>88</v>
      </c>
    </row>
    <row r="75" spans="1:10" ht="15">
      <c r="A75" s="54">
        <v>74</v>
      </c>
      <c r="B75" s="133" t="s">
        <v>165</v>
      </c>
      <c r="C75" s="90">
        <v>3820</v>
      </c>
      <c r="D75" s="68">
        <v>3913</v>
      </c>
      <c r="E75" s="90">
        <v>3913</v>
      </c>
      <c r="F75" s="132">
        <f t="shared" si="5"/>
        <v>0.0022874212292331615</v>
      </c>
      <c r="G75" s="132">
        <f t="shared" si="6"/>
        <v>0.024345549738219896</v>
      </c>
      <c r="H75" s="68">
        <f t="shared" si="7"/>
        <v>93</v>
      </c>
      <c r="I75" s="52">
        <f t="shared" si="9"/>
        <v>0.0021575723830734965</v>
      </c>
      <c r="J75" s="90">
        <f t="shared" si="8"/>
        <v>0</v>
      </c>
    </row>
    <row r="76" spans="1:10" ht="15">
      <c r="A76" s="54">
        <v>75</v>
      </c>
      <c r="B76" s="133" t="s">
        <v>166</v>
      </c>
      <c r="C76" s="90">
        <v>1049</v>
      </c>
      <c r="D76" s="68">
        <v>1095</v>
      </c>
      <c r="E76" s="90">
        <v>1078</v>
      </c>
      <c r="F76" s="132">
        <f t="shared" si="5"/>
        <v>0.0006301661347082412</v>
      </c>
      <c r="G76" s="132">
        <f t="shared" si="6"/>
        <v>0.027645376549094377</v>
      </c>
      <c r="H76" s="68">
        <f t="shared" si="7"/>
        <v>29</v>
      </c>
      <c r="I76" s="52">
        <f t="shared" si="9"/>
        <v>0.0006727913882702302</v>
      </c>
      <c r="J76" s="90">
        <f t="shared" si="8"/>
        <v>-17</v>
      </c>
    </row>
    <row r="77" spans="1:10" ht="15">
      <c r="A77" s="54">
        <v>76</v>
      </c>
      <c r="B77" s="133" t="s">
        <v>167</v>
      </c>
      <c r="C77" s="90">
        <v>1641</v>
      </c>
      <c r="D77" s="68">
        <v>1590</v>
      </c>
      <c r="E77" s="90">
        <v>1597</v>
      </c>
      <c r="F77" s="132">
        <f t="shared" si="5"/>
        <v>0.0009335578080974595</v>
      </c>
      <c r="G77" s="132">
        <f t="shared" si="6"/>
        <v>-0.02681291895185862</v>
      </c>
      <c r="H77" s="68">
        <f t="shared" si="7"/>
        <v>-44</v>
      </c>
      <c r="I77" s="52">
        <f t="shared" si="9"/>
        <v>-0.0010207869339272457</v>
      </c>
      <c r="J77" s="90">
        <f t="shared" si="8"/>
        <v>7</v>
      </c>
    </row>
    <row r="78" spans="1:10" ht="15">
      <c r="A78" s="54">
        <v>77</v>
      </c>
      <c r="B78" s="133" t="s">
        <v>168</v>
      </c>
      <c r="C78" s="90">
        <v>6094</v>
      </c>
      <c r="D78" s="68">
        <v>6484</v>
      </c>
      <c r="E78" s="90">
        <v>6558</v>
      </c>
      <c r="F78" s="132">
        <f t="shared" si="5"/>
        <v>0.0038336080810915086</v>
      </c>
      <c r="G78" s="132">
        <f t="shared" si="6"/>
        <v>0.07614046603216278</v>
      </c>
      <c r="H78" s="68">
        <f t="shared" si="7"/>
        <v>464</v>
      </c>
      <c r="I78" s="52">
        <f t="shared" si="9"/>
        <v>0.010764662212323682</v>
      </c>
      <c r="J78" s="90">
        <f t="shared" si="8"/>
        <v>74</v>
      </c>
    </row>
    <row r="79" spans="1:10" ht="15">
      <c r="A79" s="54">
        <v>78</v>
      </c>
      <c r="B79" s="133" t="s">
        <v>169</v>
      </c>
      <c r="C79" s="90">
        <v>4965</v>
      </c>
      <c r="D79" s="68">
        <v>4983</v>
      </c>
      <c r="E79" s="90">
        <v>4971</v>
      </c>
      <c r="F79" s="132">
        <f t="shared" si="5"/>
        <v>0.0029058959699765005</v>
      </c>
      <c r="G79" s="132">
        <f t="shared" si="6"/>
        <v>0.0012084592145015106</v>
      </c>
      <c r="H79" s="68">
        <f t="shared" si="7"/>
        <v>6</v>
      </c>
      <c r="I79" s="52">
        <f t="shared" si="9"/>
        <v>0.00013919821826280623</v>
      </c>
      <c r="J79" s="90">
        <f t="shared" si="8"/>
        <v>-12</v>
      </c>
    </row>
    <row r="80" spans="1:10" ht="15">
      <c r="A80" s="54">
        <v>79</v>
      </c>
      <c r="B80" s="133" t="s">
        <v>170</v>
      </c>
      <c r="C80" s="90">
        <v>1487</v>
      </c>
      <c r="D80" s="68">
        <v>1526</v>
      </c>
      <c r="E80" s="90">
        <v>1515</v>
      </c>
      <c r="F80" s="132">
        <f t="shared" si="5"/>
        <v>0.0008856230928413595</v>
      </c>
      <c r="G80" s="132">
        <f t="shared" si="6"/>
        <v>0.01882985877605918</v>
      </c>
      <c r="H80" s="68">
        <f t="shared" si="7"/>
        <v>28</v>
      </c>
      <c r="I80" s="52">
        <f t="shared" si="9"/>
        <v>0.0006495916852264291</v>
      </c>
      <c r="J80" s="90">
        <f t="shared" si="8"/>
        <v>-11</v>
      </c>
    </row>
    <row r="81" spans="1:10" ht="15">
      <c r="A81" s="54">
        <v>80</v>
      </c>
      <c r="B81" s="133" t="s">
        <v>171</v>
      </c>
      <c r="C81" s="90">
        <v>5826</v>
      </c>
      <c r="D81" s="68">
        <v>6037</v>
      </c>
      <c r="E81" s="90">
        <v>6046</v>
      </c>
      <c r="F81" s="132">
        <f t="shared" si="5"/>
        <v>0.0035343083955900064</v>
      </c>
      <c r="G81" s="132">
        <f t="shared" si="6"/>
        <v>0.0377617576381737</v>
      </c>
      <c r="H81" s="68">
        <f t="shared" si="7"/>
        <v>220</v>
      </c>
      <c r="I81" s="52">
        <f t="shared" si="9"/>
        <v>0.0051039346696362285</v>
      </c>
      <c r="J81" s="90">
        <f t="shared" si="8"/>
        <v>9</v>
      </c>
    </row>
    <row r="82" spans="1:10" ht="15">
      <c r="A82" s="54">
        <v>81</v>
      </c>
      <c r="B82" s="133" t="s">
        <v>172</v>
      </c>
      <c r="C82" s="90">
        <v>6747</v>
      </c>
      <c r="D82" s="68">
        <v>7219</v>
      </c>
      <c r="E82" s="90">
        <v>7244</v>
      </c>
      <c r="F82" s="132">
        <f t="shared" si="5"/>
        <v>0.004234622894087662</v>
      </c>
      <c r="G82" s="132">
        <f t="shared" si="6"/>
        <v>0.07366236846005632</v>
      </c>
      <c r="H82" s="68">
        <f t="shared" si="7"/>
        <v>497</v>
      </c>
      <c r="I82" s="52">
        <f t="shared" si="9"/>
        <v>0.011530252412769117</v>
      </c>
      <c r="J82" s="90">
        <f t="shared" si="8"/>
        <v>25</v>
      </c>
    </row>
    <row r="83" spans="1:12" s="12" customFormat="1" ht="15">
      <c r="A83" s="171" t="s">
        <v>173</v>
      </c>
      <c r="B83" s="171"/>
      <c r="C83" s="89">
        <v>1667556</v>
      </c>
      <c r="D83" s="86">
        <v>1710243</v>
      </c>
      <c r="E83" s="89">
        <v>1710660</v>
      </c>
      <c r="F83" s="132">
        <f t="shared" si="5"/>
        <v>1</v>
      </c>
      <c r="G83" s="132">
        <f t="shared" si="6"/>
        <v>0.025848607183207042</v>
      </c>
      <c r="H83" s="68">
        <f t="shared" si="7"/>
        <v>43104</v>
      </c>
      <c r="I83" s="52">
        <f t="shared" si="9"/>
        <v>1</v>
      </c>
      <c r="J83" s="90">
        <f t="shared" si="8"/>
        <v>417</v>
      </c>
      <c r="K83" s="8"/>
      <c r="L83" s="8"/>
    </row>
    <row r="84" spans="4:9" ht="15">
      <c r="D84" s="9"/>
      <c r="E84" s="9"/>
      <c r="F84" s="73"/>
      <c r="I84" s="17"/>
    </row>
    <row r="85" spans="4:9" ht="15">
      <c r="D85" s="9"/>
      <c r="E85" s="9"/>
      <c r="I85" s="17"/>
    </row>
    <row r="86" spans="4:9" ht="15">
      <c r="D86" s="9"/>
      <c r="E86" s="9"/>
      <c r="I86" s="17"/>
    </row>
    <row r="87" spans="4:9" ht="15">
      <c r="D87" s="9"/>
      <c r="E87" s="9"/>
      <c r="I87" s="17"/>
    </row>
    <row r="88" spans="4:9" ht="15">
      <c r="D88" s="9"/>
      <c r="E88" s="9"/>
      <c r="I88" s="17"/>
    </row>
    <row r="89" spans="4:9" ht="15">
      <c r="D89" s="9"/>
      <c r="E89" s="9"/>
      <c r="I89" s="17"/>
    </row>
    <row r="90" spans="4:5" ht="15">
      <c r="D90" s="9"/>
      <c r="E90" s="9"/>
    </row>
    <row r="91" spans="4:5" ht="15">
      <c r="D91" s="9"/>
      <c r="E91" s="9"/>
    </row>
    <row r="92" spans="4:5" ht="15">
      <c r="D92" s="9"/>
      <c r="E92" s="9"/>
    </row>
    <row r="93" spans="4:5" ht="15">
      <c r="D93" s="9"/>
      <c r="E93" s="9"/>
    </row>
    <row r="94" spans="4:5" ht="15">
      <c r="D94" s="9"/>
      <c r="E94" s="9"/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6" ht="15">
      <c r="D101" s="9"/>
      <c r="E101" s="9"/>
      <c r="F101" s="14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  <row r="119" spans="4:5" ht="15">
      <c r="D119" s="9"/>
      <c r="E119" s="9"/>
    </row>
    <row r="120" spans="4:5" ht="15">
      <c r="D120" s="9"/>
      <c r="E120" s="9"/>
    </row>
    <row r="121" spans="4:5" ht="15">
      <c r="D121" s="9"/>
      <c r="E121" s="9"/>
    </row>
    <row r="122" spans="4:5" ht="15">
      <c r="D122" s="9"/>
      <c r="E122" s="9"/>
    </row>
    <row r="123" spans="4:5" ht="15">
      <c r="D123" s="9"/>
      <c r="E123" s="9"/>
    </row>
    <row r="124" spans="4:5" ht="15">
      <c r="D124" s="9"/>
      <c r="E124" s="9"/>
    </row>
    <row r="125" spans="4:5" ht="15">
      <c r="D125" s="9"/>
      <c r="E125" s="9"/>
    </row>
    <row r="126" spans="4:5" ht="15">
      <c r="D126" s="9"/>
      <c r="E126" s="9"/>
    </row>
    <row r="127" spans="4:5" ht="15">
      <c r="D127" s="9"/>
      <c r="E127" s="9"/>
    </row>
    <row r="128" spans="4:5" ht="15">
      <c r="D128" s="9"/>
      <c r="E128" s="9"/>
    </row>
    <row r="129" spans="4:5" ht="15">
      <c r="D129" s="9"/>
      <c r="E129" s="9"/>
    </row>
    <row r="130" spans="4:5" ht="15">
      <c r="D130" s="9"/>
      <c r="E130" s="9"/>
    </row>
    <row r="131" spans="4:5" ht="15">
      <c r="D131" s="9"/>
      <c r="E131" s="9"/>
    </row>
    <row r="132" spans="4:5" ht="15">
      <c r="D132" s="9"/>
      <c r="E132" s="9"/>
    </row>
    <row r="133" spans="4:5" ht="15">
      <c r="D133" s="9"/>
      <c r="E133" s="9"/>
    </row>
    <row r="134" spans="4:5" ht="15">
      <c r="D134" s="9"/>
      <c r="E134" s="9"/>
    </row>
    <row r="135" spans="4:5" ht="15">
      <c r="D135" s="9"/>
      <c r="E135" s="9"/>
    </row>
    <row r="136" spans="4:5" ht="15">
      <c r="D136" s="9"/>
      <c r="E136" s="9"/>
    </row>
    <row r="137" spans="4:5" ht="15">
      <c r="D137" s="9"/>
      <c r="E137" s="9"/>
    </row>
    <row r="138" spans="4:5" ht="15">
      <c r="D138" s="9"/>
      <c r="E138" s="9"/>
    </row>
    <row r="139" spans="4:5" ht="15">
      <c r="D139" s="9"/>
      <c r="E139" s="9"/>
    </row>
    <row r="140" spans="4:5" ht="15">
      <c r="D140" s="9"/>
      <c r="E140" s="9"/>
    </row>
    <row r="141" spans="4:5" ht="15">
      <c r="D141" s="9"/>
      <c r="E141" s="9"/>
    </row>
    <row r="142" spans="4:5" ht="15">
      <c r="D142" s="9"/>
      <c r="E142" s="9"/>
    </row>
    <row r="143" spans="4:5" ht="15">
      <c r="D143" s="20"/>
      <c r="E143" s="20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ASUS 14</cp:lastModifiedBy>
  <dcterms:created xsi:type="dcterms:W3CDTF">2011-08-11T09:01:00Z</dcterms:created>
  <dcterms:modified xsi:type="dcterms:W3CDTF">2016-05-16T11:47:29Z</dcterms:modified>
  <cp:category/>
  <cp:version/>
  <cp:contentType/>
  <cp:contentStatus/>
</cp:coreProperties>
</file>